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5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8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12.xml" ContentType="application/vnd.openxmlformats-officedocument.drawing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13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14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15.xml" ContentType="application/vnd.openxmlformats-officedocument.drawing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drawings/drawing16.xml" ContentType="application/vnd.openxmlformats-officedocument.drawingml.chartshapes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drawings/drawing17.xml" ContentType="application/vnd.openxmlformats-officedocument.drawingml.chartshapes+xml"/>
  <Override PartName="/xl/drawings/drawing18.xml" ContentType="application/vnd.openxmlformats-officedocument.drawing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drawings/drawing19.xml" ContentType="application/vnd.openxmlformats-officedocument.drawingml.chartshapes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drawings/drawing22.xml" ContentType="application/vnd.openxmlformats-officedocument.drawing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harts/chart79.xml" ContentType="application/vnd.openxmlformats-officedocument.drawingml.chart+xml"/>
  <Override PartName="/xl/charts/style79.xml" ContentType="application/vnd.ms-office.chartstyle+xml"/>
  <Override PartName="/xl/charts/colors79.xml" ContentType="application/vnd.ms-office.chartcolorstyle+xml"/>
  <Override PartName="/xl/charts/chart80.xml" ContentType="application/vnd.openxmlformats-officedocument.drawingml.chart+xml"/>
  <Override PartName="/xl/charts/style80.xml" ContentType="application/vnd.ms-office.chartstyle+xml"/>
  <Override PartName="/xl/charts/colors80.xml" ContentType="application/vnd.ms-office.chartcolorstyle+xml"/>
  <Override PartName="/xl/charts/chart81.xml" ContentType="application/vnd.openxmlformats-officedocument.drawingml.chart+xml"/>
  <Override PartName="/xl/charts/style81.xml" ContentType="application/vnd.ms-office.chartstyle+xml"/>
  <Override PartName="/xl/charts/colors81.xml" ContentType="application/vnd.ms-office.chartcolorstyle+xml"/>
  <Override PartName="/xl/charts/chart82.xml" ContentType="application/vnd.openxmlformats-officedocument.drawingml.chart+xml"/>
  <Override PartName="/xl/charts/style82.xml" ContentType="application/vnd.ms-office.chartstyle+xml"/>
  <Override PartName="/xl/charts/colors82.xml" ContentType="application/vnd.ms-office.chartcolorstyle+xml"/>
  <Override PartName="/xl/charts/chart83.xml" ContentType="application/vnd.openxmlformats-officedocument.drawingml.chart+xml"/>
  <Override PartName="/xl/charts/style83.xml" ContentType="application/vnd.ms-office.chartstyle+xml"/>
  <Override PartName="/xl/charts/colors83.xml" ContentType="application/vnd.ms-office.chartcolorstyle+xml"/>
  <Override PartName="/xl/charts/chart84.xml" ContentType="application/vnd.openxmlformats-officedocument.drawingml.chart+xml"/>
  <Override PartName="/xl/charts/style84.xml" ContentType="application/vnd.ms-office.chartstyle+xml"/>
  <Override PartName="/xl/charts/colors84.xml" ContentType="application/vnd.ms-office.chartcolorstyle+xml"/>
  <Override PartName="/xl/charts/chart85.xml" ContentType="application/vnd.openxmlformats-officedocument.drawingml.chart+xml"/>
  <Override PartName="/xl/charts/style85.xml" ContentType="application/vnd.ms-office.chartstyle+xml"/>
  <Override PartName="/xl/charts/colors85.xml" ContentType="application/vnd.ms-office.chartcolorstyle+xml"/>
  <Override PartName="/xl/charts/chart86.xml" ContentType="application/vnd.openxmlformats-officedocument.drawingml.chart+xml"/>
  <Override PartName="/xl/charts/style86.xml" ContentType="application/vnd.ms-office.chartstyle+xml"/>
  <Override PartName="/xl/charts/colors86.xml" ContentType="application/vnd.ms-office.chartcolorstyle+xml"/>
  <Override PartName="/xl/charts/chart87.xml" ContentType="application/vnd.openxmlformats-officedocument.drawingml.chart+xml"/>
  <Override PartName="/xl/charts/style87.xml" ContentType="application/vnd.ms-office.chartstyle+xml"/>
  <Override PartName="/xl/charts/colors87.xml" ContentType="application/vnd.ms-office.chartcolorstyle+xml"/>
  <Override PartName="/xl/charts/chart88.xml" ContentType="application/vnd.openxmlformats-officedocument.drawingml.chart+xml"/>
  <Override PartName="/xl/charts/style88.xml" ContentType="application/vnd.ms-office.chartstyle+xml"/>
  <Override PartName="/xl/charts/colors88.xml" ContentType="application/vnd.ms-office.chartcolorstyle+xml"/>
  <Override PartName="/xl/charts/chart89.xml" ContentType="application/vnd.openxmlformats-officedocument.drawingml.chart+xml"/>
  <Override PartName="/xl/charts/style89.xml" ContentType="application/vnd.ms-office.chartstyle+xml"/>
  <Override PartName="/xl/charts/colors89.xml" ContentType="application/vnd.ms-office.chartcolorstyle+xml"/>
  <Override PartName="/xl/charts/chart90.xml" ContentType="application/vnd.openxmlformats-officedocument.drawingml.chart+xml"/>
  <Override PartName="/xl/charts/style90.xml" ContentType="application/vnd.ms-office.chartstyle+xml"/>
  <Override PartName="/xl/charts/colors90.xml" ContentType="application/vnd.ms-office.chartcolorstyle+xml"/>
  <Override PartName="/xl/charts/chart91.xml" ContentType="application/vnd.openxmlformats-officedocument.drawingml.chart+xml"/>
  <Override PartName="/xl/charts/style91.xml" ContentType="application/vnd.ms-office.chartstyle+xml"/>
  <Override PartName="/xl/charts/colors91.xml" ContentType="application/vnd.ms-office.chartcolorstyle+xml"/>
  <Override PartName="/xl/charts/chart92.xml" ContentType="application/vnd.openxmlformats-officedocument.drawingml.chart+xml"/>
  <Override PartName="/xl/charts/style92.xml" ContentType="application/vnd.ms-office.chartstyle+xml"/>
  <Override PartName="/xl/charts/colors92.xml" ContentType="application/vnd.ms-office.chartcolorstyle+xml"/>
  <Override PartName="/xl/charts/chart93.xml" ContentType="application/vnd.openxmlformats-officedocument.drawingml.chart+xml"/>
  <Override PartName="/xl/charts/style93.xml" ContentType="application/vnd.ms-office.chartstyle+xml"/>
  <Override PartName="/xl/charts/colors93.xml" ContentType="application/vnd.ms-office.chartcolorstyle+xml"/>
  <Override PartName="/xl/charts/chart94.xml" ContentType="application/vnd.openxmlformats-officedocument.drawingml.chart+xml"/>
  <Override PartName="/xl/charts/style94.xml" ContentType="application/vnd.ms-office.chartstyle+xml"/>
  <Override PartName="/xl/charts/colors94.xml" ContentType="application/vnd.ms-office.chartcolorstyle+xml"/>
  <Override PartName="/xl/charts/chart95.xml" ContentType="application/vnd.openxmlformats-officedocument.drawingml.chart+xml"/>
  <Override PartName="/xl/charts/style95.xml" ContentType="application/vnd.ms-office.chartstyle+xml"/>
  <Override PartName="/xl/charts/colors95.xml" ContentType="application/vnd.ms-office.chartcolorstyle+xml"/>
  <Override PartName="/xl/charts/chart96.xml" ContentType="application/vnd.openxmlformats-officedocument.drawingml.chart+xml"/>
  <Override PartName="/xl/charts/style96.xml" ContentType="application/vnd.ms-office.chartstyle+xml"/>
  <Override PartName="/xl/charts/colors96.xml" ContentType="application/vnd.ms-office.chartcolorstyle+xml"/>
  <Override PartName="/xl/charts/chart97.xml" ContentType="application/vnd.openxmlformats-officedocument.drawingml.chart+xml"/>
  <Override PartName="/xl/charts/style97.xml" ContentType="application/vnd.ms-office.chartstyle+xml"/>
  <Override PartName="/xl/charts/colors97.xml" ContentType="application/vnd.ms-office.chartcolorstyle+xml"/>
  <Override PartName="/xl/drawings/drawing23.xml" ContentType="application/vnd.openxmlformats-officedocument.drawing+xml"/>
  <Override PartName="/xl/charts/chart98.xml" ContentType="application/vnd.openxmlformats-officedocument.drawingml.chart+xml"/>
  <Override PartName="/xl/charts/style98.xml" ContentType="application/vnd.ms-office.chartstyle+xml"/>
  <Override PartName="/xl/charts/colors98.xml" ContentType="application/vnd.ms-office.chartcolorstyle+xml"/>
  <Override PartName="/xl/charts/chart99.xml" ContentType="application/vnd.openxmlformats-officedocument.drawingml.chart+xml"/>
  <Override PartName="/xl/charts/style99.xml" ContentType="application/vnd.ms-office.chartstyle+xml"/>
  <Override PartName="/xl/charts/colors99.xml" ContentType="application/vnd.ms-office.chartcolorstyle+xml"/>
  <Override PartName="/xl/charts/chart100.xml" ContentType="application/vnd.openxmlformats-officedocument.drawingml.chart+xml"/>
  <Override PartName="/xl/charts/style100.xml" ContentType="application/vnd.ms-office.chartstyle+xml"/>
  <Override PartName="/xl/charts/colors100.xml" ContentType="application/vnd.ms-office.chartcolorstyle+xml"/>
  <Override PartName="/xl/drawings/drawing24.xml" ContentType="application/vnd.openxmlformats-officedocument.drawing+xml"/>
  <Override PartName="/xl/charts/chart101.xml" ContentType="application/vnd.openxmlformats-officedocument.drawingml.chart+xml"/>
  <Override PartName="/xl/charts/style101.xml" ContentType="application/vnd.ms-office.chartstyle+xml"/>
  <Override PartName="/xl/charts/colors101.xml" ContentType="application/vnd.ms-office.chartcolorstyle+xml"/>
  <Override PartName="/xl/charts/chart102.xml" ContentType="application/vnd.openxmlformats-officedocument.drawingml.chart+xml"/>
  <Override PartName="/xl/charts/style102.xml" ContentType="application/vnd.ms-office.chartstyle+xml"/>
  <Override PartName="/xl/charts/colors102.xml" ContentType="application/vnd.ms-office.chartcolorstyle+xml"/>
  <Override PartName="/xl/charts/chart103.xml" ContentType="application/vnd.openxmlformats-officedocument.drawingml.chart+xml"/>
  <Override PartName="/xl/charts/style103.xml" ContentType="application/vnd.ms-office.chartstyle+xml"/>
  <Override PartName="/xl/charts/colors103.xml" ContentType="application/vnd.ms-office.chartcolorstyle+xml"/>
  <Override PartName="/xl/drawings/drawing25.xml" ContentType="application/vnd.openxmlformats-officedocument.drawing+xml"/>
  <Override PartName="/xl/charts/chart104.xml" ContentType="application/vnd.openxmlformats-officedocument.drawingml.chart+xml"/>
  <Override PartName="/xl/charts/style104.xml" ContentType="application/vnd.ms-office.chartstyle+xml"/>
  <Override PartName="/xl/charts/colors104.xml" ContentType="application/vnd.ms-office.chartcolorstyle+xml"/>
  <Override PartName="/xl/charts/chart105.xml" ContentType="application/vnd.openxmlformats-officedocument.drawingml.chart+xml"/>
  <Override PartName="/xl/charts/style105.xml" ContentType="application/vnd.ms-office.chartstyle+xml"/>
  <Override PartName="/xl/charts/colors105.xml" ContentType="application/vnd.ms-office.chartcolorstyle+xml"/>
  <Override PartName="/xl/charts/chart106.xml" ContentType="application/vnd.openxmlformats-officedocument.drawingml.chart+xml"/>
  <Override PartName="/xl/charts/style106.xml" ContentType="application/vnd.ms-office.chartstyle+xml"/>
  <Override PartName="/xl/charts/colors106.xml" ContentType="application/vnd.ms-office.chartcolorstyle+xml"/>
  <Override PartName="/xl/drawings/drawing26.xml" ContentType="application/vnd.openxmlformats-officedocument.drawing+xml"/>
  <Override PartName="/xl/charts/chart107.xml" ContentType="application/vnd.openxmlformats-officedocument.drawingml.chart+xml"/>
  <Override PartName="/xl/charts/style107.xml" ContentType="application/vnd.ms-office.chartstyle+xml"/>
  <Override PartName="/xl/charts/colors107.xml" ContentType="application/vnd.ms-office.chartcolorstyle+xml"/>
  <Override PartName="/xl/charts/chart108.xml" ContentType="application/vnd.openxmlformats-officedocument.drawingml.chart+xml"/>
  <Override PartName="/xl/charts/style108.xml" ContentType="application/vnd.ms-office.chartstyle+xml"/>
  <Override PartName="/xl/charts/colors108.xml" ContentType="application/vnd.ms-office.chartcolorstyle+xml"/>
  <Override PartName="/xl/charts/chart109.xml" ContentType="application/vnd.openxmlformats-officedocument.drawingml.chart+xml"/>
  <Override PartName="/xl/charts/style109.xml" ContentType="application/vnd.ms-office.chartstyle+xml"/>
  <Override PartName="/xl/charts/colors109.xml" ContentType="application/vnd.ms-office.chartcolorstyle+xml"/>
  <Override PartName="/xl/charts/chart110.xml" ContentType="application/vnd.openxmlformats-officedocument.drawingml.chart+xml"/>
  <Override PartName="/xl/charts/style110.xml" ContentType="application/vnd.ms-office.chartstyle+xml"/>
  <Override PartName="/xl/charts/colors110.xml" ContentType="application/vnd.ms-office.chartcolorstyle+xml"/>
  <Override PartName="/xl/charts/chart111.xml" ContentType="application/vnd.openxmlformats-officedocument.drawingml.chart+xml"/>
  <Override PartName="/xl/charts/style111.xml" ContentType="application/vnd.ms-office.chartstyle+xml"/>
  <Override PartName="/xl/charts/colors111.xml" ContentType="application/vnd.ms-office.chartcolorstyle+xml"/>
  <Override PartName="/xl/charts/chart112.xml" ContentType="application/vnd.openxmlformats-officedocument.drawingml.chart+xml"/>
  <Override PartName="/xl/charts/style112.xml" ContentType="application/vnd.ms-office.chartstyle+xml"/>
  <Override PartName="/xl/charts/colors112.xml" ContentType="application/vnd.ms-office.chartcolorstyle+xml"/>
  <Override PartName="/xl/drawings/drawing27.xml" ContentType="application/vnd.openxmlformats-officedocument.drawing+xml"/>
  <Override PartName="/xl/charts/chart113.xml" ContentType="application/vnd.openxmlformats-officedocument.drawingml.chart+xml"/>
  <Override PartName="/xl/charts/style113.xml" ContentType="application/vnd.ms-office.chartstyle+xml"/>
  <Override PartName="/xl/charts/colors113.xml" ContentType="application/vnd.ms-office.chartcolorstyle+xml"/>
  <Override PartName="/xl/charts/chart114.xml" ContentType="application/vnd.openxmlformats-officedocument.drawingml.chart+xml"/>
  <Override PartName="/xl/charts/style114.xml" ContentType="application/vnd.ms-office.chartstyle+xml"/>
  <Override PartName="/xl/charts/colors114.xml" ContentType="application/vnd.ms-office.chartcolorstyle+xml"/>
  <Override PartName="/xl/charts/chart115.xml" ContentType="application/vnd.openxmlformats-officedocument.drawingml.chart+xml"/>
  <Override PartName="/xl/charts/style115.xml" ContentType="application/vnd.ms-office.chartstyle+xml"/>
  <Override PartName="/xl/charts/colors115.xml" ContentType="application/vnd.ms-office.chartcolorstyle+xml"/>
  <Override PartName="/xl/charts/chart116.xml" ContentType="application/vnd.openxmlformats-officedocument.drawingml.chart+xml"/>
  <Override PartName="/xl/charts/style116.xml" ContentType="application/vnd.ms-office.chartstyle+xml"/>
  <Override PartName="/xl/charts/colors116.xml" ContentType="application/vnd.ms-office.chartcolorstyle+xml"/>
  <Override PartName="/xl/charts/chart117.xml" ContentType="application/vnd.openxmlformats-officedocument.drawingml.chart+xml"/>
  <Override PartName="/xl/charts/style117.xml" ContentType="application/vnd.ms-office.chartstyle+xml"/>
  <Override PartName="/xl/charts/colors117.xml" ContentType="application/vnd.ms-office.chartcolorstyle+xml"/>
  <Override PartName="/xl/charts/chart118.xml" ContentType="application/vnd.openxmlformats-officedocument.drawingml.chart+xml"/>
  <Override PartName="/xl/charts/style118.xml" ContentType="application/vnd.ms-office.chartstyle+xml"/>
  <Override PartName="/xl/charts/colors118.xml" ContentType="application/vnd.ms-office.chartcolorstyle+xml"/>
  <Override PartName="/xl/drawings/drawing28.xml" ContentType="application/vnd.openxmlformats-officedocument.drawing+xml"/>
  <Override PartName="/xl/charts/chart119.xml" ContentType="application/vnd.openxmlformats-officedocument.drawingml.chart+xml"/>
  <Override PartName="/xl/charts/style119.xml" ContentType="application/vnd.ms-office.chartstyle+xml"/>
  <Override PartName="/xl/charts/colors119.xml" ContentType="application/vnd.ms-office.chartcolorstyle+xml"/>
  <Override PartName="/xl/charts/chart120.xml" ContentType="application/vnd.openxmlformats-officedocument.drawingml.chart+xml"/>
  <Override PartName="/xl/charts/style120.xml" ContentType="application/vnd.ms-office.chartstyle+xml"/>
  <Override PartName="/xl/charts/colors120.xml" ContentType="application/vnd.ms-office.chartcolorstyle+xml"/>
  <Override PartName="/xl/charts/chart121.xml" ContentType="application/vnd.openxmlformats-officedocument.drawingml.chart+xml"/>
  <Override PartName="/xl/charts/style121.xml" ContentType="application/vnd.ms-office.chartstyle+xml"/>
  <Override PartName="/xl/charts/colors121.xml" ContentType="application/vnd.ms-office.chartcolorstyle+xml"/>
  <Override PartName="/xl/charts/chart122.xml" ContentType="application/vnd.openxmlformats-officedocument.drawingml.chart+xml"/>
  <Override PartName="/xl/charts/style122.xml" ContentType="application/vnd.ms-office.chartstyle+xml"/>
  <Override PartName="/xl/charts/colors122.xml" ContentType="application/vnd.ms-office.chartcolorstyle+xml"/>
  <Override PartName="/xl/charts/chart123.xml" ContentType="application/vnd.openxmlformats-officedocument.drawingml.chart+xml"/>
  <Override PartName="/xl/charts/style123.xml" ContentType="application/vnd.ms-office.chartstyle+xml"/>
  <Override PartName="/xl/charts/colors123.xml" ContentType="application/vnd.ms-office.chartcolorstyle+xml"/>
  <Override PartName="/xl/charts/chart124.xml" ContentType="application/vnd.openxmlformats-officedocument.drawingml.chart+xml"/>
  <Override PartName="/xl/charts/style124.xml" ContentType="application/vnd.ms-office.chartstyle+xml"/>
  <Override PartName="/xl/charts/colors124.xml" ContentType="application/vnd.ms-office.chartcolorstyle+xml"/>
  <Override PartName="/xl/drawings/drawing29.xml" ContentType="application/vnd.openxmlformats-officedocument.drawing+xml"/>
  <Override PartName="/xl/charts/chart125.xml" ContentType="application/vnd.openxmlformats-officedocument.drawingml.chart+xml"/>
  <Override PartName="/xl/charts/style125.xml" ContentType="application/vnd.ms-office.chartstyle+xml"/>
  <Override PartName="/xl/charts/colors125.xml" ContentType="application/vnd.ms-office.chartcolorstyle+xml"/>
  <Override PartName="/xl/charts/chart126.xml" ContentType="application/vnd.openxmlformats-officedocument.drawingml.chart+xml"/>
  <Override PartName="/xl/charts/style126.xml" ContentType="application/vnd.ms-office.chartstyle+xml"/>
  <Override PartName="/xl/charts/colors126.xml" ContentType="application/vnd.ms-office.chartcolorstyle+xml"/>
  <Override PartName="/xl/charts/chart127.xml" ContentType="application/vnd.openxmlformats-officedocument.drawingml.chart+xml"/>
  <Override PartName="/xl/charts/style127.xml" ContentType="application/vnd.ms-office.chartstyle+xml"/>
  <Override PartName="/xl/charts/colors127.xml" ContentType="application/vnd.ms-office.chartcolorstyle+xml"/>
  <Override PartName="/xl/charts/chart128.xml" ContentType="application/vnd.openxmlformats-officedocument.drawingml.chart+xml"/>
  <Override PartName="/xl/charts/style128.xml" ContentType="application/vnd.ms-office.chartstyle+xml"/>
  <Override PartName="/xl/charts/colors128.xml" ContentType="application/vnd.ms-office.chartcolorstyle+xml"/>
  <Override PartName="/xl/charts/chart129.xml" ContentType="application/vnd.openxmlformats-officedocument.drawingml.chart+xml"/>
  <Override PartName="/xl/charts/style129.xml" ContentType="application/vnd.ms-office.chartstyle+xml"/>
  <Override PartName="/xl/charts/colors129.xml" ContentType="application/vnd.ms-office.chartcolorstyle+xml"/>
  <Override PartName="/xl/charts/chart130.xml" ContentType="application/vnd.openxmlformats-officedocument.drawingml.chart+xml"/>
  <Override PartName="/xl/charts/style130.xml" ContentType="application/vnd.ms-office.chartstyle+xml"/>
  <Override PartName="/xl/charts/colors130.xml" ContentType="application/vnd.ms-office.chartcolorstyle+xml"/>
  <Override PartName="/xl/drawings/drawing30.xml" ContentType="application/vnd.openxmlformats-officedocument.drawing+xml"/>
  <Override PartName="/xl/charts/chart131.xml" ContentType="application/vnd.openxmlformats-officedocument.drawingml.chart+xml"/>
  <Override PartName="/xl/charts/style131.xml" ContentType="application/vnd.ms-office.chartstyle+xml"/>
  <Override PartName="/xl/charts/colors131.xml" ContentType="application/vnd.ms-office.chartcolorstyle+xml"/>
  <Override PartName="/xl/charts/chart132.xml" ContentType="application/vnd.openxmlformats-officedocument.drawingml.chart+xml"/>
  <Override PartName="/xl/charts/style132.xml" ContentType="application/vnd.ms-office.chartstyle+xml"/>
  <Override PartName="/xl/charts/colors132.xml" ContentType="application/vnd.ms-office.chartcolorstyle+xml"/>
  <Override PartName="/xl/charts/chart133.xml" ContentType="application/vnd.openxmlformats-officedocument.drawingml.chart+xml"/>
  <Override PartName="/xl/charts/style133.xml" ContentType="application/vnd.ms-office.chartstyle+xml"/>
  <Override PartName="/xl/charts/colors133.xml" ContentType="application/vnd.ms-office.chartcolorstyle+xml"/>
  <Override PartName="/xl/charts/chart134.xml" ContentType="application/vnd.openxmlformats-officedocument.drawingml.chart+xml"/>
  <Override PartName="/xl/charts/style134.xml" ContentType="application/vnd.ms-office.chartstyle+xml"/>
  <Override PartName="/xl/charts/colors134.xml" ContentType="application/vnd.ms-office.chartcolorstyle+xml"/>
  <Override PartName="/xl/charts/chart135.xml" ContentType="application/vnd.openxmlformats-officedocument.drawingml.chart+xml"/>
  <Override PartName="/xl/charts/style135.xml" ContentType="application/vnd.ms-office.chartstyle+xml"/>
  <Override PartName="/xl/charts/colors135.xml" ContentType="application/vnd.ms-office.chartcolorstyle+xml"/>
  <Override PartName="/xl/charts/chart136.xml" ContentType="application/vnd.openxmlformats-officedocument.drawingml.chart+xml"/>
  <Override PartName="/xl/charts/style136.xml" ContentType="application/vnd.ms-office.chartstyle+xml"/>
  <Override PartName="/xl/charts/colors136.xml" ContentType="application/vnd.ms-office.chartcolorstyle+xml"/>
  <Override PartName="/xl/charts/chart137.xml" ContentType="application/vnd.openxmlformats-officedocument.drawingml.chart+xml"/>
  <Override PartName="/xl/charts/style137.xml" ContentType="application/vnd.ms-office.chartstyle+xml"/>
  <Override PartName="/xl/charts/colors137.xml" ContentType="application/vnd.ms-office.chartcolorstyle+xml"/>
  <Override PartName="/xl/charts/chart138.xml" ContentType="application/vnd.openxmlformats-officedocument.drawingml.chart+xml"/>
  <Override PartName="/xl/charts/style138.xml" ContentType="application/vnd.ms-office.chartstyle+xml"/>
  <Override PartName="/xl/charts/colors138.xml" ContentType="application/vnd.ms-office.chartcolorstyle+xml"/>
  <Override PartName="/xl/charts/chart139.xml" ContentType="application/vnd.openxmlformats-officedocument.drawingml.chart+xml"/>
  <Override PartName="/xl/charts/style139.xml" ContentType="application/vnd.ms-office.chartstyle+xml"/>
  <Override PartName="/xl/charts/colors139.xml" ContentType="application/vnd.ms-office.chartcolorstyle+xml"/>
  <Override PartName="/xl/charts/chart140.xml" ContentType="application/vnd.openxmlformats-officedocument.drawingml.chart+xml"/>
  <Override PartName="/xl/charts/style140.xml" ContentType="application/vnd.ms-office.chartstyle+xml"/>
  <Override PartName="/xl/charts/colors140.xml" ContentType="application/vnd.ms-office.chartcolorstyle+xml"/>
  <Override PartName="/xl/charts/chart141.xml" ContentType="application/vnd.openxmlformats-officedocument.drawingml.chart+xml"/>
  <Override PartName="/xl/charts/style141.xml" ContentType="application/vnd.ms-office.chartstyle+xml"/>
  <Override PartName="/xl/charts/colors141.xml" ContentType="application/vnd.ms-office.chartcolorstyle+xml"/>
  <Override PartName="/xl/charts/chart142.xml" ContentType="application/vnd.openxmlformats-officedocument.drawingml.chart+xml"/>
  <Override PartName="/xl/charts/style142.xml" ContentType="application/vnd.ms-office.chartstyle+xml"/>
  <Override PartName="/xl/charts/colors142.xml" ContentType="application/vnd.ms-office.chartcolorstyle+xml"/>
  <Override PartName="/xl/drawings/drawing31.xml" ContentType="application/vnd.openxmlformats-officedocument.drawing+xml"/>
  <Override PartName="/xl/charts/chart143.xml" ContentType="application/vnd.openxmlformats-officedocument.drawingml.chart+xml"/>
  <Override PartName="/xl/charts/style143.xml" ContentType="application/vnd.ms-office.chartstyle+xml"/>
  <Override PartName="/xl/charts/colors143.xml" ContentType="application/vnd.ms-office.chartcolorstyle+xml"/>
  <Override PartName="/xl/charts/chart144.xml" ContentType="application/vnd.openxmlformats-officedocument.drawingml.chart+xml"/>
  <Override PartName="/xl/charts/style144.xml" ContentType="application/vnd.ms-office.chartstyle+xml"/>
  <Override PartName="/xl/charts/colors144.xml" ContentType="application/vnd.ms-office.chartcolorstyle+xml"/>
  <Override PartName="/xl/charts/chart145.xml" ContentType="application/vnd.openxmlformats-officedocument.drawingml.chart+xml"/>
  <Override PartName="/xl/charts/style145.xml" ContentType="application/vnd.ms-office.chartstyle+xml"/>
  <Override PartName="/xl/charts/colors145.xml" ContentType="application/vnd.ms-office.chartcolorstyle+xml"/>
  <Override PartName="/xl/charts/chart146.xml" ContentType="application/vnd.openxmlformats-officedocument.drawingml.chart+xml"/>
  <Override PartName="/xl/charts/style146.xml" ContentType="application/vnd.ms-office.chartstyle+xml"/>
  <Override PartName="/xl/charts/colors146.xml" ContentType="application/vnd.ms-office.chartcolorstyle+xml"/>
  <Override PartName="/xl/charts/chart147.xml" ContentType="application/vnd.openxmlformats-officedocument.drawingml.chart+xml"/>
  <Override PartName="/xl/charts/style147.xml" ContentType="application/vnd.ms-office.chartstyle+xml"/>
  <Override PartName="/xl/charts/colors147.xml" ContentType="application/vnd.ms-office.chartcolorstyle+xml"/>
  <Override PartName="/xl/charts/chart148.xml" ContentType="application/vnd.openxmlformats-officedocument.drawingml.chart+xml"/>
  <Override PartName="/xl/charts/style148.xml" ContentType="application/vnd.ms-office.chartstyle+xml"/>
  <Override PartName="/xl/charts/colors148.xml" ContentType="application/vnd.ms-office.chartcolorstyle+xml"/>
  <Override PartName="/xl/charts/chart149.xml" ContentType="application/vnd.openxmlformats-officedocument.drawingml.chart+xml"/>
  <Override PartName="/xl/charts/style149.xml" ContentType="application/vnd.ms-office.chartstyle+xml"/>
  <Override PartName="/xl/charts/colors149.xml" ContentType="application/vnd.ms-office.chartcolorstyle+xml"/>
  <Override PartName="/xl/charts/chart150.xml" ContentType="application/vnd.openxmlformats-officedocument.drawingml.chart+xml"/>
  <Override PartName="/xl/charts/style150.xml" ContentType="application/vnd.ms-office.chartstyle+xml"/>
  <Override PartName="/xl/charts/colors150.xml" ContentType="application/vnd.ms-office.chartcolorstyle+xml"/>
  <Override PartName="/xl/charts/chart151.xml" ContentType="application/vnd.openxmlformats-officedocument.drawingml.chart+xml"/>
  <Override PartName="/xl/charts/style151.xml" ContentType="application/vnd.ms-office.chartstyle+xml"/>
  <Override PartName="/xl/charts/colors151.xml" ContentType="application/vnd.ms-office.chartcolorstyle+xml"/>
  <Override PartName="/xl/charts/chart152.xml" ContentType="application/vnd.openxmlformats-officedocument.drawingml.chart+xml"/>
  <Override PartName="/xl/charts/style152.xml" ContentType="application/vnd.ms-office.chartstyle+xml"/>
  <Override PartName="/xl/charts/colors152.xml" ContentType="application/vnd.ms-office.chartcolorstyle+xml"/>
  <Override PartName="/xl/drawings/drawing32.xml" ContentType="application/vnd.openxmlformats-officedocument.drawing+xml"/>
  <Override PartName="/xl/charts/chart153.xml" ContentType="application/vnd.openxmlformats-officedocument.drawingml.chart+xml"/>
  <Override PartName="/xl/charts/style153.xml" ContentType="application/vnd.ms-office.chartstyle+xml"/>
  <Override PartName="/xl/charts/colors153.xml" ContentType="application/vnd.ms-office.chartcolorstyle+xml"/>
  <Override PartName="/xl/charts/chart154.xml" ContentType="application/vnd.openxmlformats-officedocument.drawingml.chart+xml"/>
  <Override PartName="/xl/charts/style154.xml" ContentType="application/vnd.ms-office.chartstyle+xml"/>
  <Override PartName="/xl/charts/colors154.xml" ContentType="application/vnd.ms-office.chartcolorstyle+xml"/>
  <Override PartName="/xl/charts/chart155.xml" ContentType="application/vnd.openxmlformats-officedocument.drawingml.chart+xml"/>
  <Override PartName="/xl/charts/style155.xml" ContentType="application/vnd.ms-office.chartstyle+xml"/>
  <Override PartName="/xl/charts/colors155.xml" ContentType="application/vnd.ms-office.chartcolorstyle+xml"/>
  <Override PartName="/xl/drawings/drawing33.xml" ContentType="application/vnd.openxmlformats-officedocument.drawing+xml"/>
  <Override PartName="/xl/charts/chart156.xml" ContentType="application/vnd.openxmlformats-officedocument.drawingml.chart+xml"/>
  <Override PartName="/xl/charts/style156.xml" ContentType="application/vnd.ms-office.chartstyle+xml"/>
  <Override PartName="/xl/charts/colors156.xml" ContentType="application/vnd.ms-office.chartcolorstyle+xml"/>
  <Override PartName="/xl/charts/chart157.xml" ContentType="application/vnd.openxmlformats-officedocument.drawingml.chart+xml"/>
  <Override PartName="/xl/charts/style157.xml" ContentType="application/vnd.ms-office.chartstyle+xml"/>
  <Override PartName="/xl/charts/colors157.xml" ContentType="application/vnd.ms-office.chartcolorstyle+xml"/>
  <Override PartName="/xl/charts/chart158.xml" ContentType="application/vnd.openxmlformats-officedocument.drawingml.chart+xml"/>
  <Override PartName="/xl/charts/style158.xml" ContentType="application/vnd.ms-office.chartstyle+xml"/>
  <Override PartName="/xl/charts/colors158.xml" ContentType="application/vnd.ms-office.chartcolorstyle+xml"/>
  <Override PartName="/xl/drawings/drawing34.xml" ContentType="application/vnd.openxmlformats-officedocument.drawing+xml"/>
  <Override PartName="/xl/charts/chart159.xml" ContentType="application/vnd.openxmlformats-officedocument.drawingml.chart+xml"/>
  <Override PartName="/xl/charts/style159.xml" ContentType="application/vnd.ms-office.chartstyle+xml"/>
  <Override PartName="/xl/charts/colors159.xml" ContentType="application/vnd.ms-office.chartcolorstyle+xml"/>
  <Override PartName="/xl/charts/chart160.xml" ContentType="application/vnd.openxmlformats-officedocument.drawingml.chart+xml"/>
  <Override PartName="/xl/charts/style160.xml" ContentType="application/vnd.ms-office.chartstyle+xml"/>
  <Override PartName="/xl/charts/colors160.xml" ContentType="application/vnd.ms-office.chartcolorstyle+xml"/>
  <Override PartName="/xl/charts/chart161.xml" ContentType="application/vnd.openxmlformats-officedocument.drawingml.chart+xml"/>
  <Override PartName="/xl/charts/style161.xml" ContentType="application/vnd.ms-office.chartstyle+xml"/>
  <Override PartName="/xl/charts/colors161.xml" ContentType="application/vnd.ms-office.chartcolorstyle+xml"/>
  <Override PartName="/xl/drawings/drawing35.xml" ContentType="application/vnd.openxmlformats-officedocument.drawing+xml"/>
  <Override PartName="/xl/charts/chart162.xml" ContentType="application/vnd.openxmlformats-officedocument.drawingml.chart+xml"/>
  <Override PartName="/xl/charts/style162.xml" ContentType="application/vnd.ms-office.chartstyle+xml"/>
  <Override PartName="/xl/charts/colors162.xml" ContentType="application/vnd.ms-office.chartcolorstyle+xml"/>
  <Override PartName="/xl/charts/chart163.xml" ContentType="application/vnd.openxmlformats-officedocument.drawingml.chart+xml"/>
  <Override PartName="/xl/charts/style163.xml" ContentType="application/vnd.ms-office.chartstyle+xml"/>
  <Override PartName="/xl/charts/colors163.xml" ContentType="application/vnd.ms-office.chartcolorstyle+xml"/>
  <Override PartName="/xl/charts/chart164.xml" ContentType="application/vnd.openxmlformats-officedocument.drawingml.chart+xml"/>
  <Override PartName="/xl/charts/style164.xml" ContentType="application/vnd.ms-office.chartstyle+xml"/>
  <Override PartName="/xl/charts/colors164.xml" ContentType="application/vnd.ms-office.chartcolorstyle+xml"/>
  <Override PartName="/xl/drawings/drawing36.xml" ContentType="application/vnd.openxmlformats-officedocument.drawing+xml"/>
  <Override PartName="/xl/charts/chart165.xml" ContentType="application/vnd.openxmlformats-officedocument.drawingml.chart+xml"/>
  <Override PartName="/xl/charts/style165.xml" ContentType="application/vnd.ms-office.chartstyle+xml"/>
  <Override PartName="/xl/charts/colors165.xml" ContentType="application/vnd.ms-office.chartcolorstyle+xml"/>
  <Override PartName="/xl/charts/chart166.xml" ContentType="application/vnd.openxmlformats-officedocument.drawingml.chart+xml"/>
  <Override PartName="/xl/charts/style166.xml" ContentType="application/vnd.ms-office.chartstyle+xml"/>
  <Override PartName="/xl/charts/colors166.xml" ContentType="application/vnd.ms-office.chartcolorstyle+xml"/>
  <Override PartName="/xl/charts/chart167.xml" ContentType="application/vnd.openxmlformats-officedocument.drawingml.chart+xml"/>
  <Override PartName="/xl/charts/style167.xml" ContentType="application/vnd.ms-office.chartstyle+xml"/>
  <Override PartName="/xl/charts/colors167.xml" ContentType="application/vnd.ms-office.chartcolorstyle+xml"/>
  <Override PartName="/xl/drawings/drawing37.xml" ContentType="application/vnd.openxmlformats-officedocument.drawing+xml"/>
  <Override PartName="/xl/charts/chart168.xml" ContentType="application/vnd.openxmlformats-officedocument.drawingml.chart+xml"/>
  <Override PartName="/xl/charts/style168.xml" ContentType="application/vnd.ms-office.chartstyle+xml"/>
  <Override PartName="/xl/charts/colors168.xml" ContentType="application/vnd.ms-office.chartcolorstyle+xml"/>
  <Override PartName="/xl/charts/chart169.xml" ContentType="application/vnd.openxmlformats-officedocument.drawingml.chart+xml"/>
  <Override PartName="/xl/charts/style169.xml" ContentType="application/vnd.ms-office.chartstyle+xml"/>
  <Override PartName="/xl/charts/colors169.xml" ContentType="application/vnd.ms-office.chartcolorstyle+xml"/>
  <Override PartName="/xl/charts/chart170.xml" ContentType="application/vnd.openxmlformats-officedocument.drawingml.chart+xml"/>
  <Override PartName="/xl/charts/style170.xml" ContentType="application/vnd.ms-office.chartstyle+xml"/>
  <Override PartName="/xl/charts/colors170.xml" ContentType="application/vnd.ms-office.chartcolorstyle+xml"/>
  <Override PartName="/xl/drawings/drawing38.xml" ContentType="application/vnd.openxmlformats-officedocument.drawing+xml"/>
  <Override PartName="/xl/charts/chart171.xml" ContentType="application/vnd.openxmlformats-officedocument.drawingml.chart+xml"/>
  <Override PartName="/xl/charts/style171.xml" ContentType="application/vnd.ms-office.chartstyle+xml"/>
  <Override PartName="/xl/charts/colors171.xml" ContentType="application/vnd.ms-office.chartcolorstyle+xml"/>
  <Override PartName="/xl/drawings/drawing39.xml" ContentType="application/vnd.openxmlformats-officedocument.drawing+xml"/>
  <Override PartName="/xl/charts/chart172.xml" ContentType="application/vnd.openxmlformats-officedocument.drawingml.chart+xml"/>
  <Override PartName="/xl/charts/style172.xml" ContentType="application/vnd.ms-office.chartstyle+xml"/>
  <Override PartName="/xl/charts/colors172.xml" ContentType="application/vnd.ms-office.chartcolorstyle+xml"/>
  <Override PartName="/xl/charts/chart173.xml" ContentType="application/vnd.openxmlformats-officedocument.drawingml.chart+xml"/>
  <Override PartName="/xl/charts/style173.xml" ContentType="application/vnd.ms-office.chartstyle+xml"/>
  <Override PartName="/xl/charts/colors173.xml" ContentType="application/vnd.ms-office.chartcolorstyle+xml"/>
  <Override PartName="/xl/charts/chart174.xml" ContentType="application/vnd.openxmlformats-officedocument.drawingml.chart+xml"/>
  <Override PartName="/xl/charts/style174.xml" ContentType="application/vnd.ms-office.chartstyle+xml"/>
  <Override PartName="/xl/charts/colors174.xml" ContentType="application/vnd.ms-office.chartcolorstyle+xml"/>
  <Override PartName="/xl/charts/chart175.xml" ContentType="application/vnd.openxmlformats-officedocument.drawingml.chart+xml"/>
  <Override PartName="/xl/charts/style175.xml" ContentType="application/vnd.ms-office.chartstyle+xml"/>
  <Override PartName="/xl/charts/colors175.xml" ContentType="application/vnd.ms-office.chartcolorstyle+xml"/>
  <Override PartName="/xl/charts/chart176.xml" ContentType="application/vnd.openxmlformats-officedocument.drawingml.chart+xml"/>
  <Override PartName="/xl/charts/style176.xml" ContentType="application/vnd.ms-office.chartstyle+xml"/>
  <Override PartName="/xl/charts/colors176.xml" ContentType="application/vnd.ms-office.chartcolorstyle+xml"/>
  <Override PartName="/xl/drawings/drawing40.xml" ContentType="application/vnd.openxmlformats-officedocument.drawing+xml"/>
  <Override PartName="/xl/charts/chart177.xml" ContentType="application/vnd.openxmlformats-officedocument.drawingml.chart+xml"/>
  <Override PartName="/xl/charts/style177.xml" ContentType="application/vnd.ms-office.chartstyle+xml"/>
  <Override PartName="/xl/charts/colors177.xml" ContentType="application/vnd.ms-office.chartcolorstyle+xml"/>
  <Override PartName="/xl/charts/chart178.xml" ContentType="application/vnd.openxmlformats-officedocument.drawingml.chart+xml"/>
  <Override PartName="/xl/charts/style178.xml" ContentType="application/vnd.ms-office.chartstyle+xml"/>
  <Override PartName="/xl/charts/colors178.xml" ContentType="application/vnd.ms-office.chartcolorstyle+xml"/>
  <Override PartName="/xl/charts/chart179.xml" ContentType="application/vnd.openxmlformats-officedocument.drawingml.chart+xml"/>
  <Override PartName="/xl/charts/style179.xml" ContentType="application/vnd.ms-office.chartstyle+xml"/>
  <Override PartName="/xl/charts/colors179.xml" ContentType="application/vnd.ms-office.chartcolorstyle+xml"/>
  <Override PartName="/xl/charts/chart180.xml" ContentType="application/vnd.openxmlformats-officedocument.drawingml.chart+xml"/>
  <Override PartName="/xl/charts/style180.xml" ContentType="application/vnd.ms-office.chartstyle+xml"/>
  <Override PartName="/xl/charts/colors180.xml" ContentType="application/vnd.ms-office.chartcolorstyle+xml"/>
  <Override PartName="/xl/charts/chart181.xml" ContentType="application/vnd.openxmlformats-officedocument.drawingml.chart+xml"/>
  <Override PartName="/xl/charts/style181.xml" ContentType="application/vnd.ms-office.chartstyle+xml"/>
  <Override PartName="/xl/charts/colors181.xml" ContentType="application/vnd.ms-office.chartcolorstyle+xml"/>
  <Override PartName="/xl/charts/chart182.xml" ContentType="application/vnd.openxmlformats-officedocument.drawingml.chart+xml"/>
  <Override PartName="/xl/charts/style182.xml" ContentType="application/vnd.ms-office.chartstyle+xml"/>
  <Override PartName="/xl/charts/colors182.xml" ContentType="application/vnd.ms-office.chartcolorstyle+xml"/>
  <Override PartName="/xl/charts/chart183.xml" ContentType="application/vnd.openxmlformats-officedocument.drawingml.chart+xml"/>
  <Override PartName="/xl/charts/style183.xml" ContentType="application/vnd.ms-office.chartstyle+xml"/>
  <Override PartName="/xl/charts/colors183.xml" ContentType="application/vnd.ms-office.chartcolorstyle+xml"/>
  <Override PartName="/xl/charts/chart184.xml" ContentType="application/vnd.openxmlformats-officedocument.drawingml.chart+xml"/>
  <Override PartName="/xl/charts/style184.xml" ContentType="application/vnd.ms-office.chartstyle+xml"/>
  <Override PartName="/xl/charts/colors184.xml" ContentType="application/vnd.ms-office.chartcolorstyle+xml"/>
  <Override PartName="/xl/charts/chart185.xml" ContentType="application/vnd.openxmlformats-officedocument.drawingml.chart+xml"/>
  <Override PartName="/xl/charts/style185.xml" ContentType="application/vnd.ms-office.chartstyle+xml"/>
  <Override PartName="/xl/charts/colors185.xml" ContentType="application/vnd.ms-office.chartcolorstyle+xml"/>
  <Override PartName="/xl/drawings/drawing41.xml" ContentType="application/vnd.openxmlformats-officedocument.drawing+xml"/>
  <Override PartName="/xl/charts/chart186.xml" ContentType="application/vnd.openxmlformats-officedocument.drawingml.chart+xml"/>
  <Override PartName="/xl/charts/style186.xml" ContentType="application/vnd.ms-office.chartstyle+xml"/>
  <Override PartName="/xl/charts/colors186.xml" ContentType="application/vnd.ms-office.chartcolorstyle+xml"/>
  <Override PartName="/xl/charts/chart187.xml" ContentType="application/vnd.openxmlformats-officedocument.drawingml.chart+xml"/>
  <Override PartName="/xl/charts/style187.xml" ContentType="application/vnd.ms-office.chartstyle+xml"/>
  <Override PartName="/xl/charts/colors187.xml" ContentType="application/vnd.ms-office.chartcolorstyle+xml"/>
  <Override PartName="/xl/charts/chart188.xml" ContentType="application/vnd.openxmlformats-officedocument.drawingml.chart+xml"/>
  <Override PartName="/xl/charts/style188.xml" ContentType="application/vnd.ms-office.chartstyle+xml"/>
  <Override PartName="/xl/charts/colors188.xml" ContentType="application/vnd.ms-office.chartcolorstyle+xml"/>
  <Override PartName="/xl/charts/chart189.xml" ContentType="application/vnd.openxmlformats-officedocument.drawingml.chart+xml"/>
  <Override PartName="/xl/charts/style189.xml" ContentType="application/vnd.ms-office.chartstyle+xml"/>
  <Override PartName="/xl/charts/colors189.xml" ContentType="application/vnd.ms-office.chartcolorstyle+xml"/>
  <Override PartName="/xl/charts/chart190.xml" ContentType="application/vnd.openxmlformats-officedocument.drawingml.chart+xml"/>
  <Override PartName="/xl/charts/style190.xml" ContentType="application/vnd.ms-office.chartstyle+xml"/>
  <Override PartName="/xl/charts/colors190.xml" ContentType="application/vnd.ms-office.chartcolorstyle+xml"/>
  <Override PartName="/xl/charts/chart191.xml" ContentType="application/vnd.openxmlformats-officedocument.drawingml.chart+xml"/>
  <Override PartName="/xl/charts/style191.xml" ContentType="application/vnd.ms-office.chartstyle+xml"/>
  <Override PartName="/xl/charts/colors191.xml" ContentType="application/vnd.ms-office.chartcolorstyle+xml"/>
  <Override PartName="/xl/charts/chart192.xml" ContentType="application/vnd.openxmlformats-officedocument.drawingml.chart+xml"/>
  <Override PartName="/xl/charts/style192.xml" ContentType="application/vnd.ms-office.chartstyle+xml"/>
  <Override PartName="/xl/charts/colors192.xml" ContentType="application/vnd.ms-office.chartcolorstyle+xml"/>
  <Override PartName="/xl/charts/chart193.xml" ContentType="application/vnd.openxmlformats-officedocument.drawingml.chart+xml"/>
  <Override PartName="/xl/charts/style193.xml" ContentType="application/vnd.ms-office.chartstyle+xml"/>
  <Override PartName="/xl/charts/colors193.xml" ContentType="application/vnd.ms-office.chartcolorstyle+xml"/>
  <Override PartName="/xl/charts/chart194.xml" ContentType="application/vnd.openxmlformats-officedocument.drawingml.chart+xml"/>
  <Override PartName="/xl/charts/style194.xml" ContentType="application/vnd.ms-office.chartstyle+xml"/>
  <Override PartName="/xl/charts/colors194.xml" ContentType="application/vnd.ms-office.chartcolorstyle+xml"/>
  <Override PartName="/xl/drawings/drawing42.xml" ContentType="application/vnd.openxmlformats-officedocument.drawing+xml"/>
  <Override PartName="/xl/charts/chart195.xml" ContentType="application/vnd.openxmlformats-officedocument.drawingml.chart+xml"/>
  <Override PartName="/xl/charts/style195.xml" ContentType="application/vnd.ms-office.chartstyle+xml"/>
  <Override PartName="/xl/charts/colors195.xml" ContentType="application/vnd.ms-office.chartcolorstyle+xml"/>
  <Override PartName="/xl/charts/chart196.xml" ContentType="application/vnd.openxmlformats-officedocument.drawingml.chart+xml"/>
  <Override PartName="/xl/charts/style196.xml" ContentType="application/vnd.ms-office.chartstyle+xml"/>
  <Override PartName="/xl/charts/colors196.xml" ContentType="application/vnd.ms-office.chartcolorstyle+xml"/>
  <Override PartName="/xl/charts/chart197.xml" ContentType="application/vnd.openxmlformats-officedocument.drawingml.chart+xml"/>
  <Override PartName="/xl/charts/style197.xml" ContentType="application/vnd.ms-office.chartstyle+xml"/>
  <Override PartName="/xl/charts/colors197.xml" ContentType="application/vnd.ms-office.chartcolorstyle+xml"/>
  <Override PartName="/xl/charts/chart198.xml" ContentType="application/vnd.openxmlformats-officedocument.drawingml.chart+xml"/>
  <Override PartName="/xl/charts/style198.xml" ContentType="application/vnd.ms-office.chartstyle+xml"/>
  <Override PartName="/xl/charts/colors198.xml" ContentType="application/vnd.ms-office.chartcolorstyle+xml"/>
  <Override PartName="/xl/charts/chart199.xml" ContentType="application/vnd.openxmlformats-officedocument.drawingml.chart+xml"/>
  <Override PartName="/xl/charts/style199.xml" ContentType="application/vnd.ms-office.chartstyle+xml"/>
  <Override PartName="/xl/charts/colors199.xml" ContentType="application/vnd.ms-office.chartcolorstyle+xml"/>
  <Override PartName="/xl/charts/chart200.xml" ContentType="application/vnd.openxmlformats-officedocument.drawingml.chart+xml"/>
  <Override PartName="/xl/charts/style200.xml" ContentType="application/vnd.ms-office.chartstyle+xml"/>
  <Override PartName="/xl/charts/colors200.xml" ContentType="application/vnd.ms-office.chartcolorstyle+xml"/>
  <Override PartName="/xl/charts/chart201.xml" ContentType="application/vnd.openxmlformats-officedocument.drawingml.chart+xml"/>
  <Override PartName="/xl/charts/style201.xml" ContentType="application/vnd.ms-office.chartstyle+xml"/>
  <Override PartName="/xl/charts/colors201.xml" ContentType="application/vnd.ms-office.chartcolorstyle+xml"/>
  <Override PartName="/xl/charts/chart202.xml" ContentType="application/vnd.openxmlformats-officedocument.drawingml.chart+xml"/>
  <Override PartName="/xl/charts/style202.xml" ContentType="application/vnd.ms-office.chartstyle+xml"/>
  <Override PartName="/xl/charts/colors202.xml" ContentType="application/vnd.ms-office.chartcolorstyle+xml"/>
  <Override PartName="/xl/charts/chart203.xml" ContentType="application/vnd.openxmlformats-officedocument.drawingml.chart+xml"/>
  <Override PartName="/xl/charts/style203.xml" ContentType="application/vnd.ms-office.chartstyle+xml"/>
  <Override PartName="/xl/charts/colors203.xml" ContentType="application/vnd.ms-office.chartcolorstyle+xml"/>
  <Override PartName="/xl/charts/chart204.xml" ContentType="application/vnd.openxmlformats-officedocument.drawingml.chart+xml"/>
  <Override PartName="/xl/charts/style204.xml" ContentType="application/vnd.ms-office.chartstyle+xml"/>
  <Override PartName="/xl/charts/colors204.xml" ContentType="application/vnd.ms-office.chartcolorstyle+xml"/>
  <Override PartName="/xl/charts/chart205.xml" ContentType="application/vnd.openxmlformats-officedocument.drawingml.chart+xml"/>
  <Override PartName="/xl/charts/style205.xml" ContentType="application/vnd.ms-office.chartstyle+xml"/>
  <Override PartName="/xl/charts/colors205.xml" ContentType="application/vnd.ms-office.chartcolorstyle+xml"/>
  <Override PartName="/xl/drawings/drawing43.xml" ContentType="application/vnd.openxmlformats-officedocument.drawing+xml"/>
  <Override PartName="/xl/charts/chart206.xml" ContentType="application/vnd.openxmlformats-officedocument.drawingml.chart+xml"/>
  <Override PartName="/xl/charts/style206.xml" ContentType="application/vnd.ms-office.chartstyle+xml"/>
  <Override PartName="/xl/charts/colors206.xml" ContentType="application/vnd.ms-office.chartcolorstyle+xml"/>
  <Override PartName="/xl/charts/chart207.xml" ContentType="application/vnd.openxmlformats-officedocument.drawingml.chart+xml"/>
  <Override PartName="/xl/charts/style207.xml" ContentType="application/vnd.ms-office.chartstyle+xml"/>
  <Override PartName="/xl/charts/colors207.xml" ContentType="application/vnd.ms-office.chartcolorstyle+xml"/>
  <Override PartName="/xl/drawings/drawing44.xml" ContentType="application/vnd.openxmlformats-officedocument.drawing+xml"/>
  <Override PartName="/xl/charts/chart208.xml" ContentType="application/vnd.openxmlformats-officedocument.drawingml.chart+xml"/>
  <Override PartName="/xl/charts/style208.xml" ContentType="application/vnd.ms-office.chartstyle+xml"/>
  <Override PartName="/xl/charts/colors208.xml" ContentType="application/vnd.ms-office.chartcolorstyle+xml"/>
  <Override PartName="/xl/charts/chart209.xml" ContentType="application/vnd.openxmlformats-officedocument.drawingml.chart+xml"/>
  <Override PartName="/xl/charts/style209.xml" ContentType="application/vnd.ms-office.chartstyle+xml"/>
  <Override PartName="/xl/charts/colors209.xml" ContentType="application/vnd.ms-office.chartcolorstyle+xml"/>
  <Override PartName="/xl/charts/chart210.xml" ContentType="application/vnd.openxmlformats-officedocument.drawingml.chart+xml"/>
  <Override PartName="/xl/charts/style210.xml" ContentType="application/vnd.ms-office.chartstyle+xml"/>
  <Override PartName="/xl/charts/colors210.xml" ContentType="application/vnd.ms-office.chartcolorstyle+xml"/>
  <Override PartName="/xl/charts/chart211.xml" ContentType="application/vnd.openxmlformats-officedocument.drawingml.chart+xml"/>
  <Override PartName="/xl/charts/style211.xml" ContentType="application/vnd.ms-office.chartstyle+xml"/>
  <Override PartName="/xl/charts/colors211.xml" ContentType="application/vnd.ms-office.chartcolorstyle+xml"/>
  <Override PartName="/xl/charts/chart212.xml" ContentType="application/vnd.openxmlformats-officedocument.drawingml.chart+xml"/>
  <Override PartName="/xl/charts/style212.xml" ContentType="application/vnd.ms-office.chartstyle+xml"/>
  <Override PartName="/xl/charts/colors212.xml" ContentType="application/vnd.ms-office.chartcolorstyle+xml"/>
  <Override PartName="/xl/charts/chart213.xml" ContentType="application/vnd.openxmlformats-officedocument.drawingml.chart+xml"/>
  <Override PartName="/xl/charts/style213.xml" ContentType="application/vnd.ms-office.chartstyle+xml"/>
  <Override PartName="/xl/charts/colors213.xml" ContentType="application/vnd.ms-office.chartcolorstyle+xml"/>
  <Override PartName="/xl/charts/chart214.xml" ContentType="application/vnd.openxmlformats-officedocument.drawingml.chart+xml"/>
  <Override PartName="/xl/charts/style214.xml" ContentType="application/vnd.ms-office.chartstyle+xml"/>
  <Override PartName="/xl/charts/colors214.xml" ContentType="application/vnd.ms-office.chartcolorstyle+xml"/>
  <Override PartName="/xl/charts/chart215.xml" ContentType="application/vnd.openxmlformats-officedocument.drawingml.chart+xml"/>
  <Override PartName="/xl/charts/style215.xml" ContentType="application/vnd.ms-office.chartstyle+xml"/>
  <Override PartName="/xl/charts/colors215.xml" ContentType="application/vnd.ms-office.chartcolorstyle+xml"/>
  <Override PartName="/xl/charts/chart216.xml" ContentType="application/vnd.openxmlformats-officedocument.drawingml.chart+xml"/>
  <Override PartName="/xl/charts/style216.xml" ContentType="application/vnd.ms-office.chartstyle+xml"/>
  <Override PartName="/xl/charts/colors216.xml" ContentType="application/vnd.ms-office.chartcolorstyle+xml"/>
  <Override PartName="/xl/drawings/drawing45.xml" ContentType="application/vnd.openxmlformats-officedocument.drawing+xml"/>
  <Override PartName="/xl/charts/chart217.xml" ContentType="application/vnd.openxmlformats-officedocument.drawingml.chart+xml"/>
  <Override PartName="/xl/charts/style217.xml" ContentType="application/vnd.ms-office.chartstyle+xml"/>
  <Override PartName="/xl/charts/colors217.xml" ContentType="application/vnd.ms-office.chartcolorstyle+xml"/>
  <Override PartName="/xl/charts/chart218.xml" ContentType="application/vnd.openxmlformats-officedocument.drawingml.chart+xml"/>
  <Override PartName="/xl/charts/style218.xml" ContentType="application/vnd.ms-office.chartstyle+xml"/>
  <Override PartName="/xl/charts/colors218.xml" ContentType="application/vnd.ms-office.chartcolorstyle+xml"/>
  <Override PartName="/xl/charts/chart219.xml" ContentType="application/vnd.openxmlformats-officedocument.drawingml.chart+xml"/>
  <Override PartName="/xl/charts/style219.xml" ContentType="application/vnd.ms-office.chartstyle+xml"/>
  <Override PartName="/xl/charts/colors219.xml" ContentType="application/vnd.ms-office.chartcolorstyle+xml"/>
  <Override PartName="/xl/charts/chart220.xml" ContentType="application/vnd.openxmlformats-officedocument.drawingml.chart+xml"/>
  <Override PartName="/xl/charts/style220.xml" ContentType="application/vnd.ms-office.chartstyle+xml"/>
  <Override PartName="/xl/charts/colors220.xml" ContentType="application/vnd.ms-office.chartcolorstyle+xml"/>
  <Override PartName="/xl/charts/chart221.xml" ContentType="application/vnd.openxmlformats-officedocument.drawingml.chart+xml"/>
  <Override PartName="/xl/charts/style221.xml" ContentType="application/vnd.ms-office.chartstyle+xml"/>
  <Override PartName="/xl/charts/colors221.xml" ContentType="application/vnd.ms-office.chartcolorstyle+xml"/>
  <Override PartName="/xl/charts/chart222.xml" ContentType="application/vnd.openxmlformats-officedocument.drawingml.chart+xml"/>
  <Override PartName="/xl/charts/style222.xml" ContentType="application/vnd.ms-office.chartstyle+xml"/>
  <Override PartName="/xl/charts/colors222.xml" ContentType="application/vnd.ms-office.chartcolorstyle+xml"/>
  <Override PartName="/xl/charts/chart223.xml" ContentType="application/vnd.openxmlformats-officedocument.drawingml.chart+xml"/>
  <Override PartName="/xl/charts/style223.xml" ContentType="application/vnd.ms-office.chartstyle+xml"/>
  <Override PartName="/xl/charts/colors223.xml" ContentType="application/vnd.ms-office.chartcolorstyle+xml"/>
  <Override PartName="/xl/charts/chart224.xml" ContentType="application/vnd.openxmlformats-officedocument.drawingml.chart+xml"/>
  <Override PartName="/xl/charts/style224.xml" ContentType="application/vnd.ms-office.chartstyle+xml"/>
  <Override PartName="/xl/charts/colors224.xml" ContentType="application/vnd.ms-office.chartcolorstyle+xml"/>
  <Override PartName="/xl/charts/chart225.xml" ContentType="application/vnd.openxmlformats-officedocument.drawingml.chart+xml"/>
  <Override PartName="/xl/charts/style225.xml" ContentType="application/vnd.ms-office.chartstyle+xml"/>
  <Override PartName="/xl/charts/colors225.xml" ContentType="application/vnd.ms-office.chartcolorstyle+xml"/>
  <Override PartName="/xl/drawings/drawing46.xml" ContentType="application/vnd.openxmlformats-officedocument.drawing+xml"/>
  <Override PartName="/xl/charts/chart226.xml" ContentType="application/vnd.openxmlformats-officedocument.drawingml.chart+xml"/>
  <Override PartName="/xl/charts/style226.xml" ContentType="application/vnd.ms-office.chartstyle+xml"/>
  <Override PartName="/xl/charts/colors226.xml" ContentType="application/vnd.ms-office.chartcolorstyle+xml"/>
  <Override PartName="/xl/charts/chart227.xml" ContentType="application/vnd.openxmlformats-officedocument.drawingml.chart+xml"/>
  <Override PartName="/xl/charts/style227.xml" ContentType="application/vnd.ms-office.chartstyle+xml"/>
  <Override PartName="/xl/charts/colors227.xml" ContentType="application/vnd.ms-office.chartcolorstyle+xml"/>
  <Override PartName="/xl/charts/chart228.xml" ContentType="application/vnd.openxmlformats-officedocument.drawingml.chart+xml"/>
  <Override PartName="/xl/charts/style228.xml" ContentType="application/vnd.ms-office.chartstyle+xml"/>
  <Override PartName="/xl/charts/colors228.xml" ContentType="application/vnd.ms-office.chartcolorstyle+xml"/>
  <Override PartName="/xl/charts/chart229.xml" ContentType="application/vnd.openxmlformats-officedocument.drawingml.chart+xml"/>
  <Override PartName="/xl/charts/style229.xml" ContentType="application/vnd.ms-office.chartstyle+xml"/>
  <Override PartName="/xl/charts/colors229.xml" ContentType="application/vnd.ms-office.chartcolorstyle+xml"/>
  <Override PartName="/xl/charts/chart230.xml" ContentType="application/vnd.openxmlformats-officedocument.drawingml.chart+xml"/>
  <Override PartName="/xl/charts/style230.xml" ContentType="application/vnd.ms-office.chartstyle+xml"/>
  <Override PartName="/xl/charts/colors230.xml" ContentType="application/vnd.ms-office.chartcolorstyle+xml"/>
  <Override PartName="/xl/charts/chart231.xml" ContentType="application/vnd.openxmlformats-officedocument.drawingml.chart+xml"/>
  <Override PartName="/xl/charts/style231.xml" ContentType="application/vnd.ms-office.chartstyle+xml"/>
  <Override PartName="/xl/charts/colors231.xml" ContentType="application/vnd.ms-office.chartcolorstyle+xml"/>
  <Override PartName="/xl/charts/chart232.xml" ContentType="application/vnd.openxmlformats-officedocument.drawingml.chart+xml"/>
  <Override PartName="/xl/charts/style232.xml" ContentType="application/vnd.ms-office.chartstyle+xml"/>
  <Override PartName="/xl/charts/colors232.xml" ContentType="application/vnd.ms-office.chartcolorstyle+xml"/>
  <Override PartName="/xl/charts/chart233.xml" ContentType="application/vnd.openxmlformats-officedocument.drawingml.chart+xml"/>
  <Override PartName="/xl/charts/style233.xml" ContentType="application/vnd.ms-office.chartstyle+xml"/>
  <Override PartName="/xl/charts/colors233.xml" ContentType="application/vnd.ms-office.chartcolorstyle+xml"/>
  <Override PartName="/xl/charts/chart234.xml" ContentType="application/vnd.openxmlformats-officedocument.drawingml.chart+xml"/>
  <Override PartName="/xl/charts/style234.xml" ContentType="application/vnd.ms-office.chartstyle+xml"/>
  <Override PartName="/xl/charts/colors234.xml" ContentType="application/vnd.ms-office.chartcolorstyle+xml"/>
  <Override PartName="/xl/drawings/drawing47.xml" ContentType="application/vnd.openxmlformats-officedocument.drawing+xml"/>
  <Override PartName="/xl/charts/chart235.xml" ContentType="application/vnd.openxmlformats-officedocument.drawingml.chart+xml"/>
  <Override PartName="/xl/charts/style235.xml" ContentType="application/vnd.ms-office.chartstyle+xml"/>
  <Override PartName="/xl/charts/colors235.xml" ContentType="application/vnd.ms-office.chartcolorstyle+xml"/>
  <Override PartName="/xl/charts/chart236.xml" ContentType="application/vnd.openxmlformats-officedocument.drawingml.chart+xml"/>
  <Override PartName="/xl/charts/style236.xml" ContentType="application/vnd.ms-office.chartstyle+xml"/>
  <Override PartName="/xl/charts/colors236.xml" ContentType="application/vnd.ms-office.chartcolorstyle+xml"/>
  <Override PartName="/xl/charts/chart237.xml" ContentType="application/vnd.openxmlformats-officedocument.drawingml.chart+xml"/>
  <Override PartName="/xl/charts/style237.xml" ContentType="application/vnd.ms-office.chartstyle+xml"/>
  <Override PartName="/xl/charts/colors237.xml" ContentType="application/vnd.ms-office.chartcolorstyle+xml"/>
  <Override PartName="/xl/charts/chart238.xml" ContentType="application/vnd.openxmlformats-officedocument.drawingml.chart+xml"/>
  <Override PartName="/xl/charts/style238.xml" ContentType="application/vnd.ms-office.chartstyle+xml"/>
  <Override PartName="/xl/charts/colors238.xml" ContentType="application/vnd.ms-office.chartcolorstyle+xml"/>
  <Override PartName="/xl/charts/chart239.xml" ContentType="application/vnd.openxmlformats-officedocument.drawingml.chart+xml"/>
  <Override PartName="/xl/charts/style239.xml" ContentType="application/vnd.ms-office.chartstyle+xml"/>
  <Override PartName="/xl/charts/colors239.xml" ContentType="application/vnd.ms-office.chartcolorstyle+xml"/>
  <Override PartName="/xl/charts/chart240.xml" ContentType="application/vnd.openxmlformats-officedocument.drawingml.chart+xml"/>
  <Override PartName="/xl/charts/style240.xml" ContentType="application/vnd.ms-office.chartstyle+xml"/>
  <Override PartName="/xl/charts/colors240.xml" ContentType="application/vnd.ms-office.chartcolorstyle+xml"/>
  <Override PartName="/xl/charts/chart241.xml" ContentType="application/vnd.openxmlformats-officedocument.drawingml.chart+xml"/>
  <Override PartName="/xl/charts/style241.xml" ContentType="application/vnd.ms-office.chartstyle+xml"/>
  <Override PartName="/xl/charts/colors241.xml" ContentType="application/vnd.ms-office.chartcolorstyle+xml"/>
  <Override PartName="/xl/charts/chart242.xml" ContentType="application/vnd.openxmlformats-officedocument.drawingml.chart+xml"/>
  <Override PartName="/xl/charts/style242.xml" ContentType="application/vnd.ms-office.chartstyle+xml"/>
  <Override PartName="/xl/charts/colors242.xml" ContentType="application/vnd.ms-office.chartcolorstyle+xml"/>
  <Override PartName="/xl/charts/chart243.xml" ContentType="application/vnd.openxmlformats-officedocument.drawingml.chart+xml"/>
  <Override PartName="/xl/charts/style243.xml" ContentType="application/vnd.ms-office.chartstyle+xml"/>
  <Override PartName="/xl/charts/colors243.xml" ContentType="application/vnd.ms-office.chartcolorstyle+xml"/>
  <Override PartName="/xl/drawings/drawing48.xml" ContentType="application/vnd.openxmlformats-officedocument.drawing+xml"/>
  <Override PartName="/xl/charts/chart244.xml" ContentType="application/vnd.openxmlformats-officedocument.drawingml.chart+xml"/>
  <Override PartName="/xl/charts/style244.xml" ContentType="application/vnd.ms-office.chartstyle+xml"/>
  <Override PartName="/xl/charts/colors244.xml" ContentType="application/vnd.ms-office.chartcolorstyle+xml"/>
  <Override PartName="/xl/drawings/drawing49.xml" ContentType="application/vnd.openxmlformats-officedocument.drawing+xml"/>
  <Override PartName="/xl/charts/chart245.xml" ContentType="application/vnd.openxmlformats-officedocument.drawingml.chart+xml"/>
  <Override PartName="/xl/charts/style245.xml" ContentType="application/vnd.ms-office.chartstyle+xml"/>
  <Override PartName="/xl/charts/colors245.xml" ContentType="application/vnd.ms-office.chartcolorstyle+xml"/>
  <Override PartName="/xl/charts/chart246.xml" ContentType="application/vnd.openxmlformats-officedocument.drawingml.chart+xml"/>
  <Override PartName="/xl/charts/style246.xml" ContentType="application/vnd.ms-office.chartstyle+xml"/>
  <Override PartName="/xl/charts/colors246.xml" ContentType="application/vnd.ms-office.chartcolorstyle+xml"/>
  <Override PartName="/xl/charts/chart247.xml" ContentType="application/vnd.openxmlformats-officedocument.drawingml.chart+xml"/>
  <Override PartName="/xl/charts/style247.xml" ContentType="application/vnd.ms-office.chartstyle+xml"/>
  <Override PartName="/xl/charts/colors247.xml" ContentType="application/vnd.ms-office.chartcolorstyle+xml"/>
  <Override PartName="/xl/charts/chart248.xml" ContentType="application/vnd.openxmlformats-officedocument.drawingml.chart+xml"/>
  <Override PartName="/xl/charts/style248.xml" ContentType="application/vnd.ms-office.chartstyle+xml"/>
  <Override PartName="/xl/charts/colors248.xml" ContentType="application/vnd.ms-office.chartcolorstyle+xml"/>
  <Override PartName="/xl/drawings/drawing50.xml" ContentType="application/vnd.openxmlformats-officedocument.drawing+xml"/>
  <Override PartName="/xl/charts/chart249.xml" ContentType="application/vnd.openxmlformats-officedocument.drawingml.chart+xml"/>
  <Override PartName="/xl/charts/style249.xml" ContentType="application/vnd.ms-office.chartstyle+xml"/>
  <Override PartName="/xl/charts/colors249.xml" ContentType="application/vnd.ms-office.chartcolorstyle+xml"/>
  <Override PartName="/xl/charts/chart250.xml" ContentType="application/vnd.openxmlformats-officedocument.drawingml.chart+xml"/>
  <Override PartName="/xl/charts/style250.xml" ContentType="application/vnd.ms-office.chartstyle+xml"/>
  <Override PartName="/xl/charts/colors250.xml" ContentType="application/vnd.ms-office.chartcolorstyle+xml"/>
  <Override PartName="/xl/charts/chart251.xml" ContentType="application/vnd.openxmlformats-officedocument.drawingml.chart+xml"/>
  <Override PartName="/xl/charts/style251.xml" ContentType="application/vnd.ms-office.chartstyle+xml"/>
  <Override PartName="/xl/charts/colors251.xml" ContentType="application/vnd.ms-office.chartcolorstyle+xml"/>
  <Override PartName="/xl/charts/chart252.xml" ContentType="application/vnd.openxmlformats-officedocument.drawingml.chart+xml"/>
  <Override PartName="/xl/charts/style252.xml" ContentType="application/vnd.ms-office.chartstyle+xml"/>
  <Override PartName="/xl/charts/colors252.xml" ContentType="application/vnd.ms-office.chartcolorstyle+xml"/>
  <Override PartName="/xl/charts/chart253.xml" ContentType="application/vnd.openxmlformats-officedocument.drawingml.chart+xml"/>
  <Override PartName="/xl/charts/style253.xml" ContentType="application/vnd.ms-office.chartstyle+xml"/>
  <Override PartName="/xl/charts/colors253.xml" ContentType="application/vnd.ms-office.chartcolorstyle+xml"/>
  <Override PartName="/xl/charts/chart254.xml" ContentType="application/vnd.openxmlformats-officedocument.drawingml.chart+xml"/>
  <Override PartName="/xl/charts/style254.xml" ContentType="application/vnd.ms-office.chartstyle+xml"/>
  <Override PartName="/xl/charts/colors254.xml" ContentType="application/vnd.ms-office.chartcolorstyle+xml"/>
  <Override PartName="/xl/charts/chart255.xml" ContentType="application/vnd.openxmlformats-officedocument.drawingml.chart+xml"/>
  <Override PartName="/xl/charts/style255.xml" ContentType="application/vnd.ms-office.chartstyle+xml"/>
  <Override PartName="/xl/charts/colors255.xml" ContentType="application/vnd.ms-office.chartcolorstyle+xml"/>
  <Override PartName="/xl/charts/chart256.xml" ContentType="application/vnd.openxmlformats-officedocument.drawingml.chart+xml"/>
  <Override PartName="/xl/charts/style256.xml" ContentType="application/vnd.ms-office.chartstyle+xml"/>
  <Override PartName="/xl/charts/colors256.xml" ContentType="application/vnd.ms-office.chartcolorstyle+xml"/>
  <Override PartName="/xl/charts/chart257.xml" ContentType="application/vnd.openxmlformats-officedocument.drawingml.chart+xml"/>
  <Override PartName="/xl/charts/style257.xml" ContentType="application/vnd.ms-office.chartstyle+xml"/>
  <Override PartName="/xl/charts/colors257.xml" ContentType="application/vnd.ms-office.chartcolorstyle+xml"/>
  <Override PartName="/xl/drawings/drawing51.xml" ContentType="application/vnd.openxmlformats-officedocument.drawing+xml"/>
  <Override PartName="/xl/charts/chart258.xml" ContentType="application/vnd.openxmlformats-officedocument.drawingml.chart+xml"/>
  <Override PartName="/xl/charts/style258.xml" ContentType="application/vnd.ms-office.chartstyle+xml"/>
  <Override PartName="/xl/charts/colors258.xml" ContentType="application/vnd.ms-office.chartcolorstyle+xml"/>
  <Override PartName="/xl/drawings/drawing52.xml" ContentType="application/vnd.openxmlformats-officedocument.drawing+xml"/>
  <Override PartName="/xl/charts/chart259.xml" ContentType="application/vnd.openxmlformats-officedocument.drawingml.chart+xml"/>
  <Override PartName="/xl/charts/style259.xml" ContentType="application/vnd.ms-office.chartstyle+xml"/>
  <Override PartName="/xl/charts/colors259.xml" ContentType="application/vnd.ms-office.chartcolorstyle+xml"/>
  <Override PartName="/xl/charts/chart260.xml" ContentType="application/vnd.openxmlformats-officedocument.drawingml.chart+xml"/>
  <Override PartName="/xl/charts/style260.xml" ContentType="application/vnd.ms-office.chartstyle+xml"/>
  <Override PartName="/xl/charts/colors260.xml" ContentType="application/vnd.ms-office.chartcolorstyle+xml"/>
  <Override PartName="/xl/charts/chart261.xml" ContentType="application/vnd.openxmlformats-officedocument.drawingml.chart+xml"/>
  <Override PartName="/xl/charts/style261.xml" ContentType="application/vnd.ms-office.chartstyle+xml"/>
  <Override PartName="/xl/charts/colors261.xml" ContentType="application/vnd.ms-office.chartcolorstyle+xml"/>
  <Override PartName="/xl/charts/chart262.xml" ContentType="application/vnd.openxmlformats-officedocument.drawingml.chart+xml"/>
  <Override PartName="/xl/charts/style262.xml" ContentType="application/vnd.ms-office.chartstyle+xml"/>
  <Override PartName="/xl/charts/colors262.xml" ContentType="application/vnd.ms-office.chartcolorstyle+xml"/>
  <Override PartName="/xl/charts/chart263.xml" ContentType="application/vnd.openxmlformats-officedocument.drawingml.chart+xml"/>
  <Override PartName="/xl/charts/style263.xml" ContentType="application/vnd.ms-office.chartstyle+xml"/>
  <Override PartName="/xl/charts/colors263.xml" ContentType="application/vnd.ms-office.chartcolorstyle+xml"/>
  <Override PartName="/xl/charts/chart264.xml" ContentType="application/vnd.openxmlformats-officedocument.drawingml.chart+xml"/>
  <Override PartName="/xl/charts/style264.xml" ContentType="application/vnd.ms-office.chartstyle+xml"/>
  <Override PartName="/xl/charts/colors264.xml" ContentType="application/vnd.ms-office.chartcolorstyle+xml"/>
  <Override PartName="/xl/charts/chart265.xml" ContentType="application/vnd.openxmlformats-officedocument.drawingml.chart+xml"/>
  <Override PartName="/xl/charts/style265.xml" ContentType="application/vnd.ms-office.chartstyle+xml"/>
  <Override PartName="/xl/charts/colors265.xml" ContentType="application/vnd.ms-office.chartcolorstyle+xml"/>
  <Override PartName="/xl/charts/chart266.xml" ContentType="application/vnd.openxmlformats-officedocument.drawingml.chart+xml"/>
  <Override PartName="/xl/charts/style266.xml" ContentType="application/vnd.ms-office.chartstyle+xml"/>
  <Override PartName="/xl/charts/colors266.xml" ContentType="application/vnd.ms-office.chartcolorstyle+xml"/>
  <Override PartName="/xl/charts/chart267.xml" ContentType="application/vnd.openxmlformats-officedocument.drawingml.chart+xml"/>
  <Override PartName="/xl/charts/style267.xml" ContentType="application/vnd.ms-office.chartstyle+xml"/>
  <Override PartName="/xl/charts/colors267.xml" ContentType="application/vnd.ms-office.chartcolorstyle+xml"/>
  <Override PartName="/xl/drawings/drawing53.xml" ContentType="application/vnd.openxmlformats-officedocument.drawing+xml"/>
  <Override PartName="/xl/charts/chart268.xml" ContentType="application/vnd.openxmlformats-officedocument.drawingml.chart+xml"/>
  <Override PartName="/xl/charts/style268.xml" ContentType="application/vnd.ms-office.chartstyle+xml"/>
  <Override PartName="/xl/charts/colors268.xml" ContentType="application/vnd.ms-office.chartcolorstyle+xml"/>
  <Override PartName="/xl/drawings/drawing54.xml" ContentType="application/vnd.openxmlformats-officedocument.drawing+xml"/>
  <Override PartName="/xl/charts/chart269.xml" ContentType="application/vnd.openxmlformats-officedocument.drawingml.chart+xml"/>
  <Override PartName="/xl/charts/style269.xml" ContentType="application/vnd.ms-office.chartstyle+xml"/>
  <Override PartName="/xl/charts/colors269.xml" ContentType="application/vnd.ms-office.chartcolorstyle+xml"/>
  <Override PartName="/xl/charts/chart270.xml" ContentType="application/vnd.openxmlformats-officedocument.drawingml.chart+xml"/>
  <Override PartName="/xl/charts/style270.xml" ContentType="application/vnd.ms-office.chartstyle+xml"/>
  <Override PartName="/xl/charts/colors270.xml" ContentType="application/vnd.ms-office.chartcolorstyle+xml"/>
  <Override PartName="/xl/charts/chart271.xml" ContentType="application/vnd.openxmlformats-officedocument.drawingml.chart+xml"/>
  <Override PartName="/xl/charts/style271.xml" ContentType="application/vnd.ms-office.chartstyle+xml"/>
  <Override PartName="/xl/charts/colors271.xml" ContentType="application/vnd.ms-office.chartcolorstyle+xml"/>
  <Override PartName="/xl/charts/chart272.xml" ContentType="application/vnd.openxmlformats-officedocument.drawingml.chart+xml"/>
  <Override PartName="/xl/charts/style272.xml" ContentType="application/vnd.ms-office.chartstyle+xml"/>
  <Override PartName="/xl/charts/colors272.xml" ContentType="application/vnd.ms-office.chartcolorstyle+xml"/>
  <Override PartName="/xl/charts/chart273.xml" ContentType="application/vnd.openxmlformats-officedocument.drawingml.chart+xml"/>
  <Override PartName="/xl/charts/style273.xml" ContentType="application/vnd.ms-office.chartstyle+xml"/>
  <Override PartName="/xl/charts/colors273.xml" ContentType="application/vnd.ms-office.chartcolorstyle+xml"/>
  <Override PartName="/xl/charts/chart274.xml" ContentType="application/vnd.openxmlformats-officedocument.drawingml.chart+xml"/>
  <Override PartName="/xl/charts/style274.xml" ContentType="application/vnd.ms-office.chartstyle+xml"/>
  <Override PartName="/xl/charts/colors27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med_1/Downloads/"/>
    </mc:Choice>
  </mc:AlternateContent>
  <xr:revisionPtr revIDLastSave="0" documentId="13_ncr:1_{A39F174D-FACA-2142-B4B9-3CA665DBE5A8}" xr6:coauthVersionLast="47" xr6:coauthVersionMax="47" xr10:uidLastSave="{00000000-0000-0000-0000-000000000000}"/>
  <bookViews>
    <workbookView xWindow="160" yWindow="1040" windowWidth="40800" windowHeight="23780" firstSheet="38" activeTab="45" xr2:uid="{7979F2C8-338C-304B-9D7F-E19DE96DE153}"/>
  </bookViews>
  <sheets>
    <sheet name="with cache invalidate" sheetId="2" r:id="rId1"/>
    <sheet name="Sheet2" sheetId="3" r:id="rId2"/>
    <sheet name="Sheet1 (don't use)" sheetId="1" r:id="rId3"/>
    <sheet name="Sheet1 (2)" sheetId="4" r:id="rId4"/>
    <sheet name="two cores" sheetId="5" r:id="rId5"/>
    <sheet name="load latency 1024_2C" sheetId="6" r:id="rId6"/>
    <sheet name="load latency 1024_4C" sheetId="7" r:id="rId7"/>
    <sheet name="load latency 1024_12C" sheetId="8" r:id="rId8"/>
    <sheet name="sharedcq motivation" sheetId="9" r:id="rId9"/>
    <sheet name="mix of 30 random" sheetId="10" r:id="rId10"/>
    <sheet name="10p_bimodal" sheetId="12" r:id="rId11"/>
    <sheet name="10p_bitvector_rebal" sheetId="13" r:id="rId12"/>
    <sheet name="10p_bitvector_rebal_w_overhead" sheetId="14" r:id="rId13"/>
    <sheet name="timelines" sheetId="11" r:id="rId14"/>
    <sheet name="fixedST" sheetId="16" r:id="rId15"/>
    <sheet name="affinity" sheetId="17" r:id="rId16"/>
    <sheet name="timeline with SLO" sheetId="18" r:id="rId17"/>
    <sheet name="kernelsharedcq" sheetId="19" r:id="rId18"/>
    <sheet name="affinity_rebal_FB_traffic" sheetId="20" r:id="rId19"/>
    <sheet name="affinity_rebal_50p_traffic" sheetId="21" r:id="rId20"/>
    <sheet name="affinity_rebal_20p_traffic" sheetId="22" r:id="rId21"/>
    <sheet name="affinity_rebal_10p_traffic" sheetId="23" r:id="rId22"/>
    <sheet name="50p_traffic" sheetId="24" r:id="rId23"/>
    <sheet name="20p_traffic" sheetId="26" r:id="rId24"/>
    <sheet name="10p_traffic" sheetId="27" r:id="rId25"/>
    <sheet name="100p_traffic" sheetId="29" r:id="rId26"/>
    <sheet name="kernel1" sheetId="30" r:id="rId27"/>
    <sheet name="MT" sheetId="31" r:id="rId28"/>
    <sheet name="ubench_fixed1_again2" sheetId="35" r:id="rId29"/>
    <sheet name="ubench_fixed1_again" sheetId="34" r:id="rId30"/>
    <sheet name="ubench_fixed1" sheetId="33" r:id="rId31"/>
    <sheet name="ubench_bm2" sheetId="36" r:id="rId32"/>
    <sheet name="ubench_bm3" sheetId="37" r:id="rId33"/>
    <sheet name="mt_fixed1" sheetId="39" r:id="rId34"/>
    <sheet name="Sheet1" sheetId="46" r:id="rId35"/>
    <sheet name="mt_bm3" sheetId="40" r:id="rId36"/>
    <sheet name="ubench_kernel" sheetId="42" r:id="rId37"/>
    <sheet name="ubench_ro_kernel_aff" sheetId="43" r:id="rId38"/>
    <sheet name="ubench_rw_kernel_aff " sheetId="44" r:id="rId39"/>
    <sheet name="no_grp" sheetId="45" r:id="rId40"/>
    <sheet name="mt_ro" sheetId="47" r:id="rId41"/>
    <sheet name="mt_rw" sheetId="48" r:id="rId42"/>
    <sheet name="mt_rw_LLC" sheetId="49" r:id="rId43"/>
    <sheet name="mt_ro_bm3_all" sheetId="50" r:id="rId44"/>
    <sheet name="Sheet3" sheetId="54" r:id="rId45"/>
    <sheet name="scalability" sheetId="51" r:id="rId46"/>
    <sheet name="interrupt" sheetId="52" r:id="rId47"/>
    <sheet name="power" sheetId="53" r:id="rId48"/>
    <sheet name="MT again" sheetId="55" r:id="rId49"/>
    <sheet name="FPGA Resource Utilization" sheetId="57" r:id="rId50"/>
    <sheet name="MT LLC again" sheetId="56" r:id="rId51"/>
    <sheet name="MultiNIC JSC12 vs. 2xJSC6" sheetId="58" r:id="rId52"/>
    <sheet name="larger key-value store" sheetId="59" r:id="rId5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57" l="1"/>
  <c r="M10" i="57"/>
  <c r="M9" i="57"/>
  <c r="M8" i="57"/>
  <c r="M7" i="57"/>
  <c r="I9" i="57"/>
  <c r="I8" i="57"/>
  <c r="I7" i="57"/>
  <c r="J9" i="57"/>
  <c r="J8" i="57"/>
  <c r="J7" i="57"/>
  <c r="K9" i="57"/>
  <c r="K8" i="57"/>
  <c r="K7" i="57"/>
  <c r="G48" i="57"/>
  <c r="O53" i="57"/>
  <c r="O52" i="57"/>
  <c r="O51" i="57"/>
  <c r="O50" i="57"/>
  <c r="O49" i="57"/>
  <c r="O48" i="57"/>
  <c r="O47" i="57"/>
  <c r="O46" i="57"/>
  <c r="O45" i="57"/>
  <c r="O54" i="57"/>
  <c r="O38" i="57"/>
  <c r="O39" i="57"/>
  <c r="O40" i="57"/>
  <c r="O41" i="57"/>
  <c r="O42" i="57"/>
  <c r="M45" i="57"/>
  <c r="M46" i="57"/>
  <c r="M47" i="57"/>
  <c r="M48" i="57"/>
  <c r="M49" i="57"/>
  <c r="M50" i="57"/>
  <c r="M51" i="57"/>
  <c r="M52" i="57"/>
  <c r="M53" i="57"/>
  <c r="L45" i="57"/>
  <c r="L46" i="57"/>
  <c r="L47" i="57"/>
  <c r="L48" i="57"/>
  <c r="L49" i="57"/>
  <c r="L50" i="57"/>
  <c r="L51" i="57"/>
  <c r="L52" i="57"/>
  <c r="L53" i="57"/>
  <c r="K45" i="57"/>
  <c r="K46" i="57"/>
  <c r="K47" i="57"/>
  <c r="K48" i="57"/>
  <c r="K49" i="57"/>
  <c r="K50" i="57"/>
  <c r="K51" i="57"/>
  <c r="K52" i="57"/>
  <c r="K53" i="57"/>
  <c r="J45" i="57"/>
  <c r="J46" i="57"/>
  <c r="J47" i="57"/>
  <c r="J48" i="57"/>
  <c r="J49" i="57"/>
  <c r="J50" i="57"/>
  <c r="J51" i="57"/>
  <c r="J52" i="57"/>
  <c r="J53" i="57"/>
  <c r="I45" i="57"/>
  <c r="I46" i="57"/>
  <c r="I47" i="57"/>
  <c r="I48" i="57"/>
  <c r="I49" i="57"/>
  <c r="I50" i="57"/>
  <c r="I51" i="57"/>
  <c r="I52" i="57"/>
  <c r="I53" i="57"/>
  <c r="G45" i="57"/>
  <c r="G46" i="57"/>
  <c r="G47" i="57"/>
  <c r="G49" i="57"/>
  <c r="G50" i="57"/>
  <c r="G51" i="57"/>
  <c r="G52" i="57"/>
  <c r="G53" i="57"/>
  <c r="F45" i="57"/>
  <c r="F46" i="57"/>
  <c r="F47" i="57"/>
  <c r="F48" i="57"/>
  <c r="F49" i="57"/>
  <c r="F50" i="57"/>
  <c r="F51" i="57"/>
  <c r="F52" i="57"/>
  <c r="F53" i="57"/>
  <c r="E45" i="57"/>
  <c r="E46" i="57"/>
  <c r="E47" i="57"/>
  <c r="E48" i="57"/>
  <c r="E49" i="57"/>
  <c r="E50" i="57"/>
  <c r="E51" i="57"/>
  <c r="E52" i="57"/>
  <c r="E53" i="57"/>
  <c r="K18" i="57"/>
  <c r="K19" i="57"/>
  <c r="K20" i="57"/>
  <c r="K21" i="57"/>
  <c r="K22" i="57"/>
  <c r="K23" i="57"/>
  <c r="K24" i="57"/>
  <c r="K25" i="57"/>
  <c r="K26" i="57"/>
  <c r="K27" i="57"/>
  <c r="K28" i="57"/>
  <c r="K29" i="57"/>
  <c r="K30" i="57"/>
  <c r="K31" i="57"/>
  <c r="K32" i="57"/>
  <c r="K35" i="57"/>
  <c r="K36" i="57"/>
  <c r="K37" i="57"/>
  <c r="K38" i="57"/>
  <c r="K39" i="57"/>
  <c r="K40" i="57"/>
  <c r="K41" i="57"/>
  <c r="K42" i="57"/>
  <c r="K17" i="57"/>
  <c r="J19" i="57"/>
  <c r="J20" i="57"/>
  <c r="J21" i="57"/>
  <c r="J22" i="57"/>
  <c r="J23" i="57"/>
  <c r="J24" i="57"/>
  <c r="J25" i="57"/>
  <c r="J26" i="57"/>
  <c r="J27" i="57"/>
  <c r="J28" i="57"/>
  <c r="J29" i="57"/>
  <c r="J30" i="57"/>
  <c r="J31" i="57"/>
  <c r="J32" i="57"/>
  <c r="J35" i="57"/>
  <c r="J36" i="57"/>
  <c r="J37" i="57"/>
  <c r="J38" i="57"/>
  <c r="J39" i="57"/>
  <c r="J40" i="57"/>
  <c r="J41" i="57"/>
  <c r="J42" i="57"/>
  <c r="J18" i="57"/>
  <c r="J17" i="57"/>
  <c r="C47" i="57"/>
  <c r="C48" i="57" s="1"/>
  <c r="C49" i="57" s="1"/>
  <c r="C50" i="57" s="1"/>
  <c r="C51" i="57" s="1"/>
  <c r="C52" i="57" s="1"/>
  <c r="C53" i="57" s="1"/>
  <c r="I35" i="57"/>
  <c r="I36" i="57"/>
  <c r="I37" i="57"/>
  <c r="I38" i="57"/>
  <c r="I39" i="57"/>
  <c r="I40" i="57"/>
  <c r="I41" i="57"/>
  <c r="I42" i="57"/>
  <c r="G35" i="57"/>
  <c r="G36" i="57"/>
  <c r="G37" i="57"/>
  <c r="G38" i="57"/>
  <c r="G39" i="57"/>
  <c r="G40" i="57"/>
  <c r="G41" i="57"/>
  <c r="G42" i="57"/>
  <c r="F36" i="57"/>
  <c r="F37" i="57"/>
  <c r="F38" i="57"/>
  <c r="F39" i="57"/>
  <c r="F40" i="57"/>
  <c r="F41" i="57"/>
  <c r="F42" i="57"/>
  <c r="E35" i="57"/>
  <c r="E36" i="57"/>
  <c r="E37" i="57"/>
  <c r="E38" i="57"/>
  <c r="E39" i="57"/>
  <c r="E40" i="57"/>
  <c r="E41" i="57"/>
  <c r="E42" i="57"/>
  <c r="I18" i="57"/>
  <c r="I19" i="57"/>
  <c r="I20" i="57"/>
  <c r="I21" i="57"/>
  <c r="I22" i="57"/>
  <c r="I23" i="57"/>
  <c r="I24" i="57"/>
  <c r="I25" i="57"/>
  <c r="I26" i="57"/>
  <c r="I27" i="57"/>
  <c r="I28" i="57"/>
  <c r="I29" i="57"/>
  <c r="I30" i="57"/>
  <c r="I31" i="57"/>
  <c r="I32" i="57"/>
  <c r="I17" i="57"/>
  <c r="G18" i="57"/>
  <c r="G19" i="57"/>
  <c r="G20" i="57"/>
  <c r="G21" i="57"/>
  <c r="G22" i="57"/>
  <c r="G23" i="57"/>
  <c r="G24" i="57"/>
  <c r="G25" i="57"/>
  <c r="G17" i="57"/>
  <c r="F25" i="57"/>
  <c r="F18" i="57"/>
  <c r="F19" i="57"/>
  <c r="F20" i="57"/>
  <c r="F21" i="57"/>
  <c r="F22" i="57"/>
  <c r="F23" i="57"/>
  <c r="F24" i="57"/>
  <c r="E18" i="57"/>
  <c r="E19" i="57"/>
  <c r="E20" i="57"/>
  <c r="E21" i="57"/>
  <c r="E22" i="57"/>
  <c r="E23" i="57"/>
  <c r="E24" i="57"/>
  <c r="E25" i="57"/>
  <c r="E17" i="57"/>
  <c r="C26" i="57"/>
  <c r="F4" i="57"/>
  <c r="F3" i="57"/>
  <c r="E2" i="57"/>
  <c r="F2" i="57" s="1"/>
  <c r="X34" i="55"/>
  <c r="AN143" i="55"/>
  <c r="AN144" i="55"/>
  <c r="AN145" i="55"/>
  <c r="AN146" i="55"/>
  <c r="AN147" i="55"/>
  <c r="AN148" i="55"/>
  <c r="AN149" i="55"/>
  <c r="AN150" i="55"/>
  <c r="AN151" i="55"/>
  <c r="AN152" i="55"/>
  <c r="AN153" i="55"/>
  <c r="AN154" i="55"/>
  <c r="AN142" i="55"/>
  <c r="AN61" i="55"/>
  <c r="AN62" i="55"/>
  <c r="AN63" i="55"/>
  <c r="AN64" i="55"/>
  <c r="AN65" i="55"/>
  <c r="AN66" i="55"/>
  <c r="AN67" i="55"/>
  <c r="AN68" i="55"/>
  <c r="AN69" i="55"/>
  <c r="AN70" i="55"/>
  <c r="AN71" i="55"/>
  <c r="AN72" i="55"/>
  <c r="AN60" i="55"/>
  <c r="AN33" i="55"/>
  <c r="AN34" i="55"/>
  <c r="AN35" i="55"/>
  <c r="AN36" i="55"/>
  <c r="AN37" i="55"/>
  <c r="AN38" i="55"/>
  <c r="AN39" i="55"/>
  <c r="AN40" i="55"/>
  <c r="AN41" i="55"/>
  <c r="AN42" i="55"/>
  <c r="AN43" i="55"/>
  <c r="AN32" i="55"/>
  <c r="X143" i="55"/>
  <c r="X144" i="55"/>
  <c r="X145" i="55"/>
  <c r="X146" i="55"/>
  <c r="X148" i="55"/>
  <c r="X149" i="55"/>
  <c r="X150" i="55"/>
  <c r="X151" i="55"/>
  <c r="X152" i="55"/>
  <c r="X153" i="55"/>
  <c r="X154" i="55"/>
  <c r="X142" i="55"/>
  <c r="X61" i="55"/>
  <c r="X62" i="55"/>
  <c r="X63" i="55"/>
  <c r="X64" i="55"/>
  <c r="X65" i="55"/>
  <c r="X66" i="55"/>
  <c r="X67" i="55"/>
  <c r="X68" i="55"/>
  <c r="X69" i="55"/>
  <c r="X70" i="55"/>
  <c r="X71" i="55"/>
  <c r="X72" i="55"/>
  <c r="X60" i="55"/>
  <c r="X33" i="55"/>
  <c r="X35" i="55"/>
  <c r="X36" i="55"/>
  <c r="X37" i="55"/>
  <c r="X38" i="55"/>
  <c r="X39" i="55"/>
  <c r="X40" i="55"/>
  <c r="X41" i="55"/>
  <c r="X42" i="55"/>
  <c r="X43" i="55"/>
  <c r="X32" i="55"/>
  <c r="V9" i="51"/>
  <c r="U9" i="51"/>
  <c r="T9" i="51"/>
  <c r="V8" i="51"/>
  <c r="V7" i="51"/>
  <c r="U8" i="51"/>
  <c r="U7" i="51"/>
  <c r="T8" i="51"/>
  <c r="T7" i="51"/>
  <c r="F7" i="51"/>
  <c r="F8" i="51"/>
  <c r="F9" i="51"/>
  <c r="F10" i="51"/>
  <c r="F6" i="51"/>
  <c r="Z33" i="49"/>
  <c r="S19" i="17"/>
  <c r="Q12" i="17" s="1"/>
  <c r="D19" i="17"/>
  <c r="B12" i="17" s="1"/>
  <c r="L35" i="57" l="1"/>
  <c r="M35" i="57" s="1"/>
  <c r="L37" i="57"/>
  <c r="M37" i="57" s="1"/>
  <c r="L38" i="57"/>
  <c r="M38" i="57" s="1"/>
  <c r="L39" i="57"/>
  <c r="M39" i="57" s="1"/>
  <c r="L40" i="57"/>
  <c r="M40" i="57" s="1"/>
  <c r="L41" i="57"/>
  <c r="M41" i="57" s="1"/>
  <c r="L42" i="57"/>
  <c r="M42" i="57" s="1"/>
  <c r="L19" i="57"/>
  <c r="M19" i="57" s="1"/>
  <c r="L20" i="57"/>
  <c r="M20" i="57" s="1"/>
  <c r="L25" i="57"/>
  <c r="M25" i="57" s="1"/>
  <c r="L21" i="57"/>
  <c r="M21" i="57" s="1"/>
  <c r="L22" i="57"/>
  <c r="M22" i="57" s="1"/>
  <c r="L23" i="57"/>
  <c r="M23" i="57" s="1"/>
  <c r="L24" i="57"/>
  <c r="M24" i="57" s="1"/>
  <c r="L36" i="57"/>
  <c r="M36" i="57" s="1"/>
  <c r="L18" i="57"/>
  <c r="M18" i="57" s="1"/>
  <c r="L17" i="57"/>
  <c r="M17" i="57" s="1"/>
  <c r="E26" i="57"/>
  <c r="G26" i="57"/>
  <c r="F26" i="57"/>
  <c r="L26" i="57" s="1"/>
  <c r="M26" i="57" s="1"/>
  <c r="C27" i="57"/>
  <c r="F6" i="57"/>
  <c r="F7" i="57" s="1"/>
  <c r="Q3" i="17"/>
  <c r="B3" i="17"/>
  <c r="Q4" i="17"/>
  <c r="B4" i="17"/>
  <c r="Q5" i="17"/>
  <c r="B5" i="17"/>
  <c r="Q6" i="17"/>
  <c r="B6" i="17"/>
  <c r="Q7" i="17"/>
  <c r="B7" i="17"/>
  <c r="Q8" i="17"/>
  <c r="B8" i="17"/>
  <c r="Q9" i="17"/>
  <c r="B9" i="17"/>
  <c r="Q10" i="17"/>
  <c r="B10" i="17"/>
  <c r="Q11" i="17"/>
  <c r="B11" i="17"/>
  <c r="C28" i="57" l="1"/>
  <c r="G27" i="57"/>
  <c r="E27" i="57"/>
  <c r="F27" i="57"/>
  <c r="L27" i="57" s="1"/>
  <c r="M27" i="57" s="1"/>
  <c r="O27" i="57" s="1"/>
  <c r="O17" i="57"/>
  <c r="O37" i="57"/>
  <c r="O36" i="57"/>
  <c r="O18" i="57"/>
  <c r="O19" i="57"/>
  <c r="O20" i="57"/>
  <c r="O21" i="57"/>
  <c r="O22" i="57"/>
  <c r="O23" i="57"/>
  <c r="O24" i="57"/>
  <c r="O25" i="57"/>
  <c r="O26" i="57"/>
  <c r="O35" i="57"/>
  <c r="E28" i="57" l="1"/>
  <c r="F28" i="57"/>
  <c r="L28" i="57" s="1"/>
  <c r="M28" i="57" s="1"/>
  <c r="O28" i="57" s="1"/>
  <c r="G28" i="57"/>
  <c r="C29" i="57"/>
  <c r="E29" i="57" l="1"/>
  <c r="G29" i="57"/>
  <c r="F29" i="57"/>
  <c r="L29" i="57" s="1"/>
  <c r="M29" i="57" s="1"/>
  <c r="O29" i="57" s="1"/>
  <c r="C30" i="57"/>
  <c r="F30" i="57" l="1"/>
  <c r="E30" i="57"/>
  <c r="G30" i="57"/>
  <c r="C31" i="57"/>
  <c r="C32" i="57" l="1"/>
  <c r="G31" i="57"/>
  <c r="E31" i="57"/>
  <c r="F31" i="57"/>
  <c r="L31" i="57" s="1"/>
  <c r="M31" i="57" s="1"/>
  <c r="O31" i="57" s="1"/>
  <c r="L30" i="57"/>
  <c r="M30" i="57" s="1"/>
  <c r="O30" i="57" s="1"/>
  <c r="E32" i="57" l="1"/>
  <c r="F32" i="57"/>
  <c r="L32" i="57" s="1"/>
  <c r="M32" i="57" s="1"/>
  <c r="O32" i="57" s="1"/>
  <c r="G32" i="57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<sst xmlns="http://schemas.openxmlformats.org/spreadsheetml/2006/main" count="3650" uniqueCount="344">
  <si>
    <t>Connections</t>
  </si>
  <si>
    <t>LZCNT with RDMA Write Bytes</t>
  </si>
  <si>
    <t>Idle polling</t>
  </si>
  <si>
    <t>Shared CQ</t>
  </si>
  <si>
    <t>FB Traffic</t>
  </si>
  <si>
    <t>SQ (last)Traffic</t>
  </si>
  <si>
    <t>do PC traffic</t>
  </si>
  <si>
    <t>bug with PCR and PC 500+ conn</t>
  </si>
  <si>
    <t>hardware and software are the same</t>
  </si>
  <si>
    <t>the only delta is the traffic pattern</t>
  </si>
  <si>
    <t>LZCNT with RDMA Write Bits</t>
  </si>
  <si>
    <t>transport retry counter exceeded</t>
  </si>
  <si>
    <t>Byte Vector</t>
  </si>
  <si>
    <t>Bit Vector</t>
  </si>
  <si>
    <t>bit vector tput</t>
  </si>
  <si>
    <t>fo every lzcnt</t>
  </si>
  <si>
    <t>for every conn foundactive</t>
  </si>
  <si>
    <t>byte vector</t>
  </si>
  <si>
    <t>bit vector</t>
  </si>
  <si>
    <t>cache blocks</t>
  </si>
  <si>
    <t>queues</t>
  </si>
  <si>
    <t>orig</t>
  </si>
  <si>
    <t>cache invl</t>
  </si>
  <si>
    <t>byte vector sq</t>
  </si>
  <si>
    <t>bit vector fb</t>
  </si>
  <si>
    <t>bit vector sq</t>
  </si>
  <si>
    <t>PCR</t>
  </si>
  <si>
    <t>PC</t>
  </si>
  <si>
    <t>new FB Traffic</t>
  </si>
  <si>
    <t>byte vector fb (wrong)</t>
  </si>
  <si>
    <t>window size 1 per queue</t>
  </si>
  <si>
    <t xml:space="preserve">throughput </t>
  </si>
  <si>
    <t>connections</t>
  </si>
  <si>
    <t>throughput</t>
  </si>
  <si>
    <t>FB</t>
  </si>
  <si>
    <t>SQ</t>
  </si>
  <si>
    <t>shared cq</t>
  </si>
  <si>
    <t>idle polling</t>
  </si>
  <si>
    <t>p99 latency</t>
  </si>
  <si>
    <t>byte vector static (no LB)</t>
  </si>
  <si>
    <t>bit vector static (no LB)</t>
  </si>
  <si>
    <t>shared cq correct</t>
  </si>
  <si>
    <t>idle polling correct</t>
  </si>
  <si>
    <t>client load</t>
  </si>
  <si>
    <t>measured load</t>
  </si>
  <si>
    <t>median</t>
  </si>
  <si>
    <t>SharedCQ</t>
  </si>
  <si>
    <t>IdlePolling</t>
  </si>
  <si>
    <t>BitVector</t>
  </si>
  <si>
    <t>sharedCQ</t>
  </si>
  <si>
    <t>bitvector</t>
  </si>
  <si>
    <t>seconds</t>
  </si>
  <si>
    <t>6323681 </t>
  </si>
  <si>
    <t>6328069 </t>
  </si>
  <si>
    <t>6298373 </t>
  </si>
  <si>
    <t>6350378 </t>
  </si>
  <si>
    <t>6388527 </t>
  </si>
  <si>
    <t>6365294 </t>
  </si>
  <si>
    <t>6379027 </t>
  </si>
  <si>
    <t>6380532 </t>
  </si>
  <si>
    <t>6357933 </t>
  </si>
  <si>
    <t>6385352 </t>
  </si>
  <si>
    <t>6387945 </t>
  </si>
  <si>
    <t>6361534 </t>
  </si>
  <si>
    <t>6415058 </t>
  </si>
  <si>
    <t>6403525 </t>
  </si>
  <si>
    <t>6396306 </t>
  </si>
  <si>
    <t>6370349 </t>
  </si>
  <si>
    <t>6353162 </t>
  </si>
  <si>
    <t>6384539 </t>
  </si>
  <si>
    <t>6367594 </t>
  </si>
  <si>
    <t>6416240 </t>
  </si>
  <si>
    <t>6411405 </t>
  </si>
  <si>
    <t>6145966 </t>
  </si>
  <si>
    <t>6050239 </t>
  </si>
  <si>
    <t>6072339 </t>
  </si>
  <si>
    <t>6095041 </t>
  </si>
  <si>
    <t>6105612 </t>
  </si>
  <si>
    <t>6103410 </t>
  </si>
  <si>
    <t>6024807 </t>
  </si>
  <si>
    <t>6105340 </t>
  </si>
  <si>
    <t>6107071 </t>
  </si>
  <si>
    <t>6105557 </t>
  </si>
  <si>
    <t>6106894 </t>
  </si>
  <si>
    <t>5421253 </t>
  </si>
  <si>
    <t>5112592 </t>
  </si>
  <si>
    <t>5107685 </t>
  </si>
  <si>
    <t>5115297 </t>
  </si>
  <si>
    <t>5115894 </t>
  </si>
  <si>
    <t>5103998 </t>
  </si>
  <si>
    <t>5100947 </t>
  </si>
  <si>
    <t>5113823 </t>
  </si>
  <si>
    <t>5114824 </t>
  </si>
  <si>
    <t>5109857 </t>
  </si>
  <si>
    <t>5111234 </t>
  </si>
  <si>
    <t>3287134 </t>
  </si>
  <si>
    <t>2467083 </t>
  </si>
  <si>
    <t>2462562 </t>
  </si>
  <si>
    <t>2466053 </t>
  </si>
  <si>
    <t>2468559 </t>
  </si>
  <si>
    <t>2465101 </t>
  </si>
  <si>
    <t>2466013 </t>
  </si>
  <si>
    <t>2464532 </t>
  </si>
  <si>
    <t>2466357 </t>
  </si>
  <si>
    <t>2469758 </t>
  </si>
  <si>
    <t>2467161 </t>
  </si>
  <si>
    <t>761705 </t>
  </si>
  <si>
    <t>no sharing sharedcq</t>
  </si>
  <si>
    <t>with sharing sharedcq</t>
  </si>
  <si>
    <t>shared-sharedCQ</t>
  </si>
  <si>
    <t>idlepolling</t>
  </si>
  <si>
    <t>mix rand50p</t>
  </si>
  <si>
    <t>mix rand20p</t>
  </si>
  <si>
    <t>mix rand10p</t>
  </si>
  <si>
    <t>sharedcq</t>
  </si>
  <si>
    <t>sharedsharedcq</t>
  </si>
  <si>
    <t>50p</t>
  </si>
  <si>
    <t>20p</t>
  </si>
  <si>
    <t>10p</t>
  </si>
  <si>
    <t>Time</t>
  </si>
  <si>
    <t>#rebalances</t>
  </si>
  <si>
    <t>mix rand10p_100</t>
  </si>
  <si>
    <t>rebalance 64</t>
  </si>
  <si>
    <t>rebalance 1</t>
  </si>
  <si>
    <t>rebalance32</t>
  </si>
  <si>
    <t>rebalance16</t>
  </si>
  <si>
    <t>rebalance8</t>
  </si>
  <si>
    <t>rebalance 4</t>
  </si>
  <si>
    <t>10x-40%</t>
  </si>
  <si>
    <t>5x10%</t>
  </si>
  <si>
    <t>correct priority distribution</t>
  </si>
  <si>
    <t>bucket</t>
  </si>
  <si>
    <t># of rebalances</t>
  </si>
  <si>
    <t>5.5MRPS</t>
  </si>
  <si>
    <t>5.65 MRPS</t>
  </si>
  <si>
    <t>6.3 MRPS</t>
  </si>
  <si>
    <t>with load balancing (bit vector)</t>
  </si>
  <si>
    <r>
      <t xml:space="preserve">100% = 2419, </t>
    </r>
    <r>
      <rPr>
        <b/>
        <sz val="13"/>
        <color theme="1"/>
        <rFont val="Helvetica Neue"/>
      </rPr>
      <t>2428.1, 2828</t>
    </r>
  </si>
  <si>
    <t>90% = 2101.3</t>
  </si>
  <si>
    <t>80% = 1532.4</t>
  </si>
  <si>
    <t>70% = 1173.7</t>
  </si>
  <si>
    <r>
      <t xml:space="preserve">60% = </t>
    </r>
    <r>
      <rPr>
        <b/>
        <sz val="13"/>
        <color theme="1"/>
        <rFont val="Helvetica Neue"/>
      </rPr>
      <t>987.2</t>
    </r>
  </si>
  <si>
    <r>
      <t xml:space="preserve">50% = 895, </t>
    </r>
    <r>
      <rPr>
        <b/>
        <sz val="13"/>
        <color theme="1"/>
        <rFont val="Helvetica Neue"/>
      </rPr>
      <t>883.2</t>
    </r>
  </si>
  <si>
    <t>40% = 844.5</t>
  </si>
  <si>
    <t>30% = 818.9</t>
  </si>
  <si>
    <r>
      <t xml:space="preserve">20% = 880, </t>
    </r>
    <r>
      <rPr>
        <b/>
        <sz val="13"/>
        <color theme="1"/>
        <rFont val="Helvetica Neue"/>
      </rPr>
      <t>890.5, 886.1</t>
    </r>
  </si>
  <si>
    <r>
      <t xml:space="preserve">10% = 1038, </t>
    </r>
    <r>
      <rPr>
        <b/>
        <sz val="13"/>
        <color theme="1"/>
        <rFont val="Helvetica Neue"/>
      </rPr>
      <t>1023.6, 1038</t>
    </r>
  </si>
  <si>
    <t>% of connections active</t>
  </si>
  <si>
    <t>total connections</t>
  </si>
  <si>
    <t>array size (bytes)</t>
  </si>
  <si>
    <t>Kernel Service Time (ns)</t>
  </si>
  <si>
    <t>Memory Footprint (kB)</t>
  </si>
  <si>
    <t>L1d cache:             32K</t>
  </si>
  <si>
    <t>L1i cache:             32K</t>
  </si>
  <si>
    <t>L2 cache:              1024K</t>
  </si>
  <si>
    <t>L3 cache:              16896K</t>
  </si>
  <si>
    <t>kB</t>
  </si>
  <si>
    <t>array size (elements)</t>
  </si>
  <si>
    <t xml:space="preserve">iterations </t>
  </si>
  <si>
    <t>iterations</t>
  </si>
  <si>
    <t>rebalances</t>
  </si>
  <si>
    <t>max throughput</t>
  </si>
  <si>
    <t>100% of queues</t>
  </si>
  <si>
    <t>num rebalances/s</t>
  </si>
  <si>
    <r>
      <t> </t>
    </r>
    <r>
      <rPr>
        <b/>
        <sz val="23"/>
        <color rgb="FF008000"/>
        <rFont val="Arial"/>
        <family val="2"/>
      </rPr>
      <t>3932571</t>
    </r>
  </si>
  <si>
    <t>starts @ 4.6 then goes close to 0</t>
  </si>
  <si>
    <t>starts @ 5 then goes close to 0</t>
  </si>
  <si>
    <t>starts @ 5.5 then goes close to 0</t>
  </si>
  <si>
    <t>starts @ 5.6 then goes close to 0</t>
  </si>
  <si>
    <t>close to 0</t>
  </si>
  <si>
    <t>starts @ hundreds of 1000s then goes close to hundreds</t>
  </si>
  <si>
    <t>bitvector throughput</t>
  </si>
  <si>
    <t>p99</t>
  </si>
  <si>
    <t>timeline</t>
  </si>
  <si>
    <t>throughput under 30us SLO</t>
  </si>
  <si>
    <t>Time (s)</t>
  </si>
  <si>
    <t>throughput under 10us SLO</t>
  </si>
  <si>
    <t>throughput under 15us SLO</t>
  </si>
  <si>
    <t>bitvector-aff2</t>
  </si>
  <si>
    <t>bitvector-aff4</t>
  </si>
  <si>
    <t>bitvector-aff8</t>
  </si>
  <si>
    <t>bitvector-aff16</t>
  </si>
  <si>
    <t>bitvector-aff32</t>
  </si>
  <si>
    <t>bitvector-aff1024</t>
  </si>
  <si>
    <t>each connection assigned to one core</t>
  </si>
  <si>
    <t>way more pingpongi, like every connection is touched by every core</t>
  </si>
  <si>
    <t xml:space="preserve">load </t>
  </si>
  <si>
    <t>avg kernel service time</t>
  </si>
  <si>
    <t>8.169599999999999</t>
  </si>
  <si>
    <t>23.919999999999998</t>
  </si>
  <si>
    <t>9.347199999999999</t>
  </si>
  <si>
    <t>26.275199999999998</t>
  </si>
  <si>
    <t xml:space="preserve">max queue depth difference </t>
  </si>
  <si>
    <t>RR</t>
  </si>
  <si>
    <t>round robin</t>
  </si>
  <si>
    <t>7.8751999999999995</t>
  </si>
  <si>
    <t>6.1823999999999995</t>
  </si>
  <si>
    <t>18.694399999999998</t>
  </si>
  <si>
    <t>TENPRAND</t>
  </si>
  <si>
    <t>HUNDREDPRAND</t>
  </si>
  <si>
    <t>6.6975999999999996</t>
  </si>
  <si>
    <t>7.359999999999999</t>
  </si>
  <si>
    <t>no warm up</t>
  </si>
  <si>
    <t>with warmup 10kRPS</t>
  </si>
  <si>
    <t>kernel</t>
  </si>
  <si>
    <t>fixedST</t>
  </si>
  <si>
    <t>load</t>
  </si>
  <si>
    <t>p99 QD</t>
  </si>
  <si>
    <t>mean QD</t>
  </si>
  <si>
    <t>p50 latency</t>
  </si>
  <si>
    <t>p99 diff QD</t>
  </si>
  <si>
    <t>p100 diff QD</t>
  </si>
  <si>
    <t xml:space="preserve"> </t>
  </si>
  <si>
    <t>num rebalances</t>
  </si>
  <si>
    <t>avg service time</t>
  </si>
  <si>
    <t>fixed</t>
  </si>
  <si>
    <t>aff256</t>
  </si>
  <si>
    <t>aff0</t>
  </si>
  <si>
    <t>aff0fixed</t>
  </si>
  <si>
    <t>aff256fixed</t>
  </si>
  <si>
    <t>bitvector_combinedfuncs</t>
  </si>
  <si>
    <t>bitvector_combinedfuncs_aff0</t>
  </si>
  <si>
    <t>aff1024</t>
  </si>
  <si>
    <t>bitvector_combinedfuncs_aff1024</t>
  </si>
  <si>
    <t>bitvector_combinedfuncs_aff0_0counters</t>
  </si>
  <si>
    <t>aff64</t>
  </si>
  <si>
    <t>bitvector_combinedfuncs_aff64_0counters</t>
  </si>
  <si>
    <t>bitvector_combinedfuncs_aff256_0counters</t>
  </si>
  <si>
    <t>bitvector_combinedfuncs_aff16_0counters</t>
  </si>
  <si>
    <t>aff16</t>
  </si>
  <si>
    <t>bitvector_combinedfuncs_aff4_0counters</t>
  </si>
  <si>
    <t>aff4</t>
  </si>
  <si>
    <t>aff1</t>
  </si>
  <si>
    <t>bitvector_combinedfuncs_aff1_0counters</t>
  </si>
  <si>
    <t>aff2</t>
  </si>
  <si>
    <t>bitvector_combinedfuncs_aff2_0counters</t>
  </si>
  <si>
    <t>bitvector_combinedfuncs_aff3_0counters</t>
  </si>
  <si>
    <t>aff3</t>
  </si>
  <si>
    <t>sharedcq_12conn_combinedfuncs_0counters</t>
  </si>
  <si>
    <t>bitvector_combinedfuncs_affgeq0_0counters</t>
  </si>
  <si>
    <t>affgeq0</t>
  </si>
  <si>
    <t>kernel0</t>
  </si>
  <si>
    <t>kernel1</t>
  </si>
  <si>
    <t>affinity vs load balance design space</t>
  </si>
  <si>
    <t xml:space="preserve">much larger dataset </t>
  </si>
  <si>
    <t>have 2d plot where x axis is affinity -&gt; load balance</t>
  </si>
  <si>
    <t>y axis load balance, x axis affinity, sharedcq falls on right side of x axis, bit vector on top of y axis</t>
  </si>
  <si>
    <t>tp100</t>
  </si>
  <si>
    <t>tp10</t>
  </si>
  <si>
    <t>tp50</t>
  </si>
  <si>
    <t>tp20</t>
  </si>
  <si>
    <t>50GETS50PUTs</t>
  </si>
  <si>
    <t>33GET33SCAN1633SCAN64</t>
  </si>
  <si>
    <t>100p</t>
  </si>
  <si>
    <t>sharedsharedCQ</t>
  </si>
  <si>
    <t>???</t>
  </si>
  <si>
    <t>there should be 0 rebalances</t>
  </si>
  <si>
    <t>10x40p</t>
  </si>
  <si>
    <t>10x10p</t>
  </si>
  <si>
    <t>bm2</t>
  </si>
  <si>
    <t>bm3</t>
  </si>
  <si>
    <t>aff5</t>
  </si>
  <si>
    <t>scq</t>
  </si>
  <si>
    <t>sscq</t>
  </si>
  <si>
    <t>300000</t>
  </si>
  <si>
    <t>no_grp</t>
  </si>
  <si>
    <t>12 threads</t>
  </si>
  <si>
    <t>1 thread</t>
  </si>
  <si>
    <t>ex</t>
  </si>
  <si>
    <t>jsc</t>
  </si>
  <si>
    <t>jac1</t>
  </si>
  <si>
    <t>10% CAP, 1us service time</t>
  </si>
  <si>
    <t>microbenchmark</t>
  </si>
  <si>
    <t>EX</t>
  </si>
  <si>
    <t>SASSY_JSC</t>
  </si>
  <si>
    <t>tput under 40us SLO</t>
  </si>
  <si>
    <t>BRAM</t>
  </si>
  <si>
    <t>LUT</t>
  </si>
  <si>
    <t xml:space="preserve">FF </t>
  </si>
  <si>
    <t>IB</t>
  </si>
  <si>
    <t>poll</t>
  </si>
  <si>
    <t>epoll</t>
  </si>
  <si>
    <t>interrupt</t>
  </si>
  <si>
    <t>1 conn 1 thread</t>
  </si>
  <si>
    <t>kW</t>
  </si>
  <si>
    <t>100' conn 1 thread</t>
  </si>
  <si>
    <t>10k load</t>
  </si>
  <si>
    <t>10M load</t>
  </si>
  <si>
    <t>1k load</t>
  </si>
  <si>
    <t>poll (IP)</t>
  </si>
  <si>
    <t>poll (SCQ)</t>
  </si>
  <si>
    <t>ondemand governor</t>
  </si>
  <si>
    <t>interrupt (epoll)</t>
  </si>
  <si>
    <t>1M load</t>
  </si>
  <si>
    <t>1000 conn 1 thread</t>
  </si>
  <si>
    <t>schedutil governor</t>
  </si>
  <si>
    <t>1000 conn 12 thread</t>
  </si>
  <si>
    <t>12 conn 12 thread</t>
  </si>
  <si>
    <t>sleep</t>
  </si>
  <si>
    <t>jac4</t>
  </si>
  <si>
    <t>sh</t>
  </si>
  <si>
    <t>FPGA Resources</t>
  </si>
  <si>
    <t>FF</t>
  </si>
  <si>
    <t>Quantity</t>
  </si>
  <si>
    <t>Total</t>
  </si>
  <si>
    <t>Bits Per</t>
  </si>
  <si>
    <t>Grand Total</t>
  </si>
  <si>
    <t>Cores</t>
  </si>
  <si>
    <t>connPktCnt</t>
  </si>
  <si>
    <t>conn2CoreMap</t>
  </si>
  <si>
    <t>corePktCnt</t>
  </si>
  <si>
    <t>maxCorePktCntBits</t>
  </si>
  <si>
    <t>Total Bits</t>
  </si>
  <si>
    <t>kb</t>
  </si>
  <si>
    <t>Mb</t>
  </si>
  <si>
    <t>Percent Utilization</t>
  </si>
  <si>
    <t>JSC12</t>
  </si>
  <si>
    <t>JSC6</t>
  </si>
  <si>
    <t>FPGA BV</t>
  </si>
  <si>
    <t>SSCQ</t>
  </si>
  <si>
    <t>SCQ</t>
  </si>
  <si>
    <t>service time went up</t>
  </si>
  <si>
    <t>effect of affinity &gt; effect of load imbalance</t>
  </si>
  <si>
    <t>polling overhead is such a small fraction of serv time that cores don't synchronize with each other</t>
  </si>
  <si>
    <t>repeat old experiments</t>
  </si>
  <si>
    <t>uniform random CAP</t>
  </si>
  <si>
    <t>1000 connections</t>
  </si>
  <si>
    <t>RO</t>
  </si>
  <si>
    <t>50% GETs</t>
  </si>
  <si>
    <t>50% SCANs</t>
  </si>
  <si>
    <t>64B values</t>
  </si>
  <si>
    <t>increase value size changes it qualitative</t>
  </si>
  <si>
    <t>write heavy (rw vs ro)</t>
  </si>
  <si>
    <t>fraction of queries (78% SCANs)</t>
  </si>
  <si>
    <t>prioritize paper and then get back to thesis amendments</t>
  </si>
  <si>
    <t xml:space="preserve">move Turbo table to intro </t>
  </si>
  <si>
    <t>fix Turbo table</t>
  </si>
  <si>
    <t>references go through them (HPCA)</t>
  </si>
  <si>
    <t>64B value</t>
  </si>
  <si>
    <t>98B value</t>
  </si>
  <si>
    <t>CAP</t>
  </si>
  <si>
    <t>RW</t>
  </si>
  <si>
    <t>RW LLC</t>
  </si>
  <si>
    <t>128 Core HLS Synth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</si>
</sst>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3"/>
      <color rgb="FF000000"/>
      <name val="Menlo"/>
      <family val="3"/>
    </font>
    <font>
      <sz val="12"/>
      <color rgb="FF000000"/>
      <name val="Menlo"/>
      <family val="3"/>
    </font>
    <font>
      <sz val="11"/>
      <color rgb="FF000000"/>
      <name val="Menlo"/>
      <family val="3"/>
    </font>
    <font>
      <sz val="12"/>
      <color rgb="FF000000"/>
      <name val="Aptos Narrow"/>
      <family val="2"/>
      <scheme val="minor"/>
    </font>
    <font>
      <sz val="14"/>
      <color rgb="FF000000"/>
      <name val="Menlo"/>
      <family val="3"/>
    </font>
    <font>
      <sz val="13"/>
      <color theme="1"/>
      <name val="Helvetica Neue"/>
    </font>
    <font>
      <sz val="10"/>
      <color rgb="FF000000"/>
      <name val="Menlo"/>
      <family val="3"/>
    </font>
    <font>
      <sz val="11"/>
      <color rgb="FF000000"/>
      <name val="Aptos Narrow"/>
      <family val="2"/>
      <scheme val="minor"/>
    </font>
    <font>
      <sz val="10"/>
      <color rgb="FF000000"/>
      <name val="Menlo"/>
      <family val="3"/>
    </font>
    <font>
      <sz val="10"/>
      <color rgb="FF000000"/>
      <name val="Helvetica Neue"/>
    </font>
    <font>
      <b/>
      <sz val="10"/>
      <color rgb="FF000000"/>
      <name val="Helvetica Neue"/>
    </font>
    <font>
      <sz val="20"/>
      <color theme="1"/>
      <name val="Aptos Narrow"/>
      <family val="2"/>
      <scheme val="minor"/>
    </font>
    <font>
      <sz val="12"/>
      <color theme="1"/>
      <name val="Helvetica"/>
    </font>
    <font>
      <sz val="8"/>
      <color rgb="FF000000"/>
      <name val="Menlo"/>
      <family val="3"/>
    </font>
    <font>
      <b/>
      <sz val="13"/>
      <color theme="1"/>
      <name val="Helvetica Neue"/>
    </font>
    <font>
      <b/>
      <sz val="23"/>
      <color rgb="FF008000"/>
      <name val="Arial"/>
      <family val="2"/>
    </font>
    <font>
      <sz val="23"/>
      <color rgb="FF000000"/>
      <name val="Arial"/>
      <family val="2"/>
    </font>
    <font>
      <sz val="10"/>
      <color rgb="FFFF0000"/>
      <name val="Menlo"/>
      <family val="3"/>
    </font>
    <font>
      <sz val="30"/>
      <color rgb="FF1F1F1F"/>
      <name val="Arial"/>
      <family val="2"/>
    </font>
    <font>
      <sz val="30"/>
      <color rgb="FF202124"/>
      <name val="Arial"/>
      <family val="2"/>
    </font>
    <font>
      <sz val="30"/>
      <color rgb="FFE8EAED"/>
      <name val="Arial"/>
      <family val="2"/>
    </font>
    <font>
      <sz val="10"/>
      <color theme="1"/>
      <name val="Verdana"/>
      <family val="2"/>
    </font>
    <font>
      <sz val="9"/>
      <color rgb="FF000000"/>
      <name val="Menlo"/>
      <family val="3"/>
    </font>
    <font>
      <b/>
      <sz val="9"/>
      <color rgb="FFCA3323"/>
      <name val="Menlo"/>
      <family val="3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9" fontId="11" fillId="0" borderId="0" xfId="0" applyNumberFormat="1" applyFont="1"/>
    <xf numFmtId="10" fontId="11" fillId="0" borderId="0" xfId="0" applyNumberFormat="1" applyFont="1"/>
    <xf numFmtId="0" fontId="10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0" fillId="2" borderId="0" xfId="0" applyFill="1"/>
    <xf numFmtId="0" fontId="1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quotePrefix="1"/>
    <xf numFmtId="9" fontId="4" fillId="0" borderId="0" xfId="0" applyNumberFormat="1" applyFont="1"/>
    <xf numFmtId="10" fontId="4" fillId="0" borderId="0" xfId="0" applyNumberFormat="1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9" fontId="0" fillId="0" borderId="0" xfId="0" applyNumberFormat="1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25" fillId="0" borderId="0" xfId="0" applyFont="1"/>
    <xf numFmtId="0" fontId="0" fillId="3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microsoft.com/office/2022/10/relationships/richValueRel" Target="richData/richValueRel.xml"/><Relationship Id="rId5" Type="http://schemas.openxmlformats.org/officeDocument/2006/relationships/worksheet" Target="worksheets/sheet5.xml"/><Relationship Id="rId61" Type="http://schemas.microsoft.com/office/2017/06/relationships/rdRichValueTypes" Target="richData/rdRichValueTyp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9.xml"/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_rels/chart79.xml.rels><?xml version="1.0" encoding="UTF-8" standalone="yes"?>
<Relationships xmlns="http://schemas.openxmlformats.org/package/2006/relationships"><Relationship Id="rId2" Type="http://schemas.microsoft.com/office/2011/relationships/chartColorStyle" Target="colors79.xml"/><Relationship Id="rId1" Type="http://schemas.microsoft.com/office/2011/relationships/chartStyle" Target="style79.xml"/></Relationships>
</file>

<file path=xl/charts/_rels/chart80.xml.rels><?xml version="1.0" encoding="UTF-8" standalone="yes"?>
<Relationships xmlns="http://schemas.openxmlformats.org/package/2006/relationships"><Relationship Id="rId2" Type="http://schemas.microsoft.com/office/2011/relationships/chartColorStyle" Target="colors80.xml"/><Relationship Id="rId1" Type="http://schemas.microsoft.com/office/2011/relationships/chartStyle" Target="style80.xml"/></Relationships>
</file>

<file path=xl/charts/_rels/chart81.xml.rels><?xml version="1.0" encoding="UTF-8" standalone="yes"?>
<Relationships xmlns="http://schemas.openxmlformats.org/package/2006/relationships"><Relationship Id="rId2" Type="http://schemas.microsoft.com/office/2011/relationships/chartColorStyle" Target="colors81.xml"/><Relationship Id="rId1" Type="http://schemas.microsoft.com/office/2011/relationships/chartStyle" Target="style81.xml"/></Relationships>
</file>

<file path=xl/charts/_rels/chart82.xml.rels><?xml version="1.0" encoding="UTF-8" standalone="yes"?>
<Relationships xmlns="http://schemas.openxmlformats.org/package/2006/relationships"><Relationship Id="rId2" Type="http://schemas.microsoft.com/office/2011/relationships/chartColorStyle" Target="colors82.xml"/><Relationship Id="rId1" Type="http://schemas.microsoft.com/office/2011/relationships/chartStyle" Target="style82.xml"/></Relationships>
</file>

<file path=xl/charts/_rels/chart83.xml.rels><?xml version="1.0" encoding="UTF-8" standalone="yes"?>
<Relationships xmlns="http://schemas.openxmlformats.org/package/2006/relationships"><Relationship Id="rId2" Type="http://schemas.microsoft.com/office/2011/relationships/chartColorStyle" Target="colors83.xml"/><Relationship Id="rId1" Type="http://schemas.microsoft.com/office/2011/relationships/chartStyle" Target="style83.xml"/></Relationships>
</file>

<file path=xl/charts/_rels/chart84.xml.rels><?xml version="1.0" encoding="UTF-8" standalone="yes"?>
<Relationships xmlns="http://schemas.openxmlformats.org/package/2006/relationships"><Relationship Id="rId2" Type="http://schemas.microsoft.com/office/2011/relationships/chartColorStyle" Target="colors84.xml"/><Relationship Id="rId1" Type="http://schemas.microsoft.com/office/2011/relationships/chartStyle" Target="style84.xml"/></Relationships>
</file>

<file path=xl/charts/_rels/chart85.xml.rels><?xml version="1.0" encoding="UTF-8" standalone="yes"?>
<Relationships xmlns="http://schemas.openxmlformats.org/package/2006/relationships"><Relationship Id="rId2" Type="http://schemas.microsoft.com/office/2011/relationships/chartColorStyle" Target="colors85.xml"/><Relationship Id="rId1" Type="http://schemas.microsoft.com/office/2011/relationships/chartStyle" Target="style85.xml"/></Relationships>
</file>

<file path=xl/charts/_rels/chart86.xml.rels><?xml version="1.0" encoding="UTF-8" standalone="yes"?>
<Relationships xmlns="http://schemas.openxmlformats.org/package/2006/relationships"><Relationship Id="rId2" Type="http://schemas.microsoft.com/office/2011/relationships/chartColorStyle" Target="colors86.xml"/><Relationship Id="rId1" Type="http://schemas.microsoft.com/office/2011/relationships/chartStyle" Target="style86.xml"/></Relationships>
</file>

<file path=xl/charts/_rels/chart87.xml.rels><?xml version="1.0" encoding="UTF-8" standalone="yes"?>
<Relationships xmlns="http://schemas.openxmlformats.org/package/2006/relationships"><Relationship Id="rId2" Type="http://schemas.microsoft.com/office/2011/relationships/chartColorStyle" Target="colors87.xml"/><Relationship Id="rId1" Type="http://schemas.microsoft.com/office/2011/relationships/chartStyle" Target="style87.xml"/></Relationships>
</file>

<file path=xl/charts/_rels/chart88.xml.rels><?xml version="1.0" encoding="UTF-8" standalone="yes"?>
<Relationships xmlns="http://schemas.openxmlformats.org/package/2006/relationships"><Relationship Id="rId2" Type="http://schemas.microsoft.com/office/2011/relationships/chartColorStyle" Target="colors88.xml"/><Relationship Id="rId1" Type="http://schemas.microsoft.com/office/2011/relationships/chartStyle" Target="style88.xml"/></Relationships>
</file>

<file path=xl/charts/_rels/chart89.xml.rels><?xml version="1.0" encoding="UTF-8" standalone="yes"?>
<Relationships xmlns="http://schemas.openxmlformats.org/package/2006/relationships"><Relationship Id="rId2" Type="http://schemas.microsoft.com/office/2011/relationships/chartColorStyle" Target="colors89.xml"/><Relationship Id="rId1" Type="http://schemas.microsoft.com/office/2011/relationships/chartStyle" Target="style89.xml"/></Relationships>
</file>

<file path=xl/charts/_rels/chart90.xml.rels><?xml version="1.0" encoding="UTF-8" standalone="yes"?>
<Relationships xmlns="http://schemas.openxmlformats.org/package/2006/relationships"><Relationship Id="rId2" Type="http://schemas.microsoft.com/office/2011/relationships/chartColorStyle" Target="colors90.xml"/><Relationship Id="rId1" Type="http://schemas.microsoft.com/office/2011/relationships/chartStyle" Target="style90.xml"/></Relationships>
</file>

<file path=xl/charts/_rels/chart91.xml.rels><?xml version="1.0" encoding="UTF-8" standalone="yes"?>
<Relationships xmlns="http://schemas.openxmlformats.org/package/2006/relationships"><Relationship Id="rId2" Type="http://schemas.microsoft.com/office/2011/relationships/chartColorStyle" Target="colors91.xml"/><Relationship Id="rId1" Type="http://schemas.microsoft.com/office/2011/relationships/chartStyle" Target="style91.xml"/></Relationships>
</file>

<file path=xl/charts/_rels/chart92.xml.rels><?xml version="1.0" encoding="UTF-8" standalone="yes"?>
<Relationships xmlns="http://schemas.openxmlformats.org/package/2006/relationships"><Relationship Id="rId2" Type="http://schemas.microsoft.com/office/2011/relationships/chartColorStyle" Target="colors92.xml"/><Relationship Id="rId1" Type="http://schemas.microsoft.com/office/2011/relationships/chartStyle" Target="style92.xml"/></Relationships>
</file>

<file path=xl/charts/_rels/chart93.xml.rels><?xml version="1.0" encoding="UTF-8" standalone="yes"?>
<Relationships xmlns="http://schemas.openxmlformats.org/package/2006/relationships"><Relationship Id="rId2" Type="http://schemas.microsoft.com/office/2011/relationships/chartColorStyle" Target="colors93.xml"/><Relationship Id="rId1" Type="http://schemas.microsoft.com/office/2011/relationships/chartStyle" Target="style93.xml"/></Relationships>
</file>

<file path=xl/charts/_rels/chart94.xml.rels><?xml version="1.0" encoding="UTF-8" standalone="yes"?>
<Relationships xmlns="http://schemas.openxmlformats.org/package/2006/relationships"><Relationship Id="rId2" Type="http://schemas.microsoft.com/office/2011/relationships/chartColorStyle" Target="colors94.xml"/><Relationship Id="rId1" Type="http://schemas.microsoft.com/office/2011/relationships/chartStyle" Target="style94.xml"/></Relationships>
</file>

<file path=xl/charts/_rels/chart95.xml.rels><?xml version="1.0" encoding="UTF-8" standalone="yes"?>
<Relationships xmlns="http://schemas.openxmlformats.org/package/2006/relationships"><Relationship Id="rId2" Type="http://schemas.microsoft.com/office/2011/relationships/chartColorStyle" Target="colors95.xml"/><Relationship Id="rId1" Type="http://schemas.microsoft.com/office/2011/relationships/chartStyle" Target="style95.xml"/></Relationships>
</file>

<file path=xl/charts/_rels/chart96.xml.rels><?xml version="1.0" encoding="UTF-8" standalone="yes"?>
<Relationships xmlns="http://schemas.openxmlformats.org/package/2006/relationships"><Relationship Id="rId2" Type="http://schemas.microsoft.com/office/2011/relationships/chartColorStyle" Target="colors96.xml"/><Relationship Id="rId1" Type="http://schemas.microsoft.com/office/2011/relationships/chartStyle" Target="style96.xml"/></Relationships>
</file>

<file path=xl/charts/_rels/chart97.xml.rels><?xml version="1.0" encoding="UTF-8" standalone="yes"?>
<Relationships xmlns="http://schemas.openxmlformats.org/package/2006/relationships"><Relationship Id="rId2" Type="http://schemas.microsoft.com/office/2011/relationships/chartColorStyle" Target="colors97.xml"/><Relationship Id="rId1" Type="http://schemas.microsoft.com/office/2011/relationships/chartStyle" Target="style97.xml"/></Relationships>
</file>

<file path=xl/charts/_rels/chart98.xml.rels><?xml version="1.0" encoding="UTF-8" standalone="yes"?>
<Relationships xmlns="http://schemas.openxmlformats.org/package/2006/relationships"><Relationship Id="rId2" Type="http://schemas.microsoft.com/office/2011/relationships/chartColorStyle" Target="colors98.xml"/><Relationship Id="rId1" Type="http://schemas.microsoft.com/office/2011/relationships/chartStyle" Target="style98.xml"/></Relationships>
</file>

<file path=xl/charts/_rels/chart99.xml.rels><?xml version="1.0" encoding="UTF-8" standalone="yes"?>
<Relationships xmlns="http://schemas.openxmlformats.org/package/2006/relationships"><Relationship Id="rId2" Type="http://schemas.microsoft.com/office/2011/relationships/chartColorStyle" Target="colors99.xml"/><Relationship Id="rId1" Type="http://schemas.microsoft.com/office/2011/relationships/chartStyle" Target="style99.xml"/></Relationships>
</file>

<file path=xl/charts/_rels/chart100.xml.rels><?xml version="1.0" encoding="UTF-8" standalone="yes"?>
<Relationships xmlns="http://schemas.openxmlformats.org/package/2006/relationships"><Relationship Id="rId2" Type="http://schemas.microsoft.com/office/2011/relationships/chartColorStyle" Target="colors100.xml"/><Relationship Id="rId1" Type="http://schemas.microsoft.com/office/2011/relationships/chartStyle" Target="style100.xml"/></Relationships>
</file>

<file path=xl/charts/_rels/chart101.xml.rels><?xml version="1.0" encoding="UTF-8" standalone="yes"?>
<Relationships xmlns="http://schemas.openxmlformats.org/package/2006/relationships"><Relationship Id="rId2" Type="http://schemas.microsoft.com/office/2011/relationships/chartColorStyle" Target="colors101.xml"/><Relationship Id="rId1" Type="http://schemas.microsoft.com/office/2011/relationships/chartStyle" Target="style101.xml"/></Relationships>
</file>

<file path=xl/charts/_rels/chart102.xml.rels><?xml version="1.0" encoding="UTF-8" standalone="yes"?>
<Relationships xmlns="http://schemas.openxmlformats.org/package/2006/relationships"><Relationship Id="rId2" Type="http://schemas.microsoft.com/office/2011/relationships/chartColorStyle" Target="colors102.xml"/><Relationship Id="rId1" Type="http://schemas.microsoft.com/office/2011/relationships/chartStyle" Target="style102.xml"/></Relationships>
</file>

<file path=xl/charts/_rels/chart103.xml.rels><?xml version="1.0" encoding="UTF-8" standalone="yes"?>
<Relationships xmlns="http://schemas.openxmlformats.org/package/2006/relationships"><Relationship Id="rId2" Type="http://schemas.microsoft.com/office/2011/relationships/chartColorStyle" Target="colors103.xml"/><Relationship Id="rId1" Type="http://schemas.microsoft.com/office/2011/relationships/chartStyle" Target="style103.xml"/></Relationships>
</file>

<file path=xl/charts/_rels/chart104.xml.rels><?xml version="1.0" encoding="UTF-8" standalone="yes"?>
<Relationships xmlns="http://schemas.openxmlformats.org/package/2006/relationships"><Relationship Id="rId2" Type="http://schemas.microsoft.com/office/2011/relationships/chartColorStyle" Target="colors104.xml"/><Relationship Id="rId1" Type="http://schemas.microsoft.com/office/2011/relationships/chartStyle" Target="style104.xml"/></Relationships>
</file>

<file path=xl/charts/_rels/chart105.xml.rels><?xml version="1.0" encoding="UTF-8" standalone="yes"?>
<Relationships xmlns="http://schemas.openxmlformats.org/package/2006/relationships"><Relationship Id="rId2" Type="http://schemas.microsoft.com/office/2011/relationships/chartColorStyle" Target="colors105.xml"/><Relationship Id="rId1" Type="http://schemas.microsoft.com/office/2011/relationships/chartStyle" Target="style105.xml"/></Relationships>
</file>

<file path=xl/charts/_rels/chart106.xml.rels><?xml version="1.0" encoding="UTF-8" standalone="yes"?>
<Relationships xmlns="http://schemas.openxmlformats.org/package/2006/relationships"><Relationship Id="rId2" Type="http://schemas.microsoft.com/office/2011/relationships/chartColorStyle" Target="colors106.xml"/><Relationship Id="rId1" Type="http://schemas.microsoft.com/office/2011/relationships/chartStyle" Target="style106.xml"/></Relationships>
</file>

<file path=xl/charts/_rels/chart107.xml.rels><?xml version="1.0" encoding="UTF-8" standalone="yes"?>
<Relationships xmlns="http://schemas.openxmlformats.org/package/2006/relationships"><Relationship Id="rId2" Type="http://schemas.microsoft.com/office/2011/relationships/chartColorStyle" Target="colors107.xml"/><Relationship Id="rId1" Type="http://schemas.microsoft.com/office/2011/relationships/chartStyle" Target="style107.xml"/></Relationships>
</file>

<file path=xl/charts/_rels/chart108.xml.rels><?xml version="1.0" encoding="UTF-8" standalone="yes"?>
<Relationships xmlns="http://schemas.openxmlformats.org/package/2006/relationships"><Relationship Id="rId2" Type="http://schemas.microsoft.com/office/2011/relationships/chartColorStyle" Target="colors108.xml"/><Relationship Id="rId1" Type="http://schemas.microsoft.com/office/2011/relationships/chartStyle" Target="style108.xml"/></Relationships>
</file>

<file path=xl/charts/_rels/chart109.xml.rels><?xml version="1.0" encoding="UTF-8" standalone="yes"?>
<Relationships xmlns="http://schemas.openxmlformats.org/package/2006/relationships"><Relationship Id="rId2" Type="http://schemas.microsoft.com/office/2011/relationships/chartColorStyle" Target="colors109.xml"/><Relationship Id="rId1" Type="http://schemas.microsoft.com/office/2011/relationships/chartStyle" Target="style109.xml"/></Relationships>
</file>

<file path=xl/charts/_rels/chart110.xml.rels><?xml version="1.0" encoding="UTF-8" standalone="yes"?>
<Relationships xmlns="http://schemas.openxmlformats.org/package/2006/relationships"><Relationship Id="rId2" Type="http://schemas.microsoft.com/office/2011/relationships/chartColorStyle" Target="colors110.xml"/><Relationship Id="rId1" Type="http://schemas.microsoft.com/office/2011/relationships/chartStyle" Target="style110.xml"/></Relationships>
</file>

<file path=xl/charts/_rels/chart111.xml.rels><?xml version="1.0" encoding="UTF-8" standalone="yes"?>
<Relationships xmlns="http://schemas.openxmlformats.org/package/2006/relationships"><Relationship Id="rId2" Type="http://schemas.microsoft.com/office/2011/relationships/chartColorStyle" Target="colors111.xml"/><Relationship Id="rId1" Type="http://schemas.microsoft.com/office/2011/relationships/chartStyle" Target="style111.xml"/></Relationships>
</file>

<file path=xl/charts/_rels/chart112.xml.rels><?xml version="1.0" encoding="UTF-8" standalone="yes"?>
<Relationships xmlns="http://schemas.openxmlformats.org/package/2006/relationships"><Relationship Id="rId2" Type="http://schemas.microsoft.com/office/2011/relationships/chartColorStyle" Target="colors112.xml"/><Relationship Id="rId1" Type="http://schemas.microsoft.com/office/2011/relationships/chartStyle" Target="style112.xml"/></Relationships>
</file>

<file path=xl/charts/_rels/chart113.xml.rels><?xml version="1.0" encoding="UTF-8" standalone="yes"?>
<Relationships xmlns="http://schemas.openxmlformats.org/package/2006/relationships"><Relationship Id="rId2" Type="http://schemas.microsoft.com/office/2011/relationships/chartColorStyle" Target="colors113.xml"/><Relationship Id="rId1" Type="http://schemas.microsoft.com/office/2011/relationships/chartStyle" Target="style113.xml"/></Relationships>
</file>

<file path=xl/charts/_rels/chart114.xml.rels><?xml version="1.0" encoding="UTF-8" standalone="yes"?>
<Relationships xmlns="http://schemas.openxmlformats.org/package/2006/relationships"><Relationship Id="rId2" Type="http://schemas.microsoft.com/office/2011/relationships/chartColorStyle" Target="colors114.xml"/><Relationship Id="rId1" Type="http://schemas.microsoft.com/office/2011/relationships/chartStyle" Target="style114.xml"/></Relationships>
</file>

<file path=xl/charts/_rels/chart115.xml.rels><?xml version="1.0" encoding="UTF-8" standalone="yes"?>
<Relationships xmlns="http://schemas.openxmlformats.org/package/2006/relationships"><Relationship Id="rId2" Type="http://schemas.microsoft.com/office/2011/relationships/chartColorStyle" Target="colors115.xml"/><Relationship Id="rId1" Type="http://schemas.microsoft.com/office/2011/relationships/chartStyle" Target="style115.xml"/></Relationships>
</file>

<file path=xl/charts/_rels/chart116.xml.rels><?xml version="1.0" encoding="UTF-8" standalone="yes"?>
<Relationships xmlns="http://schemas.openxmlformats.org/package/2006/relationships"><Relationship Id="rId2" Type="http://schemas.microsoft.com/office/2011/relationships/chartColorStyle" Target="colors116.xml"/><Relationship Id="rId1" Type="http://schemas.microsoft.com/office/2011/relationships/chartStyle" Target="style116.xml"/></Relationships>
</file>

<file path=xl/charts/_rels/chart117.xml.rels><?xml version="1.0" encoding="UTF-8" standalone="yes"?>
<Relationships xmlns="http://schemas.openxmlformats.org/package/2006/relationships"><Relationship Id="rId2" Type="http://schemas.microsoft.com/office/2011/relationships/chartColorStyle" Target="colors117.xml"/><Relationship Id="rId1" Type="http://schemas.microsoft.com/office/2011/relationships/chartStyle" Target="style117.xml"/></Relationships>
</file>

<file path=xl/charts/_rels/chart118.xml.rels><?xml version="1.0" encoding="UTF-8" standalone="yes"?>
<Relationships xmlns="http://schemas.openxmlformats.org/package/2006/relationships"><Relationship Id="rId2" Type="http://schemas.microsoft.com/office/2011/relationships/chartColorStyle" Target="colors118.xml"/><Relationship Id="rId1" Type="http://schemas.microsoft.com/office/2011/relationships/chartStyle" Target="style118.xml"/></Relationships>
</file>

<file path=xl/charts/_rels/chart119.xml.rels><?xml version="1.0" encoding="UTF-8" standalone="yes"?>
<Relationships xmlns="http://schemas.openxmlformats.org/package/2006/relationships"><Relationship Id="rId2" Type="http://schemas.microsoft.com/office/2011/relationships/chartColorStyle" Target="colors119.xml"/><Relationship Id="rId1" Type="http://schemas.microsoft.com/office/2011/relationships/chartStyle" Target="style119.xml"/></Relationships>
</file>

<file path=xl/charts/_rels/chart120.xml.rels><?xml version="1.0" encoding="UTF-8" standalone="yes"?>
<Relationships xmlns="http://schemas.openxmlformats.org/package/2006/relationships"><Relationship Id="rId2" Type="http://schemas.microsoft.com/office/2011/relationships/chartColorStyle" Target="colors120.xml"/><Relationship Id="rId1" Type="http://schemas.microsoft.com/office/2011/relationships/chartStyle" Target="style120.xml"/></Relationships>
</file>

<file path=xl/charts/_rels/chart121.xml.rels><?xml version="1.0" encoding="UTF-8" standalone="yes"?>
<Relationships xmlns="http://schemas.openxmlformats.org/package/2006/relationships"><Relationship Id="rId2" Type="http://schemas.microsoft.com/office/2011/relationships/chartColorStyle" Target="colors121.xml"/><Relationship Id="rId1" Type="http://schemas.microsoft.com/office/2011/relationships/chartStyle" Target="style121.xml"/></Relationships>
</file>

<file path=xl/charts/_rels/chart122.xml.rels><?xml version="1.0" encoding="UTF-8" standalone="yes"?>
<Relationships xmlns="http://schemas.openxmlformats.org/package/2006/relationships"><Relationship Id="rId2" Type="http://schemas.microsoft.com/office/2011/relationships/chartColorStyle" Target="colors122.xml"/><Relationship Id="rId1" Type="http://schemas.microsoft.com/office/2011/relationships/chartStyle" Target="style122.xml"/></Relationships>
</file>

<file path=xl/charts/_rels/chart123.xml.rels><?xml version="1.0" encoding="UTF-8" standalone="yes"?>
<Relationships xmlns="http://schemas.openxmlformats.org/package/2006/relationships"><Relationship Id="rId2" Type="http://schemas.microsoft.com/office/2011/relationships/chartColorStyle" Target="colors123.xml"/><Relationship Id="rId1" Type="http://schemas.microsoft.com/office/2011/relationships/chartStyle" Target="style123.xml"/></Relationships>
</file>

<file path=xl/charts/_rels/chart124.xml.rels><?xml version="1.0" encoding="UTF-8" standalone="yes"?>
<Relationships xmlns="http://schemas.openxmlformats.org/package/2006/relationships"><Relationship Id="rId2" Type="http://schemas.microsoft.com/office/2011/relationships/chartColorStyle" Target="colors124.xml"/><Relationship Id="rId1" Type="http://schemas.microsoft.com/office/2011/relationships/chartStyle" Target="style124.xml"/></Relationships>
</file>

<file path=xl/charts/_rels/chart125.xml.rels><?xml version="1.0" encoding="UTF-8" standalone="yes"?>
<Relationships xmlns="http://schemas.openxmlformats.org/package/2006/relationships"><Relationship Id="rId2" Type="http://schemas.microsoft.com/office/2011/relationships/chartColorStyle" Target="colors125.xml"/><Relationship Id="rId1" Type="http://schemas.microsoft.com/office/2011/relationships/chartStyle" Target="style125.xml"/></Relationships>
</file>

<file path=xl/charts/_rels/chart126.xml.rels><?xml version="1.0" encoding="UTF-8" standalone="yes"?>
<Relationships xmlns="http://schemas.openxmlformats.org/package/2006/relationships"><Relationship Id="rId2" Type="http://schemas.microsoft.com/office/2011/relationships/chartColorStyle" Target="colors126.xml"/><Relationship Id="rId1" Type="http://schemas.microsoft.com/office/2011/relationships/chartStyle" Target="style126.xml"/></Relationships>
</file>

<file path=xl/charts/_rels/chart127.xml.rels><?xml version="1.0" encoding="UTF-8" standalone="yes"?>
<Relationships xmlns="http://schemas.openxmlformats.org/package/2006/relationships"><Relationship Id="rId2" Type="http://schemas.microsoft.com/office/2011/relationships/chartColorStyle" Target="colors127.xml"/><Relationship Id="rId1" Type="http://schemas.microsoft.com/office/2011/relationships/chartStyle" Target="style127.xml"/></Relationships>
</file>

<file path=xl/charts/_rels/chart128.xml.rels><?xml version="1.0" encoding="UTF-8" standalone="yes"?>
<Relationships xmlns="http://schemas.openxmlformats.org/package/2006/relationships"><Relationship Id="rId2" Type="http://schemas.microsoft.com/office/2011/relationships/chartColorStyle" Target="colors128.xml"/><Relationship Id="rId1" Type="http://schemas.microsoft.com/office/2011/relationships/chartStyle" Target="style128.xml"/></Relationships>
</file>

<file path=xl/charts/_rels/chart129.xml.rels><?xml version="1.0" encoding="UTF-8" standalone="yes"?>
<Relationships xmlns="http://schemas.openxmlformats.org/package/2006/relationships"><Relationship Id="rId2" Type="http://schemas.microsoft.com/office/2011/relationships/chartColorStyle" Target="colors129.xml"/><Relationship Id="rId1" Type="http://schemas.microsoft.com/office/2011/relationships/chartStyle" Target="style129.xml"/></Relationships>
</file>

<file path=xl/charts/_rels/chart130.xml.rels><?xml version="1.0" encoding="UTF-8" standalone="yes"?>
<Relationships xmlns="http://schemas.openxmlformats.org/package/2006/relationships"><Relationship Id="rId2" Type="http://schemas.microsoft.com/office/2011/relationships/chartColorStyle" Target="colors130.xml"/><Relationship Id="rId1" Type="http://schemas.microsoft.com/office/2011/relationships/chartStyle" Target="style130.xml"/></Relationships>
</file>

<file path=xl/charts/_rels/chart131.xml.rels><?xml version="1.0" encoding="UTF-8" standalone="yes"?>
<Relationships xmlns="http://schemas.openxmlformats.org/package/2006/relationships"><Relationship Id="rId2" Type="http://schemas.microsoft.com/office/2011/relationships/chartColorStyle" Target="colors131.xml"/><Relationship Id="rId1" Type="http://schemas.microsoft.com/office/2011/relationships/chartStyle" Target="style131.xml"/></Relationships>
</file>

<file path=xl/charts/_rels/chart132.xml.rels><?xml version="1.0" encoding="UTF-8" standalone="yes"?>
<Relationships xmlns="http://schemas.openxmlformats.org/package/2006/relationships"><Relationship Id="rId2" Type="http://schemas.microsoft.com/office/2011/relationships/chartColorStyle" Target="colors132.xml"/><Relationship Id="rId1" Type="http://schemas.microsoft.com/office/2011/relationships/chartStyle" Target="style132.xml"/></Relationships>
</file>

<file path=xl/charts/_rels/chart133.xml.rels><?xml version="1.0" encoding="UTF-8" standalone="yes"?>
<Relationships xmlns="http://schemas.openxmlformats.org/package/2006/relationships"><Relationship Id="rId2" Type="http://schemas.microsoft.com/office/2011/relationships/chartColorStyle" Target="colors133.xml"/><Relationship Id="rId1" Type="http://schemas.microsoft.com/office/2011/relationships/chartStyle" Target="style133.xml"/></Relationships>
</file>

<file path=xl/charts/_rels/chart134.xml.rels><?xml version="1.0" encoding="UTF-8" standalone="yes"?>
<Relationships xmlns="http://schemas.openxmlformats.org/package/2006/relationships"><Relationship Id="rId2" Type="http://schemas.microsoft.com/office/2011/relationships/chartColorStyle" Target="colors134.xml"/><Relationship Id="rId1" Type="http://schemas.microsoft.com/office/2011/relationships/chartStyle" Target="style134.xml"/></Relationships>
</file>

<file path=xl/charts/_rels/chart135.xml.rels><?xml version="1.0" encoding="UTF-8" standalone="yes"?>
<Relationships xmlns="http://schemas.openxmlformats.org/package/2006/relationships"><Relationship Id="rId2" Type="http://schemas.microsoft.com/office/2011/relationships/chartColorStyle" Target="colors135.xml"/><Relationship Id="rId1" Type="http://schemas.microsoft.com/office/2011/relationships/chartStyle" Target="style135.xml"/></Relationships>
</file>

<file path=xl/charts/_rels/chart136.xml.rels><?xml version="1.0" encoding="UTF-8" standalone="yes"?>
<Relationships xmlns="http://schemas.openxmlformats.org/package/2006/relationships"><Relationship Id="rId2" Type="http://schemas.microsoft.com/office/2011/relationships/chartColorStyle" Target="colors136.xml"/><Relationship Id="rId1" Type="http://schemas.microsoft.com/office/2011/relationships/chartStyle" Target="style136.xml"/></Relationships>
</file>

<file path=xl/charts/_rels/chart137.xml.rels><?xml version="1.0" encoding="UTF-8" standalone="yes"?>
<Relationships xmlns="http://schemas.openxmlformats.org/package/2006/relationships"><Relationship Id="rId2" Type="http://schemas.microsoft.com/office/2011/relationships/chartColorStyle" Target="colors137.xml"/><Relationship Id="rId1" Type="http://schemas.microsoft.com/office/2011/relationships/chartStyle" Target="style137.xml"/></Relationships>
</file>

<file path=xl/charts/_rels/chart138.xml.rels><?xml version="1.0" encoding="UTF-8" standalone="yes"?>
<Relationships xmlns="http://schemas.openxmlformats.org/package/2006/relationships"><Relationship Id="rId2" Type="http://schemas.microsoft.com/office/2011/relationships/chartColorStyle" Target="colors138.xml"/><Relationship Id="rId1" Type="http://schemas.microsoft.com/office/2011/relationships/chartStyle" Target="style138.xml"/></Relationships>
</file>

<file path=xl/charts/_rels/chart139.xml.rels><?xml version="1.0" encoding="UTF-8" standalone="yes"?>
<Relationships xmlns="http://schemas.openxmlformats.org/package/2006/relationships"><Relationship Id="rId2" Type="http://schemas.microsoft.com/office/2011/relationships/chartColorStyle" Target="colors139.xml"/><Relationship Id="rId1" Type="http://schemas.microsoft.com/office/2011/relationships/chartStyle" Target="style139.xml"/></Relationships>
</file>

<file path=xl/charts/_rels/chart140.xml.rels><?xml version="1.0" encoding="UTF-8" standalone="yes"?>
<Relationships xmlns="http://schemas.openxmlformats.org/package/2006/relationships"><Relationship Id="rId2" Type="http://schemas.microsoft.com/office/2011/relationships/chartColorStyle" Target="colors140.xml"/><Relationship Id="rId1" Type="http://schemas.microsoft.com/office/2011/relationships/chartStyle" Target="style140.xml"/></Relationships>
</file>

<file path=xl/charts/_rels/chart141.xml.rels><?xml version="1.0" encoding="UTF-8" standalone="yes"?>
<Relationships xmlns="http://schemas.openxmlformats.org/package/2006/relationships"><Relationship Id="rId2" Type="http://schemas.microsoft.com/office/2011/relationships/chartColorStyle" Target="colors141.xml"/><Relationship Id="rId1" Type="http://schemas.microsoft.com/office/2011/relationships/chartStyle" Target="style141.xml"/></Relationships>
</file>

<file path=xl/charts/_rels/chart142.xml.rels><?xml version="1.0" encoding="UTF-8" standalone="yes"?>
<Relationships xmlns="http://schemas.openxmlformats.org/package/2006/relationships"><Relationship Id="rId2" Type="http://schemas.microsoft.com/office/2011/relationships/chartColorStyle" Target="colors142.xml"/><Relationship Id="rId1" Type="http://schemas.microsoft.com/office/2011/relationships/chartStyle" Target="style142.xml"/></Relationships>
</file>

<file path=xl/charts/_rels/chart143.xml.rels><?xml version="1.0" encoding="UTF-8" standalone="yes"?>
<Relationships xmlns="http://schemas.openxmlformats.org/package/2006/relationships"><Relationship Id="rId2" Type="http://schemas.microsoft.com/office/2011/relationships/chartColorStyle" Target="colors143.xml"/><Relationship Id="rId1" Type="http://schemas.microsoft.com/office/2011/relationships/chartStyle" Target="style143.xml"/></Relationships>
</file>

<file path=xl/charts/_rels/chart144.xml.rels><?xml version="1.0" encoding="UTF-8" standalone="yes"?>
<Relationships xmlns="http://schemas.openxmlformats.org/package/2006/relationships"><Relationship Id="rId2" Type="http://schemas.microsoft.com/office/2011/relationships/chartColorStyle" Target="colors144.xml"/><Relationship Id="rId1" Type="http://schemas.microsoft.com/office/2011/relationships/chartStyle" Target="style144.xml"/></Relationships>
</file>

<file path=xl/charts/_rels/chart145.xml.rels><?xml version="1.0" encoding="UTF-8" standalone="yes"?>
<Relationships xmlns="http://schemas.openxmlformats.org/package/2006/relationships"><Relationship Id="rId2" Type="http://schemas.microsoft.com/office/2011/relationships/chartColorStyle" Target="colors145.xml"/><Relationship Id="rId1" Type="http://schemas.microsoft.com/office/2011/relationships/chartStyle" Target="style145.xml"/></Relationships>
</file>

<file path=xl/charts/_rels/chart146.xml.rels><?xml version="1.0" encoding="UTF-8" standalone="yes"?>
<Relationships xmlns="http://schemas.openxmlformats.org/package/2006/relationships"><Relationship Id="rId2" Type="http://schemas.microsoft.com/office/2011/relationships/chartColorStyle" Target="colors146.xml"/><Relationship Id="rId1" Type="http://schemas.microsoft.com/office/2011/relationships/chartStyle" Target="style146.xml"/></Relationships>
</file>

<file path=xl/charts/_rels/chart147.xml.rels><?xml version="1.0" encoding="UTF-8" standalone="yes"?>
<Relationships xmlns="http://schemas.openxmlformats.org/package/2006/relationships"><Relationship Id="rId2" Type="http://schemas.microsoft.com/office/2011/relationships/chartColorStyle" Target="colors147.xml"/><Relationship Id="rId1" Type="http://schemas.microsoft.com/office/2011/relationships/chartStyle" Target="style147.xml"/></Relationships>
</file>

<file path=xl/charts/_rels/chart148.xml.rels><?xml version="1.0" encoding="UTF-8" standalone="yes"?>
<Relationships xmlns="http://schemas.openxmlformats.org/package/2006/relationships"><Relationship Id="rId2" Type="http://schemas.microsoft.com/office/2011/relationships/chartColorStyle" Target="colors148.xml"/><Relationship Id="rId1" Type="http://schemas.microsoft.com/office/2011/relationships/chartStyle" Target="style148.xml"/></Relationships>
</file>

<file path=xl/charts/_rels/chart149.xml.rels><?xml version="1.0" encoding="UTF-8" standalone="yes"?>
<Relationships xmlns="http://schemas.openxmlformats.org/package/2006/relationships"><Relationship Id="rId2" Type="http://schemas.microsoft.com/office/2011/relationships/chartColorStyle" Target="colors149.xml"/><Relationship Id="rId1" Type="http://schemas.microsoft.com/office/2011/relationships/chartStyle" Target="style149.xml"/></Relationships>
</file>

<file path=xl/charts/_rels/chart150.xml.rels><?xml version="1.0" encoding="UTF-8" standalone="yes"?>
<Relationships xmlns="http://schemas.openxmlformats.org/package/2006/relationships"><Relationship Id="rId2" Type="http://schemas.microsoft.com/office/2011/relationships/chartColorStyle" Target="colors150.xml"/><Relationship Id="rId1" Type="http://schemas.microsoft.com/office/2011/relationships/chartStyle" Target="style150.xml"/></Relationships>
</file>

<file path=xl/charts/_rels/chart151.xml.rels><?xml version="1.0" encoding="UTF-8" standalone="yes"?>
<Relationships xmlns="http://schemas.openxmlformats.org/package/2006/relationships"><Relationship Id="rId2" Type="http://schemas.microsoft.com/office/2011/relationships/chartColorStyle" Target="colors151.xml"/><Relationship Id="rId1" Type="http://schemas.microsoft.com/office/2011/relationships/chartStyle" Target="style151.xml"/></Relationships>
</file>

<file path=xl/charts/_rels/chart152.xml.rels><?xml version="1.0" encoding="UTF-8" standalone="yes"?>
<Relationships xmlns="http://schemas.openxmlformats.org/package/2006/relationships"><Relationship Id="rId2" Type="http://schemas.microsoft.com/office/2011/relationships/chartColorStyle" Target="colors152.xml"/><Relationship Id="rId1" Type="http://schemas.microsoft.com/office/2011/relationships/chartStyle" Target="style152.xml"/></Relationships>
</file>

<file path=xl/charts/_rels/chart153.xml.rels><?xml version="1.0" encoding="UTF-8" standalone="yes"?>
<Relationships xmlns="http://schemas.openxmlformats.org/package/2006/relationships"><Relationship Id="rId2" Type="http://schemas.microsoft.com/office/2011/relationships/chartColorStyle" Target="colors153.xml"/><Relationship Id="rId1" Type="http://schemas.microsoft.com/office/2011/relationships/chartStyle" Target="style153.xml"/></Relationships>
</file>

<file path=xl/charts/_rels/chart154.xml.rels><?xml version="1.0" encoding="UTF-8" standalone="yes"?>
<Relationships xmlns="http://schemas.openxmlformats.org/package/2006/relationships"><Relationship Id="rId2" Type="http://schemas.microsoft.com/office/2011/relationships/chartColorStyle" Target="colors154.xml"/><Relationship Id="rId1" Type="http://schemas.microsoft.com/office/2011/relationships/chartStyle" Target="style154.xml"/></Relationships>
</file>

<file path=xl/charts/_rels/chart155.xml.rels><?xml version="1.0" encoding="UTF-8" standalone="yes"?>
<Relationships xmlns="http://schemas.openxmlformats.org/package/2006/relationships"><Relationship Id="rId2" Type="http://schemas.microsoft.com/office/2011/relationships/chartColorStyle" Target="colors155.xml"/><Relationship Id="rId1" Type="http://schemas.microsoft.com/office/2011/relationships/chartStyle" Target="style155.xml"/></Relationships>
</file>

<file path=xl/charts/_rels/chart156.xml.rels><?xml version="1.0" encoding="UTF-8" standalone="yes"?>
<Relationships xmlns="http://schemas.openxmlformats.org/package/2006/relationships"><Relationship Id="rId2" Type="http://schemas.microsoft.com/office/2011/relationships/chartColorStyle" Target="colors156.xml"/><Relationship Id="rId1" Type="http://schemas.microsoft.com/office/2011/relationships/chartStyle" Target="style156.xml"/></Relationships>
</file>

<file path=xl/charts/_rels/chart157.xml.rels><?xml version="1.0" encoding="UTF-8" standalone="yes"?>
<Relationships xmlns="http://schemas.openxmlformats.org/package/2006/relationships"><Relationship Id="rId2" Type="http://schemas.microsoft.com/office/2011/relationships/chartColorStyle" Target="colors157.xml"/><Relationship Id="rId1" Type="http://schemas.microsoft.com/office/2011/relationships/chartStyle" Target="style157.xml"/></Relationships>
</file>

<file path=xl/charts/_rels/chart158.xml.rels><?xml version="1.0" encoding="UTF-8" standalone="yes"?>
<Relationships xmlns="http://schemas.openxmlformats.org/package/2006/relationships"><Relationship Id="rId2" Type="http://schemas.microsoft.com/office/2011/relationships/chartColorStyle" Target="colors158.xml"/><Relationship Id="rId1" Type="http://schemas.microsoft.com/office/2011/relationships/chartStyle" Target="style158.xml"/></Relationships>
</file>

<file path=xl/charts/_rels/chart159.xml.rels><?xml version="1.0" encoding="UTF-8" standalone="yes"?>
<Relationships xmlns="http://schemas.openxmlformats.org/package/2006/relationships"><Relationship Id="rId2" Type="http://schemas.microsoft.com/office/2011/relationships/chartColorStyle" Target="colors159.xml"/><Relationship Id="rId1" Type="http://schemas.microsoft.com/office/2011/relationships/chartStyle" Target="style159.xml"/></Relationships>
</file>

<file path=xl/charts/_rels/chart160.xml.rels><?xml version="1.0" encoding="UTF-8" standalone="yes"?>
<Relationships xmlns="http://schemas.openxmlformats.org/package/2006/relationships"><Relationship Id="rId2" Type="http://schemas.microsoft.com/office/2011/relationships/chartColorStyle" Target="colors160.xml"/><Relationship Id="rId1" Type="http://schemas.microsoft.com/office/2011/relationships/chartStyle" Target="style160.xml"/></Relationships>
</file>

<file path=xl/charts/_rels/chart161.xml.rels><?xml version="1.0" encoding="UTF-8" standalone="yes"?>
<Relationships xmlns="http://schemas.openxmlformats.org/package/2006/relationships"><Relationship Id="rId2" Type="http://schemas.microsoft.com/office/2011/relationships/chartColorStyle" Target="colors161.xml"/><Relationship Id="rId1" Type="http://schemas.microsoft.com/office/2011/relationships/chartStyle" Target="style161.xml"/></Relationships>
</file>

<file path=xl/charts/_rels/chart162.xml.rels><?xml version="1.0" encoding="UTF-8" standalone="yes"?>
<Relationships xmlns="http://schemas.openxmlformats.org/package/2006/relationships"><Relationship Id="rId2" Type="http://schemas.microsoft.com/office/2011/relationships/chartColorStyle" Target="colors162.xml"/><Relationship Id="rId1" Type="http://schemas.microsoft.com/office/2011/relationships/chartStyle" Target="style162.xml"/></Relationships>
</file>

<file path=xl/charts/_rels/chart163.xml.rels><?xml version="1.0" encoding="UTF-8" standalone="yes"?>
<Relationships xmlns="http://schemas.openxmlformats.org/package/2006/relationships"><Relationship Id="rId2" Type="http://schemas.microsoft.com/office/2011/relationships/chartColorStyle" Target="colors163.xml"/><Relationship Id="rId1" Type="http://schemas.microsoft.com/office/2011/relationships/chartStyle" Target="style163.xml"/></Relationships>
</file>

<file path=xl/charts/_rels/chart164.xml.rels><?xml version="1.0" encoding="UTF-8" standalone="yes"?>
<Relationships xmlns="http://schemas.openxmlformats.org/package/2006/relationships"><Relationship Id="rId2" Type="http://schemas.microsoft.com/office/2011/relationships/chartColorStyle" Target="colors164.xml"/><Relationship Id="rId1" Type="http://schemas.microsoft.com/office/2011/relationships/chartStyle" Target="style164.xml"/></Relationships>
</file>

<file path=xl/charts/_rels/chart165.xml.rels><?xml version="1.0" encoding="UTF-8" standalone="yes"?>
<Relationships xmlns="http://schemas.openxmlformats.org/package/2006/relationships"><Relationship Id="rId2" Type="http://schemas.microsoft.com/office/2011/relationships/chartColorStyle" Target="colors165.xml"/><Relationship Id="rId1" Type="http://schemas.microsoft.com/office/2011/relationships/chartStyle" Target="style165.xml"/></Relationships>
</file>

<file path=xl/charts/_rels/chart166.xml.rels><?xml version="1.0" encoding="UTF-8" standalone="yes"?>
<Relationships xmlns="http://schemas.openxmlformats.org/package/2006/relationships"><Relationship Id="rId2" Type="http://schemas.microsoft.com/office/2011/relationships/chartColorStyle" Target="colors166.xml"/><Relationship Id="rId1" Type="http://schemas.microsoft.com/office/2011/relationships/chartStyle" Target="style166.xml"/></Relationships>
</file>

<file path=xl/charts/_rels/chart167.xml.rels><?xml version="1.0" encoding="UTF-8" standalone="yes"?>
<Relationships xmlns="http://schemas.openxmlformats.org/package/2006/relationships"><Relationship Id="rId2" Type="http://schemas.microsoft.com/office/2011/relationships/chartColorStyle" Target="colors167.xml"/><Relationship Id="rId1" Type="http://schemas.microsoft.com/office/2011/relationships/chartStyle" Target="style167.xml"/></Relationships>
</file>

<file path=xl/charts/_rels/chart168.xml.rels><?xml version="1.0" encoding="UTF-8" standalone="yes"?>
<Relationships xmlns="http://schemas.openxmlformats.org/package/2006/relationships"><Relationship Id="rId2" Type="http://schemas.microsoft.com/office/2011/relationships/chartColorStyle" Target="colors168.xml"/><Relationship Id="rId1" Type="http://schemas.microsoft.com/office/2011/relationships/chartStyle" Target="style168.xml"/></Relationships>
</file>

<file path=xl/charts/_rels/chart169.xml.rels><?xml version="1.0" encoding="UTF-8" standalone="yes"?>
<Relationships xmlns="http://schemas.openxmlformats.org/package/2006/relationships"><Relationship Id="rId2" Type="http://schemas.microsoft.com/office/2011/relationships/chartColorStyle" Target="colors169.xml"/><Relationship Id="rId1" Type="http://schemas.microsoft.com/office/2011/relationships/chartStyle" Target="style169.xml"/></Relationships>
</file>

<file path=xl/charts/_rels/chart170.xml.rels><?xml version="1.0" encoding="UTF-8" standalone="yes"?>
<Relationships xmlns="http://schemas.openxmlformats.org/package/2006/relationships"><Relationship Id="rId2" Type="http://schemas.microsoft.com/office/2011/relationships/chartColorStyle" Target="colors170.xml"/><Relationship Id="rId1" Type="http://schemas.microsoft.com/office/2011/relationships/chartStyle" Target="style170.xml"/></Relationships>
</file>

<file path=xl/charts/_rels/chart171.xml.rels><?xml version="1.0" encoding="UTF-8" standalone="yes"?>
<Relationships xmlns="http://schemas.openxmlformats.org/package/2006/relationships"><Relationship Id="rId2" Type="http://schemas.microsoft.com/office/2011/relationships/chartColorStyle" Target="colors171.xml"/><Relationship Id="rId1" Type="http://schemas.microsoft.com/office/2011/relationships/chartStyle" Target="style171.xml"/></Relationships>
</file>

<file path=xl/charts/_rels/chart172.xml.rels><?xml version="1.0" encoding="UTF-8" standalone="yes"?>
<Relationships xmlns="http://schemas.openxmlformats.org/package/2006/relationships"><Relationship Id="rId2" Type="http://schemas.microsoft.com/office/2011/relationships/chartColorStyle" Target="colors172.xml"/><Relationship Id="rId1" Type="http://schemas.microsoft.com/office/2011/relationships/chartStyle" Target="style172.xml"/></Relationships>
</file>

<file path=xl/charts/_rels/chart173.xml.rels><?xml version="1.0" encoding="UTF-8" standalone="yes"?>
<Relationships xmlns="http://schemas.openxmlformats.org/package/2006/relationships"><Relationship Id="rId2" Type="http://schemas.microsoft.com/office/2011/relationships/chartColorStyle" Target="colors173.xml"/><Relationship Id="rId1" Type="http://schemas.microsoft.com/office/2011/relationships/chartStyle" Target="style173.xml"/></Relationships>
</file>

<file path=xl/charts/_rels/chart174.xml.rels><?xml version="1.0" encoding="UTF-8" standalone="yes"?>
<Relationships xmlns="http://schemas.openxmlformats.org/package/2006/relationships"><Relationship Id="rId2" Type="http://schemas.microsoft.com/office/2011/relationships/chartColorStyle" Target="colors174.xml"/><Relationship Id="rId1" Type="http://schemas.microsoft.com/office/2011/relationships/chartStyle" Target="style174.xml"/></Relationships>
</file>

<file path=xl/charts/_rels/chart175.xml.rels><?xml version="1.0" encoding="UTF-8" standalone="yes"?>
<Relationships xmlns="http://schemas.openxmlformats.org/package/2006/relationships"><Relationship Id="rId2" Type="http://schemas.microsoft.com/office/2011/relationships/chartColorStyle" Target="colors175.xml"/><Relationship Id="rId1" Type="http://schemas.microsoft.com/office/2011/relationships/chartStyle" Target="style175.xml"/></Relationships>
</file>

<file path=xl/charts/_rels/chart176.xml.rels><?xml version="1.0" encoding="UTF-8" standalone="yes"?>
<Relationships xmlns="http://schemas.openxmlformats.org/package/2006/relationships"><Relationship Id="rId2" Type="http://schemas.microsoft.com/office/2011/relationships/chartColorStyle" Target="colors176.xml"/><Relationship Id="rId1" Type="http://schemas.microsoft.com/office/2011/relationships/chartStyle" Target="style176.xml"/></Relationships>
</file>

<file path=xl/charts/_rels/chart177.xml.rels><?xml version="1.0" encoding="UTF-8" standalone="yes"?>
<Relationships xmlns="http://schemas.openxmlformats.org/package/2006/relationships"><Relationship Id="rId2" Type="http://schemas.microsoft.com/office/2011/relationships/chartColorStyle" Target="colors177.xml"/><Relationship Id="rId1" Type="http://schemas.microsoft.com/office/2011/relationships/chartStyle" Target="style177.xml"/></Relationships>
</file>

<file path=xl/charts/_rels/chart178.xml.rels><?xml version="1.0" encoding="UTF-8" standalone="yes"?>
<Relationships xmlns="http://schemas.openxmlformats.org/package/2006/relationships"><Relationship Id="rId2" Type="http://schemas.microsoft.com/office/2011/relationships/chartColorStyle" Target="colors178.xml"/><Relationship Id="rId1" Type="http://schemas.microsoft.com/office/2011/relationships/chartStyle" Target="style178.xml"/></Relationships>
</file>

<file path=xl/charts/_rels/chart179.xml.rels><?xml version="1.0" encoding="UTF-8" standalone="yes"?>
<Relationships xmlns="http://schemas.openxmlformats.org/package/2006/relationships"><Relationship Id="rId2" Type="http://schemas.microsoft.com/office/2011/relationships/chartColorStyle" Target="colors179.xml"/><Relationship Id="rId1" Type="http://schemas.microsoft.com/office/2011/relationships/chartStyle" Target="style179.xml"/></Relationships>
</file>

<file path=xl/charts/_rels/chart180.xml.rels><?xml version="1.0" encoding="UTF-8" standalone="yes"?>
<Relationships xmlns="http://schemas.openxmlformats.org/package/2006/relationships"><Relationship Id="rId2" Type="http://schemas.microsoft.com/office/2011/relationships/chartColorStyle" Target="colors180.xml"/><Relationship Id="rId1" Type="http://schemas.microsoft.com/office/2011/relationships/chartStyle" Target="style180.xml"/></Relationships>
</file>

<file path=xl/charts/_rels/chart181.xml.rels><?xml version="1.0" encoding="UTF-8" standalone="yes"?>
<Relationships xmlns="http://schemas.openxmlformats.org/package/2006/relationships"><Relationship Id="rId2" Type="http://schemas.microsoft.com/office/2011/relationships/chartColorStyle" Target="colors181.xml"/><Relationship Id="rId1" Type="http://schemas.microsoft.com/office/2011/relationships/chartStyle" Target="style181.xml"/></Relationships>
</file>

<file path=xl/charts/_rels/chart182.xml.rels><?xml version="1.0" encoding="UTF-8" standalone="yes"?>
<Relationships xmlns="http://schemas.openxmlformats.org/package/2006/relationships"><Relationship Id="rId2" Type="http://schemas.microsoft.com/office/2011/relationships/chartColorStyle" Target="colors182.xml"/><Relationship Id="rId1" Type="http://schemas.microsoft.com/office/2011/relationships/chartStyle" Target="style182.xml"/></Relationships>
</file>

<file path=xl/charts/_rels/chart183.xml.rels><?xml version="1.0" encoding="UTF-8" standalone="yes"?>
<Relationships xmlns="http://schemas.openxmlformats.org/package/2006/relationships"><Relationship Id="rId2" Type="http://schemas.microsoft.com/office/2011/relationships/chartColorStyle" Target="colors183.xml"/><Relationship Id="rId1" Type="http://schemas.microsoft.com/office/2011/relationships/chartStyle" Target="style183.xml"/></Relationships>
</file>

<file path=xl/charts/_rels/chart184.xml.rels><?xml version="1.0" encoding="UTF-8" standalone="yes"?>
<Relationships xmlns="http://schemas.openxmlformats.org/package/2006/relationships"><Relationship Id="rId2" Type="http://schemas.microsoft.com/office/2011/relationships/chartColorStyle" Target="colors184.xml"/><Relationship Id="rId1" Type="http://schemas.microsoft.com/office/2011/relationships/chartStyle" Target="style184.xml"/></Relationships>
</file>

<file path=xl/charts/_rels/chart185.xml.rels><?xml version="1.0" encoding="UTF-8" standalone="yes"?>
<Relationships xmlns="http://schemas.openxmlformats.org/package/2006/relationships"><Relationship Id="rId2" Type="http://schemas.microsoft.com/office/2011/relationships/chartColorStyle" Target="colors185.xml"/><Relationship Id="rId1" Type="http://schemas.microsoft.com/office/2011/relationships/chartStyle" Target="style185.xml"/></Relationships>
</file>

<file path=xl/charts/_rels/chart186.xml.rels><?xml version="1.0" encoding="UTF-8" standalone="yes"?>
<Relationships xmlns="http://schemas.openxmlformats.org/package/2006/relationships"><Relationship Id="rId2" Type="http://schemas.microsoft.com/office/2011/relationships/chartColorStyle" Target="colors186.xml"/><Relationship Id="rId1" Type="http://schemas.microsoft.com/office/2011/relationships/chartStyle" Target="style186.xml"/></Relationships>
</file>

<file path=xl/charts/_rels/chart187.xml.rels><?xml version="1.0" encoding="UTF-8" standalone="yes"?>
<Relationships xmlns="http://schemas.openxmlformats.org/package/2006/relationships"><Relationship Id="rId2" Type="http://schemas.microsoft.com/office/2011/relationships/chartColorStyle" Target="colors187.xml"/><Relationship Id="rId1" Type="http://schemas.microsoft.com/office/2011/relationships/chartStyle" Target="style187.xml"/></Relationships>
</file>

<file path=xl/charts/_rels/chart188.xml.rels><?xml version="1.0" encoding="UTF-8" standalone="yes"?>
<Relationships xmlns="http://schemas.openxmlformats.org/package/2006/relationships"><Relationship Id="rId2" Type="http://schemas.microsoft.com/office/2011/relationships/chartColorStyle" Target="colors188.xml"/><Relationship Id="rId1" Type="http://schemas.microsoft.com/office/2011/relationships/chartStyle" Target="style188.xml"/></Relationships>
</file>

<file path=xl/charts/_rels/chart189.xml.rels><?xml version="1.0" encoding="UTF-8" standalone="yes"?>
<Relationships xmlns="http://schemas.openxmlformats.org/package/2006/relationships"><Relationship Id="rId2" Type="http://schemas.microsoft.com/office/2011/relationships/chartColorStyle" Target="colors189.xml"/><Relationship Id="rId1" Type="http://schemas.microsoft.com/office/2011/relationships/chartStyle" Target="style189.xml"/></Relationships>
</file>

<file path=xl/charts/_rels/chart190.xml.rels><?xml version="1.0" encoding="UTF-8" standalone="yes"?>
<Relationships xmlns="http://schemas.openxmlformats.org/package/2006/relationships"><Relationship Id="rId2" Type="http://schemas.microsoft.com/office/2011/relationships/chartColorStyle" Target="colors190.xml"/><Relationship Id="rId1" Type="http://schemas.microsoft.com/office/2011/relationships/chartStyle" Target="style190.xml"/></Relationships>
</file>

<file path=xl/charts/_rels/chart191.xml.rels><?xml version="1.0" encoding="UTF-8" standalone="yes"?>
<Relationships xmlns="http://schemas.openxmlformats.org/package/2006/relationships"><Relationship Id="rId2" Type="http://schemas.microsoft.com/office/2011/relationships/chartColorStyle" Target="colors191.xml"/><Relationship Id="rId1" Type="http://schemas.microsoft.com/office/2011/relationships/chartStyle" Target="style191.xml"/></Relationships>
</file>

<file path=xl/charts/_rels/chart192.xml.rels><?xml version="1.0" encoding="UTF-8" standalone="yes"?>
<Relationships xmlns="http://schemas.openxmlformats.org/package/2006/relationships"><Relationship Id="rId2" Type="http://schemas.microsoft.com/office/2011/relationships/chartColorStyle" Target="colors192.xml"/><Relationship Id="rId1" Type="http://schemas.microsoft.com/office/2011/relationships/chartStyle" Target="style192.xml"/></Relationships>
</file>

<file path=xl/charts/_rels/chart193.xml.rels><?xml version="1.0" encoding="UTF-8" standalone="yes"?>
<Relationships xmlns="http://schemas.openxmlformats.org/package/2006/relationships"><Relationship Id="rId2" Type="http://schemas.microsoft.com/office/2011/relationships/chartColorStyle" Target="colors193.xml"/><Relationship Id="rId1" Type="http://schemas.microsoft.com/office/2011/relationships/chartStyle" Target="style193.xml"/></Relationships>
</file>

<file path=xl/charts/_rels/chart194.xml.rels><?xml version="1.0" encoding="UTF-8" standalone="yes"?>
<Relationships xmlns="http://schemas.openxmlformats.org/package/2006/relationships"><Relationship Id="rId2" Type="http://schemas.microsoft.com/office/2011/relationships/chartColorStyle" Target="colors194.xml"/><Relationship Id="rId1" Type="http://schemas.microsoft.com/office/2011/relationships/chartStyle" Target="style194.xml"/></Relationships>
</file>

<file path=xl/charts/_rels/chart195.xml.rels><?xml version="1.0" encoding="UTF-8" standalone="yes"?>
<Relationships xmlns="http://schemas.openxmlformats.org/package/2006/relationships"><Relationship Id="rId2" Type="http://schemas.microsoft.com/office/2011/relationships/chartColorStyle" Target="colors195.xml"/><Relationship Id="rId1" Type="http://schemas.microsoft.com/office/2011/relationships/chartStyle" Target="style195.xml"/></Relationships>
</file>

<file path=xl/charts/_rels/chart196.xml.rels><?xml version="1.0" encoding="UTF-8" standalone="yes"?>
<Relationships xmlns="http://schemas.openxmlformats.org/package/2006/relationships"><Relationship Id="rId2" Type="http://schemas.microsoft.com/office/2011/relationships/chartColorStyle" Target="colors196.xml"/><Relationship Id="rId1" Type="http://schemas.microsoft.com/office/2011/relationships/chartStyle" Target="style196.xml"/></Relationships>
</file>

<file path=xl/charts/_rels/chart197.xml.rels><?xml version="1.0" encoding="UTF-8" standalone="yes"?>
<Relationships xmlns="http://schemas.openxmlformats.org/package/2006/relationships"><Relationship Id="rId2" Type="http://schemas.microsoft.com/office/2011/relationships/chartColorStyle" Target="colors197.xml"/><Relationship Id="rId1" Type="http://schemas.microsoft.com/office/2011/relationships/chartStyle" Target="style197.xml"/></Relationships>
</file>

<file path=xl/charts/_rels/chart198.xml.rels><?xml version="1.0" encoding="UTF-8" standalone="yes"?>
<Relationships xmlns="http://schemas.openxmlformats.org/package/2006/relationships"><Relationship Id="rId2" Type="http://schemas.microsoft.com/office/2011/relationships/chartColorStyle" Target="colors198.xml"/><Relationship Id="rId1" Type="http://schemas.microsoft.com/office/2011/relationships/chartStyle" Target="style198.xml"/></Relationships>
</file>

<file path=xl/charts/_rels/chart199.xml.rels><?xml version="1.0" encoding="UTF-8" standalone="yes"?>
<Relationships xmlns="http://schemas.openxmlformats.org/package/2006/relationships"><Relationship Id="rId2" Type="http://schemas.microsoft.com/office/2011/relationships/chartColorStyle" Target="colors199.xml"/><Relationship Id="rId1" Type="http://schemas.microsoft.com/office/2011/relationships/chartStyle" Target="style199.xml"/></Relationships>
</file>

<file path=xl/charts/_rels/chart200.xml.rels><?xml version="1.0" encoding="UTF-8" standalone="yes"?>
<Relationships xmlns="http://schemas.openxmlformats.org/package/2006/relationships"><Relationship Id="rId2" Type="http://schemas.microsoft.com/office/2011/relationships/chartColorStyle" Target="colors200.xml"/><Relationship Id="rId1" Type="http://schemas.microsoft.com/office/2011/relationships/chartStyle" Target="style200.xml"/></Relationships>
</file>

<file path=xl/charts/_rels/chart201.xml.rels><?xml version="1.0" encoding="UTF-8" standalone="yes"?>
<Relationships xmlns="http://schemas.openxmlformats.org/package/2006/relationships"><Relationship Id="rId2" Type="http://schemas.microsoft.com/office/2011/relationships/chartColorStyle" Target="colors201.xml"/><Relationship Id="rId1" Type="http://schemas.microsoft.com/office/2011/relationships/chartStyle" Target="style201.xml"/></Relationships>
</file>

<file path=xl/charts/_rels/chart202.xml.rels><?xml version="1.0" encoding="UTF-8" standalone="yes"?>
<Relationships xmlns="http://schemas.openxmlformats.org/package/2006/relationships"><Relationship Id="rId2" Type="http://schemas.microsoft.com/office/2011/relationships/chartColorStyle" Target="colors202.xml"/><Relationship Id="rId1" Type="http://schemas.microsoft.com/office/2011/relationships/chartStyle" Target="style202.xml"/></Relationships>
</file>

<file path=xl/charts/_rels/chart203.xml.rels><?xml version="1.0" encoding="UTF-8" standalone="yes"?>
<Relationships xmlns="http://schemas.openxmlformats.org/package/2006/relationships"><Relationship Id="rId2" Type="http://schemas.microsoft.com/office/2011/relationships/chartColorStyle" Target="colors203.xml"/><Relationship Id="rId1" Type="http://schemas.microsoft.com/office/2011/relationships/chartStyle" Target="style203.xml"/></Relationships>
</file>

<file path=xl/charts/_rels/chart204.xml.rels><?xml version="1.0" encoding="UTF-8" standalone="yes"?>
<Relationships xmlns="http://schemas.openxmlformats.org/package/2006/relationships"><Relationship Id="rId2" Type="http://schemas.microsoft.com/office/2011/relationships/chartColorStyle" Target="colors204.xml"/><Relationship Id="rId1" Type="http://schemas.microsoft.com/office/2011/relationships/chartStyle" Target="style204.xml"/></Relationships>
</file>

<file path=xl/charts/_rels/chart205.xml.rels><?xml version="1.0" encoding="UTF-8" standalone="yes"?>
<Relationships xmlns="http://schemas.openxmlformats.org/package/2006/relationships"><Relationship Id="rId2" Type="http://schemas.microsoft.com/office/2011/relationships/chartColorStyle" Target="colors205.xml"/><Relationship Id="rId1" Type="http://schemas.microsoft.com/office/2011/relationships/chartStyle" Target="style205.xml"/></Relationships>
</file>

<file path=xl/charts/_rels/chart206.xml.rels><?xml version="1.0" encoding="UTF-8" standalone="yes"?>
<Relationships xmlns="http://schemas.openxmlformats.org/package/2006/relationships"><Relationship Id="rId2" Type="http://schemas.microsoft.com/office/2011/relationships/chartColorStyle" Target="colors206.xml"/><Relationship Id="rId1" Type="http://schemas.microsoft.com/office/2011/relationships/chartStyle" Target="style206.xml"/></Relationships>
</file>

<file path=xl/charts/_rels/chart207.xml.rels><?xml version="1.0" encoding="UTF-8" standalone="yes"?>
<Relationships xmlns="http://schemas.openxmlformats.org/package/2006/relationships"><Relationship Id="rId2" Type="http://schemas.microsoft.com/office/2011/relationships/chartColorStyle" Target="colors207.xml"/><Relationship Id="rId1" Type="http://schemas.microsoft.com/office/2011/relationships/chartStyle" Target="style207.xml"/></Relationships>
</file>

<file path=xl/charts/_rels/chart208.xml.rels><?xml version="1.0" encoding="UTF-8" standalone="yes"?>
<Relationships xmlns="http://schemas.openxmlformats.org/package/2006/relationships"><Relationship Id="rId2" Type="http://schemas.microsoft.com/office/2011/relationships/chartColorStyle" Target="colors208.xml"/><Relationship Id="rId1" Type="http://schemas.microsoft.com/office/2011/relationships/chartStyle" Target="style208.xml"/></Relationships>
</file>

<file path=xl/charts/_rels/chart209.xml.rels><?xml version="1.0" encoding="UTF-8" standalone="yes"?>
<Relationships xmlns="http://schemas.openxmlformats.org/package/2006/relationships"><Relationship Id="rId2" Type="http://schemas.microsoft.com/office/2011/relationships/chartColorStyle" Target="colors209.xml"/><Relationship Id="rId1" Type="http://schemas.microsoft.com/office/2011/relationships/chartStyle" Target="style209.xml"/></Relationships>
</file>

<file path=xl/charts/_rels/chart210.xml.rels><?xml version="1.0" encoding="UTF-8" standalone="yes"?>
<Relationships xmlns="http://schemas.openxmlformats.org/package/2006/relationships"><Relationship Id="rId2" Type="http://schemas.microsoft.com/office/2011/relationships/chartColorStyle" Target="colors210.xml"/><Relationship Id="rId1" Type="http://schemas.microsoft.com/office/2011/relationships/chartStyle" Target="style210.xml"/></Relationships>
</file>

<file path=xl/charts/_rels/chart211.xml.rels><?xml version="1.0" encoding="UTF-8" standalone="yes"?>
<Relationships xmlns="http://schemas.openxmlformats.org/package/2006/relationships"><Relationship Id="rId2" Type="http://schemas.microsoft.com/office/2011/relationships/chartColorStyle" Target="colors211.xml"/><Relationship Id="rId1" Type="http://schemas.microsoft.com/office/2011/relationships/chartStyle" Target="style211.xml"/></Relationships>
</file>

<file path=xl/charts/_rels/chart212.xml.rels><?xml version="1.0" encoding="UTF-8" standalone="yes"?>
<Relationships xmlns="http://schemas.openxmlformats.org/package/2006/relationships"><Relationship Id="rId2" Type="http://schemas.microsoft.com/office/2011/relationships/chartColorStyle" Target="colors212.xml"/><Relationship Id="rId1" Type="http://schemas.microsoft.com/office/2011/relationships/chartStyle" Target="style212.xml"/></Relationships>
</file>

<file path=xl/charts/_rels/chart213.xml.rels><?xml version="1.0" encoding="UTF-8" standalone="yes"?>
<Relationships xmlns="http://schemas.openxmlformats.org/package/2006/relationships"><Relationship Id="rId2" Type="http://schemas.microsoft.com/office/2011/relationships/chartColorStyle" Target="colors213.xml"/><Relationship Id="rId1" Type="http://schemas.microsoft.com/office/2011/relationships/chartStyle" Target="style213.xml"/></Relationships>
</file>

<file path=xl/charts/_rels/chart214.xml.rels><?xml version="1.0" encoding="UTF-8" standalone="yes"?>
<Relationships xmlns="http://schemas.openxmlformats.org/package/2006/relationships"><Relationship Id="rId2" Type="http://schemas.microsoft.com/office/2011/relationships/chartColorStyle" Target="colors214.xml"/><Relationship Id="rId1" Type="http://schemas.microsoft.com/office/2011/relationships/chartStyle" Target="style214.xml"/></Relationships>
</file>

<file path=xl/charts/_rels/chart215.xml.rels><?xml version="1.0" encoding="UTF-8" standalone="yes"?>
<Relationships xmlns="http://schemas.openxmlformats.org/package/2006/relationships"><Relationship Id="rId2" Type="http://schemas.microsoft.com/office/2011/relationships/chartColorStyle" Target="colors215.xml"/><Relationship Id="rId1" Type="http://schemas.microsoft.com/office/2011/relationships/chartStyle" Target="style215.xml"/></Relationships>
</file>

<file path=xl/charts/_rels/chart216.xml.rels><?xml version="1.0" encoding="UTF-8" standalone="yes"?>
<Relationships xmlns="http://schemas.openxmlformats.org/package/2006/relationships"><Relationship Id="rId2" Type="http://schemas.microsoft.com/office/2011/relationships/chartColorStyle" Target="colors216.xml"/><Relationship Id="rId1" Type="http://schemas.microsoft.com/office/2011/relationships/chartStyle" Target="style216.xml"/></Relationships>
</file>

<file path=xl/charts/_rels/chart217.xml.rels><?xml version="1.0" encoding="UTF-8" standalone="yes"?>
<Relationships xmlns="http://schemas.openxmlformats.org/package/2006/relationships"><Relationship Id="rId2" Type="http://schemas.microsoft.com/office/2011/relationships/chartColorStyle" Target="colors217.xml"/><Relationship Id="rId1" Type="http://schemas.microsoft.com/office/2011/relationships/chartStyle" Target="style217.xml"/></Relationships>
</file>

<file path=xl/charts/_rels/chart218.xml.rels><?xml version="1.0" encoding="UTF-8" standalone="yes"?>
<Relationships xmlns="http://schemas.openxmlformats.org/package/2006/relationships"><Relationship Id="rId2" Type="http://schemas.microsoft.com/office/2011/relationships/chartColorStyle" Target="colors218.xml"/><Relationship Id="rId1" Type="http://schemas.microsoft.com/office/2011/relationships/chartStyle" Target="style218.xml"/></Relationships>
</file>

<file path=xl/charts/_rels/chart219.xml.rels><?xml version="1.0" encoding="UTF-8" standalone="yes"?>
<Relationships xmlns="http://schemas.openxmlformats.org/package/2006/relationships"><Relationship Id="rId2" Type="http://schemas.microsoft.com/office/2011/relationships/chartColorStyle" Target="colors219.xml"/><Relationship Id="rId1" Type="http://schemas.microsoft.com/office/2011/relationships/chartStyle" Target="style219.xml"/></Relationships>
</file>

<file path=xl/charts/_rels/chart220.xml.rels><?xml version="1.0" encoding="UTF-8" standalone="yes"?>
<Relationships xmlns="http://schemas.openxmlformats.org/package/2006/relationships"><Relationship Id="rId2" Type="http://schemas.microsoft.com/office/2011/relationships/chartColorStyle" Target="colors220.xml"/><Relationship Id="rId1" Type="http://schemas.microsoft.com/office/2011/relationships/chartStyle" Target="style220.xml"/></Relationships>
</file>

<file path=xl/charts/_rels/chart221.xml.rels><?xml version="1.0" encoding="UTF-8" standalone="yes"?>
<Relationships xmlns="http://schemas.openxmlformats.org/package/2006/relationships"><Relationship Id="rId2" Type="http://schemas.microsoft.com/office/2011/relationships/chartColorStyle" Target="colors221.xml"/><Relationship Id="rId1" Type="http://schemas.microsoft.com/office/2011/relationships/chartStyle" Target="style221.xml"/></Relationships>
</file>

<file path=xl/charts/_rels/chart222.xml.rels><?xml version="1.0" encoding="UTF-8" standalone="yes"?>
<Relationships xmlns="http://schemas.openxmlformats.org/package/2006/relationships"><Relationship Id="rId2" Type="http://schemas.microsoft.com/office/2011/relationships/chartColorStyle" Target="colors222.xml"/><Relationship Id="rId1" Type="http://schemas.microsoft.com/office/2011/relationships/chartStyle" Target="style222.xml"/></Relationships>
</file>

<file path=xl/charts/_rels/chart223.xml.rels><?xml version="1.0" encoding="UTF-8" standalone="yes"?>
<Relationships xmlns="http://schemas.openxmlformats.org/package/2006/relationships"><Relationship Id="rId2" Type="http://schemas.microsoft.com/office/2011/relationships/chartColorStyle" Target="colors223.xml"/><Relationship Id="rId1" Type="http://schemas.microsoft.com/office/2011/relationships/chartStyle" Target="style223.xml"/></Relationships>
</file>

<file path=xl/charts/_rels/chart224.xml.rels><?xml version="1.0" encoding="UTF-8" standalone="yes"?>
<Relationships xmlns="http://schemas.openxmlformats.org/package/2006/relationships"><Relationship Id="rId2" Type="http://schemas.microsoft.com/office/2011/relationships/chartColorStyle" Target="colors224.xml"/><Relationship Id="rId1" Type="http://schemas.microsoft.com/office/2011/relationships/chartStyle" Target="style224.xml"/></Relationships>
</file>

<file path=xl/charts/_rels/chart225.xml.rels><?xml version="1.0" encoding="UTF-8" standalone="yes"?>
<Relationships xmlns="http://schemas.openxmlformats.org/package/2006/relationships"><Relationship Id="rId2" Type="http://schemas.microsoft.com/office/2011/relationships/chartColorStyle" Target="colors225.xml"/><Relationship Id="rId1" Type="http://schemas.microsoft.com/office/2011/relationships/chartStyle" Target="style225.xml"/></Relationships>
</file>

<file path=xl/charts/_rels/chart226.xml.rels><?xml version="1.0" encoding="UTF-8" standalone="yes"?>
<Relationships xmlns="http://schemas.openxmlformats.org/package/2006/relationships"><Relationship Id="rId2" Type="http://schemas.microsoft.com/office/2011/relationships/chartColorStyle" Target="colors226.xml"/><Relationship Id="rId1" Type="http://schemas.microsoft.com/office/2011/relationships/chartStyle" Target="style226.xml"/></Relationships>
</file>

<file path=xl/charts/_rels/chart227.xml.rels><?xml version="1.0" encoding="UTF-8" standalone="yes"?>
<Relationships xmlns="http://schemas.openxmlformats.org/package/2006/relationships"><Relationship Id="rId2" Type="http://schemas.microsoft.com/office/2011/relationships/chartColorStyle" Target="colors227.xml"/><Relationship Id="rId1" Type="http://schemas.microsoft.com/office/2011/relationships/chartStyle" Target="style227.xml"/></Relationships>
</file>

<file path=xl/charts/_rels/chart228.xml.rels><?xml version="1.0" encoding="UTF-8" standalone="yes"?>
<Relationships xmlns="http://schemas.openxmlformats.org/package/2006/relationships"><Relationship Id="rId2" Type="http://schemas.microsoft.com/office/2011/relationships/chartColorStyle" Target="colors228.xml"/><Relationship Id="rId1" Type="http://schemas.microsoft.com/office/2011/relationships/chartStyle" Target="style228.xml"/></Relationships>
</file>

<file path=xl/charts/_rels/chart229.xml.rels><?xml version="1.0" encoding="UTF-8" standalone="yes"?>
<Relationships xmlns="http://schemas.openxmlformats.org/package/2006/relationships"><Relationship Id="rId2" Type="http://schemas.microsoft.com/office/2011/relationships/chartColorStyle" Target="colors229.xml"/><Relationship Id="rId1" Type="http://schemas.microsoft.com/office/2011/relationships/chartStyle" Target="style229.xml"/></Relationships>
</file>

<file path=xl/charts/_rels/chart230.xml.rels><?xml version="1.0" encoding="UTF-8" standalone="yes"?>
<Relationships xmlns="http://schemas.openxmlformats.org/package/2006/relationships"><Relationship Id="rId2" Type="http://schemas.microsoft.com/office/2011/relationships/chartColorStyle" Target="colors230.xml"/><Relationship Id="rId1" Type="http://schemas.microsoft.com/office/2011/relationships/chartStyle" Target="style230.xml"/></Relationships>
</file>

<file path=xl/charts/_rels/chart231.xml.rels><?xml version="1.0" encoding="UTF-8" standalone="yes"?>
<Relationships xmlns="http://schemas.openxmlformats.org/package/2006/relationships"><Relationship Id="rId2" Type="http://schemas.microsoft.com/office/2011/relationships/chartColorStyle" Target="colors231.xml"/><Relationship Id="rId1" Type="http://schemas.microsoft.com/office/2011/relationships/chartStyle" Target="style231.xml"/></Relationships>
</file>

<file path=xl/charts/_rels/chart232.xml.rels><?xml version="1.0" encoding="UTF-8" standalone="yes"?>
<Relationships xmlns="http://schemas.openxmlformats.org/package/2006/relationships"><Relationship Id="rId2" Type="http://schemas.microsoft.com/office/2011/relationships/chartColorStyle" Target="colors232.xml"/><Relationship Id="rId1" Type="http://schemas.microsoft.com/office/2011/relationships/chartStyle" Target="style232.xml"/></Relationships>
</file>

<file path=xl/charts/_rels/chart233.xml.rels><?xml version="1.0" encoding="UTF-8" standalone="yes"?>
<Relationships xmlns="http://schemas.openxmlformats.org/package/2006/relationships"><Relationship Id="rId2" Type="http://schemas.microsoft.com/office/2011/relationships/chartColorStyle" Target="colors233.xml"/><Relationship Id="rId1" Type="http://schemas.microsoft.com/office/2011/relationships/chartStyle" Target="style233.xml"/></Relationships>
</file>

<file path=xl/charts/_rels/chart234.xml.rels><?xml version="1.0" encoding="UTF-8" standalone="yes"?>
<Relationships xmlns="http://schemas.openxmlformats.org/package/2006/relationships"><Relationship Id="rId2" Type="http://schemas.microsoft.com/office/2011/relationships/chartColorStyle" Target="colors234.xml"/><Relationship Id="rId1" Type="http://schemas.microsoft.com/office/2011/relationships/chartStyle" Target="style234.xml"/></Relationships>
</file>

<file path=xl/charts/_rels/chart235.xml.rels><?xml version="1.0" encoding="UTF-8" standalone="yes"?>
<Relationships xmlns="http://schemas.openxmlformats.org/package/2006/relationships"><Relationship Id="rId2" Type="http://schemas.microsoft.com/office/2011/relationships/chartColorStyle" Target="colors235.xml"/><Relationship Id="rId1" Type="http://schemas.microsoft.com/office/2011/relationships/chartStyle" Target="style235.xml"/></Relationships>
</file>

<file path=xl/charts/_rels/chart236.xml.rels><?xml version="1.0" encoding="UTF-8" standalone="yes"?>
<Relationships xmlns="http://schemas.openxmlformats.org/package/2006/relationships"><Relationship Id="rId2" Type="http://schemas.microsoft.com/office/2011/relationships/chartColorStyle" Target="colors236.xml"/><Relationship Id="rId1" Type="http://schemas.microsoft.com/office/2011/relationships/chartStyle" Target="style236.xml"/></Relationships>
</file>

<file path=xl/charts/_rels/chart237.xml.rels><?xml version="1.0" encoding="UTF-8" standalone="yes"?>
<Relationships xmlns="http://schemas.openxmlformats.org/package/2006/relationships"><Relationship Id="rId2" Type="http://schemas.microsoft.com/office/2011/relationships/chartColorStyle" Target="colors237.xml"/><Relationship Id="rId1" Type="http://schemas.microsoft.com/office/2011/relationships/chartStyle" Target="style237.xml"/></Relationships>
</file>

<file path=xl/charts/_rels/chart238.xml.rels><?xml version="1.0" encoding="UTF-8" standalone="yes"?>
<Relationships xmlns="http://schemas.openxmlformats.org/package/2006/relationships"><Relationship Id="rId2" Type="http://schemas.microsoft.com/office/2011/relationships/chartColorStyle" Target="colors238.xml"/><Relationship Id="rId1" Type="http://schemas.microsoft.com/office/2011/relationships/chartStyle" Target="style238.xml"/></Relationships>
</file>

<file path=xl/charts/_rels/chart239.xml.rels><?xml version="1.0" encoding="UTF-8" standalone="yes"?>
<Relationships xmlns="http://schemas.openxmlformats.org/package/2006/relationships"><Relationship Id="rId2" Type="http://schemas.microsoft.com/office/2011/relationships/chartColorStyle" Target="colors239.xml"/><Relationship Id="rId1" Type="http://schemas.microsoft.com/office/2011/relationships/chartStyle" Target="style239.xml"/></Relationships>
</file>

<file path=xl/charts/_rels/chart240.xml.rels><?xml version="1.0" encoding="UTF-8" standalone="yes"?>
<Relationships xmlns="http://schemas.openxmlformats.org/package/2006/relationships"><Relationship Id="rId2" Type="http://schemas.microsoft.com/office/2011/relationships/chartColorStyle" Target="colors240.xml"/><Relationship Id="rId1" Type="http://schemas.microsoft.com/office/2011/relationships/chartStyle" Target="style240.xml"/></Relationships>
</file>

<file path=xl/charts/_rels/chart241.xml.rels><?xml version="1.0" encoding="UTF-8" standalone="yes"?>
<Relationships xmlns="http://schemas.openxmlformats.org/package/2006/relationships"><Relationship Id="rId2" Type="http://schemas.microsoft.com/office/2011/relationships/chartColorStyle" Target="colors241.xml"/><Relationship Id="rId1" Type="http://schemas.microsoft.com/office/2011/relationships/chartStyle" Target="style241.xml"/></Relationships>
</file>

<file path=xl/charts/_rels/chart242.xml.rels><?xml version="1.0" encoding="UTF-8" standalone="yes"?>
<Relationships xmlns="http://schemas.openxmlformats.org/package/2006/relationships"><Relationship Id="rId2" Type="http://schemas.microsoft.com/office/2011/relationships/chartColorStyle" Target="colors242.xml"/><Relationship Id="rId1" Type="http://schemas.microsoft.com/office/2011/relationships/chartStyle" Target="style242.xml"/></Relationships>
</file>

<file path=xl/charts/_rels/chart243.xml.rels><?xml version="1.0" encoding="UTF-8" standalone="yes"?>
<Relationships xmlns="http://schemas.openxmlformats.org/package/2006/relationships"><Relationship Id="rId2" Type="http://schemas.microsoft.com/office/2011/relationships/chartColorStyle" Target="colors243.xml"/><Relationship Id="rId1" Type="http://schemas.microsoft.com/office/2011/relationships/chartStyle" Target="style243.xml"/></Relationships>
</file>

<file path=xl/charts/_rels/chart244.xml.rels><?xml version="1.0" encoding="UTF-8" standalone="yes"?>
<Relationships xmlns="http://schemas.openxmlformats.org/package/2006/relationships"><Relationship Id="rId2" Type="http://schemas.microsoft.com/office/2011/relationships/chartColorStyle" Target="colors244.xml"/><Relationship Id="rId1" Type="http://schemas.microsoft.com/office/2011/relationships/chartStyle" Target="style244.xml"/></Relationships>
</file>

<file path=xl/charts/_rels/chart245.xml.rels><?xml version="1.0" encoding="UTF-8" standalone="yes"?>
<Relationships xmlns="http://schemas.openxmlformats.org/package/2006/relationships"><Relationship Id="rId2" Type="http://schemas.microsoft.com/office/2011/relationships/chartColorStyle" Target="colors245.xml"/><Relationship Id="rId1" Type="http://schemas.microsoft.com/office/2011/relationships/chartStyle" Target="style245.xml"/></Relationships>
</file>

<file path=xl/charts/_rels/chart246.xml.rels><?xml version="1.0" encoding="UTF-8" standalone="yes"?>
<Relationships xmlns="http://schemas.openxmlformats.org/package/2006/relationships"><Relationship Id="rId2" Type="http://schemas.microsoft.com/office/2011/relationships/chartColorStyle" Target="colors246.xml"/><Relationship Id="rId1" Type="http://schemas.microsoft.com/office/2011/relationships/chartStyle" Target="style246.xml"/></Relationships>
</file>

<file path=xl/charts/_rels/chart247.xml.rels><?xml version="1.0" encoding="UTF-8" standalone="yes"?>
<Relationships xmlns="http://schemas.openxmlformats.org/package/2006/relationships"><Relationship Id="rId2" Type="http://schemas.microsoft.com/office/2011/relationships/chartColorStyle" Target="colors247.xml"/><Relationship Id="rId1" Type="http://schemas.microsoft.com/office/2011/relationships/chartStyle" Target="style247.xml"/></Relationships>
</file>

<file path=xl/charts/_rels/chart248.xml.rels><?xml version="1.0" encoding="UTF-8" standalone="yes"?>
<Relationships xmlns="http://schemas.openxmlformats.org/package/2006/relationships"><Relationship Id="rId2" Type="http://schemas.microsoft.com/office/2011/relationships/chartColorStyle" Target="colors248.xml"/><Relationship Id="rId1" Type="http://schemas.microsoft.com/office/2011/relationships/chartStyle" Target="style248.xml"/></Relationships>
</file>

<file path=xl/charts/_rels/chart249.xml.rels><?xml version="1.0" encoding="UTF-8" standalone="yes"?>
<Relationships xmlns="http://schemas.openxmlformats.org/package/2006/relationships"><Relationship Id="rId2" Type="http://schemas.microsoft.com/office/2011/relationships/chartColorStyle" Target="colors249.xml"/><Relationship Id="rId1" Type="http://schemas.microsoft.com/office/2011/relationships/chartStyle" Target="style249.xml"/></Relationships>
</file>

<file path=xl/charts/_rels/chart250.xml.rels><?xml version="1.0" encoding="UTF-8" standalone="yes"?>
<Relationships xmlns="http://schemas.openxmlformats.org/package/2006/relationships"><Relationship Id="rId2" Type="http://schemas.microsoft.com/office/2011/relationships/chartColorStyle" Target="colors250.xml"/><Relationship Id="rId1" Type="http://schemas.microsoft.com/office/2011/relationships/chartStyle" Target="style250.xml"/></Relationships>
</file>

<file path=xl/charts/_rels/chart251.xml.rels><?xml version="1.0" encoding="UTF-8" standalone="yes"?>
<Relationships xmlns="http://schemas.openxmlformats.org/package/2006/relationships"><Relationship Id="rId2" Type="http://schemas.microsoft.com/office/2011/relationships/chartColorStyle" Target="colors251.xml"/><Relationship Id="rId1" Type="http://schemas.microsoft.com/office/2011/relationships/chartStyle" Target="style251.xml"/></Relationships>
</file>

<file path=xl/charts/_rels/chart252.xml.rels><?xml version="1.0" encoding="UTF-8" standalone="yes"?>
<Relationships xmlns="http://schemas.openxmlformats.org/package/2006/relationships"><Relationship Id="rId2" Type="http://schemas.microsoft.com/office/2011/relationships/chartColorStyle" Target="colors252.xml"/><Relationship Id="rId1" Type="http://schemas.microsoft.com/office/2011/relationships/chartStyle" Target="style252.xml"/></Relationships>
</file>

<file path=xl/charts/_rels/chart253.xml.rels><?xml version="1.0" encoding="UTF-8" standalone="yes"?>
<Relationships xmlns="http://schemas.openxmlformats.org/package/2006/relationships"><Relationship Id="rId2" Type="http://schemas.microsoft.com/office/2011/relationships/chartColorStyle" Target="colors253.xml"/><Relationship Id="rId1" Type="http://schemas.microsoft.com/office/2011/relationships/chartStyle" Target="style253.xml"/></Relationships>
</file>

<file path=xl/charts/_rels/chart254.xml.rels><?xml version="1.0" encoding="UTF-8" standalone="yes"?>
<Relationships xmlns="http://schemas.openxmlformats.org/package/2006/relationships"><Relationship Id="rId2" Type="http://schemas.microsoft.com/office/2011/relationships/chartColorStyle" Target="colors254.xml"/><Relationship Id="rId1" Type="http://schemas.microsoft.com/office/2011/relationships/chartStyle" Target="style254.xml"/></Relationships>
</file>

<file path=xl/charts/_rels/chart255.xml.rels><?xml version="1.0" encoding="UTF-8" standalone="yes"?>
<Relationships xmlns="http://schemas.openxmlformats.org/package/2006/relationships"><Relationship Id="rId2" Type="http://schemas.microsoft.com/office/2011/relationships/chartColorStyle" Target="colors255.xml"/><Relationship Id="rId1" Type="http://schemas.microsoft.com/office/2011/relationships/chartStyle" Target="style255.xml"/></Relationships>
</file>

<file path=xl/charts/_rels/chart256.xml.rels><?xml version="1.0" encoding="UTF-8" standalone="yes"?>
<Relationships xmlns="http://schemas.openxmlformats.org/package/2006/relationships"><Relationship Id="rId2" Type="http://schemas.microsoft.com/office/2011/relationships/chartColorStyle" Target="colors256.xml"/><Relationship Id="rId1" Type="http://schemas.microsoft.com/office/2011/relationships/chartStyle" Target="style256.xml"/></Relationships>
</file>

<file path=xl/charts/_rels/chart257.xml.rels><?xml version="1.0" encoding="UTF-8" standalone="yes"?>
<Relationships xmlns="http://schemas.openxmlformats.org/package/2006/relationships"><Relationship Id="rId2" Type="http://schemas.microsoft.com/office/2011/relationships/chartColorStyle" Target="colors257.xml"/><Relationship Id="rId1" Type="http://schemas.microsoft.com/office/2011/relationships/chartStyle" Target="style257.xml"/></Relationships>
</file>

<file path=xl/charts/_rels/chart258.xml.rels><?xml version="1.0" encoding="UTF-8" standalone="yes"?>
<Relationships xmlns="http://schemas.openxmlformats.org/package/2006/relationships"><Relationship Id="rId2" Type="http://schemas.microsoft.com/office/2011/relationships/chartColorStyle" Target="colors258.xml"/><Relationship Id="rId1" Type="http://schemas.microsoft.com/office/2011/relationships/chartStyle" Target="style258.xml"/></Relationships>
</file>

<file path=xl/charts/_rels/chart259.xml.rels><?xml version="1.0" encoding="UTF-8" standalone="yes"?>
<Relationships xmlns="http://schemas.openxmlformats.org/package/2006/relationships"><Relationship Id="rId2" Type="http://schemas.microsoft.com/office/2011/relationships/chartColorStyle" Target="colors259.xml"/><Relationship Id="rId1" Type="http://schemas.microsoft.com/office/2011/relationships/chartStyle" Target="style259.xml"/></Relationships>
</file>

<file path=xl/charts/_rels/chart260.xml.rels><?xml version="1.0" encoding="UTF-8" standalone="yes"?>
<Relationships xmlns="http://schemas.openxmlformats.org/package/2006/relationships"><Relationship Id="rId2" Type="http://schemas.microsoft.com/office/2011/relationships/chartColorStyle" Target="colors260.xml"/><Relationship Id="rId1" Type="http://schemas.microsoft.com/office/2011/relationships/chartStyle" Target="style260.xml"/></Relationships>
</file>

<file path=xl/charts/_rels/chart261.xml.rels><?xml version="1.0" encoding="UTF-8" standalone="yes"?>
<Relationships xmlns="http://schemas.openxmlformats.org/package/2006/relationships"><Relationship Id="rId2" Type="http://schemas.microsoft.com/office/2011/relationships/chartColorStyle" Target="colors261.xml"/><Relationship Id="rId1" Type="http://schemas.microsoft.com/office/2011/relationships/chartStyle" Target="style261.xml"/></Relationships>
</file>

<file path=xl/charts/_rels/chart262.xml.rels><?xml version="1.0" encoding="UTF-8" standalone="yes"?>
<Relationships xmlns="http://schemas.openxmlformats.org/package/2006/relationships"><Relationship Id="rId2" Type="http://schemas.microsoft.com/office/2011/relationships/chartColorStyle" Target="colors262.xml"/><Relationship Id="rId1" Type="http://schemas.microsoft.com/office/2011/relationships/chartStyle" Target="style262.xml"/></Relationships>
</file>

<file path=xl/charts/_rels/chart263.xml.rels><?xml version="1.0" encoding="UTF-8" standalone="yes"?>
<Relationships xmlns="http://schemas.openxmlformats.org/package/2006/relationships"><Relationship Id="rId2" Type="http://schemas.microsoft.com/office/2011/relationships/chartColorStyle" Target="colors263.xml"/><Relationship Id="rId1" Type="http://schemas.microsoft.com/office/2011/relationships/chartStyle" Target="style263.xml"/></Relationships>
</file>

<file path=xl/charts/_rels/chart264.xml.rels><?xml version="1.0" encoding="UTF-8" standalone="yes"?>
<Relationships xmlns="http://schemas.openxmlformats.org/package/2006/relationships"><Relationship Id="rId2" Type="http://schemas.microsoft.com/office/2011/relationships/chartColorStyle" Target="colors264.xml"/><Relationship Id="rId1" Type="http://schemas.microsoft.com/office/2011/relationships/chartStyle" Target="style264.xml"/></Relationships>
</file>

<file path=xl/charts/_rels/chart265.xml.rels><?xml version="1.0" encoding="UTF-8" standalone="yes"?>
<Relationships xmlns="http://schemas.openxmlformats.org/package/2006/relationships"><Relationship Id="rId2" Type="http://schemas.microsoft.com/office/2011/relationships/chartColorStyle" Target="colors265.xml"/><Relationship Id="rId1" Type="http://schemas.microsoft.com/office/2011/relationships/chartStyle" Target="style265.xml"/></Relationships>
</file>

<file path=xl/charts/_rels/chart266.xml.rels><?xml version="1.0" encoding="UTF-8" standalone="yes"?>
<Relationships xmlns="http://schemas.openxmlformats.org/package/2006/relationships"><Relationship Id="rId2" Type="http://schemas.microsoft.com/office/2011/relationships/chartColorStyle" Target="colors266.xml"/><Relationship Id="rId1" Type="http://schemas.microsoft.com/office/2011/relationships/chartStyle" Target="style266.xml"/></Relationships>
</file>

<file path=xl/charts/_rels/chart267.xml.rels><?xml version="1.0" encoding="UTF-8" standalone="yes"?>
<Relationships xmlns="http://schemas.openxmlformats.org/package/2006/relationships"><Relationship Id="rId2" Type="http://schemas.microsoft.com/office/2011/relationships/chartColorStyle" Target="colors267.xml"/><Relationship Id="rId1" Type="http://schemas.microsoft.com/office/2011/relationships/chartStyle" Target="style267.xml"/></Relationships>
</file>

<file path=xl/charts/_rels/chart268.xml.rels><?xml version="1.0" encoding="UTF-8" standalone="yes"?>
<Relationships xmlns="http://schemas.openxmlformats.org/package/2006/relationships"><Relationship Id="rId2" Type="http://schemas.microsoft.com/office/2011/relationships/chartColorStyle" Target="colors268.xml"/><Relationship Id="rId1" Type="http://schemas.microsoft.com/office/2011/relationships/chartStyle" Target="style268.xml"/></Relationships>
</file>

<file path=xl/charts/_rels/chart269.xml.rels><?xml version="1.0" encoding="UTF-8" standalone="yes"?>
<Relationships xmlns="http://schemas.openxmlformats.org/package/2006/relationships"><Relationship Id="rId2" Type="http://schemas.microsoft.com/office/2011/relationships/chartColorStyle" Target="colors269.xml"/><Relationship Id="rId1" Type="http://schemas.microsoft.com/office/2011/relationships/chartStyle" Target="style269.xml"/></Relationships>
</file>

<file path=xl/charts/_rels/chart270.xml.rels><?xml version="1.0" encoding="UTF-8" standalone="yes"?>
<Relationships xmlns="http://schemas.openxmlformats.org/package/2006/relationships"><Relationship Id="rId2" Type="http://schemas.microsoft.com/office/2011/relationships/chartColorStyle" Target="colors270.xml"/><Relationship Id="rId1" Type="http://schemas.microsoft.com/office/2011/relationships/chartStyle" Target="style270.xml"/></Relationships>
</file>

<file path=xl/charts/_rels/chart271.xml.rels><?xml version="1.0" encoding="UTF-8" standalone="yes"?>
<Relationships xmlns="http://schemas.openxmlformats.org/package/2006/relationships"><Relationship Id="rId2" Type="http://schemas.microsoft.com/office/2011/relationships/chartColorStyle" Target="colors271.xml"/><Relationship Id="rId1" Type="http://schemas.microsoft.com/office/2011/relationships/chartStyle" Target="style271.xml"/></Relationships>
</file>

<file path=xl/charts/_rels/chart272.xml.rels><?xml version="1.0" encoding="UTF-8" standalone="yes"?>
<Relationships xmlns="http://schemas.openxmlformats.org/package/2006/relationships"><Relationship Id="rId2" Type="http://schemas.microsoft.com/office/2011/relationships/chartColorStyle" Target="colors272.xml"/><Relationship Id="rId1" Type="http://schemas.microsoft.com/office/2011/relationships/chartStyle" Target="style272.xml"/></Relationships>
</file>

<file path=xl/charts/_rels/chart273.xml.rels><?xml version="1.0" encoding="UTF-8" standalone="yes"?>
<Relationships xmlns="http://schemas.openxmlformats.org/package/2006/relationships"><Relationship Id="rId2" Type="http://schemas.microsoft.com/office/2011/relationships/chartColorStyle" Target="colors273.xml"/><Relationship Id="rId1" Type="http://schemas.microsoft.com/office/2011/relationships/chartStyle" Target="style273.xml"/></Relationships>
</file>

<file path=xl/charts/_rels/chart274.xml.rels><?xml version="1.0" encoding="UTF-8" standalone="yes"?>
<Relationships xmlns="http://schemas.openxmlformats.org/package/2006/relationships"><Relationship Id="rId2" Type="http://schemas.microsoft.com/office/2011/relationships/chartColorStyle" Target="colors274.xml"/><Relationship Id="rId1" Type="http://schemas.microsoft.com/office/2011/relationships/chartStyle" Target="style27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Bit</a:t>
            </a:r>
            <a:r>
              <a:rPr lang="en-US" baseline="0"/>
              <a:t> vector - </a:t>
            </a:r>
            <a:r>
              <a:rPr lang="en-US"/>
              <a:t>Cache Line Invalidation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Bit Vector</c:v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'with cache invalidate'!$L$9:$L$19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'with cache invalidate'!$M$9:$M$19</c:f>
              <c:numCache>
                <c:formatCode>General</c:formatCode>
                <c:ptCount val="11"/>
                <c:pt idx="0">
                  <c:v>774549.55943999998</c:v>
                </c:pt>
                <c:pt idx="1">
                  <c:v>773503.23671700002</c:v>
                </c:pt>
                <c:pt idx="2">
                  <c:v>773238.16964099999</c:v>
                </c:pt>
                <c:pt idx="3">
                  <c:v>775490.02084500005</c:v>
                </c:pt>
                <c:pt idx="4">
                  <c:v>772234.42543599999</c:v>
                </c:pt>
                <c:pt idx="5">
                  <c:v>773141.70515399997</c:v>
                </c:pt>
                <c:pt idx="6">
                  <c:v>775625.68015200004</c:v>
                </c:pt>
                <c:pt idx="7">
                  <c:v>769869.63667000004</c:v>
                </c:pt>
                <c:pt idx="8">
                  <c:v>750041.29816899996</c:v>
                </c:pt>
                <c:pt idx="9">
                  <c:v>688091.24288599996</c:v>
                </c:pt>
                <c:pt idx="10">
                  <c:v>586715.56062700006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69-9146-900E-3BF0DAEB6477}"/>
            </c:ext>
          </c:extLst>
        </c:ser>
        <c:ser>
          <c:idx val="1"/>
          <c:order val="1"/>
          <c:tx>
            <c:v>Bit Vector CLI</c:v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'with cache invalidate'!$L$9:$L$19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'with cache invalidate'!$N$9:$N$19</c:f>
              <c:numCache>
                <c:formatCode>General</c:formatCode>
                <c:ptCount val="11"/>
                <c:pt idx="6">
                  <c:v>773468.34453400003</c:v>
                </c:pt>
                <c:pt idx="7">
                  <c:v>761099.86240900005</c:v>
                </c:pt>
                <c:pt idx="8">
                  <c:v>750272.29550799995</c:v>
                </c:pt>
                <c:pt idx="9">
                  <c:v>683846.4473</c:v>
                </c:pt>
                <c:pt idx="10">
                  <c:v>549800.44015399995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69-9146-900E-3BF0DAEB6477}"/>
            </c:ext>
          </c:extLst>
        </c:ser>
        <c:ser>
          <c:idx val="2"/>
          <c:order val="2"/>
          <c:tx>
            <c:v>Byte Vector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'with cache invalidate'!$L$9:$L$19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'with cache invalidate'!$P$9:$P$19</c:f>
              <c:numCache>
                <c:formatCode>General</c:formatCode>
                <c:ptCount val="11"/>
                <c:pt idx="0">
                  <c:v>780332.52075200004</c:v>
                </c:pt>
                <c:pt idx="1">
                  <c:v>778434.52830500004</c:v>
                </c:pt>
                <c:pt idx="2">
                  <c:v>778048.08354200004</c:v>
                </c:pt>
                <c:pt idx="3">
                  <c:v>775787.10718199995</c:v>
                </c:pt>
                <c:pt idx="4">
                  <c:v>776458.47028899996</c:v>
                </c:pt>
                <c:pt idx="5">
                  <c:v>774140.92418900004</c:v>
                </c:pt>
                <c:pt idx="6">
                  <c:v>767849.29558999999</c:v>
                </c:pt>
                <c:pt idx="7">
                  <c:v>745376.66923700005</c:v>
                </c:pt>
                <c:pt idx="8">
                  <c:v>712600.49106499995</c:v>
                </c:pt>
                <c:pt idx="9">
                  <c:v>658103.13184299995</c:v>
                </c:pt>
                <c:pt idx="10">
                  <c:v>571805.73736799997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69-9146-900E-3BF0DAEB6477}"/>
            </c:ext>
          </c:extLst>
        </c:ser>
        <c:ser>
          <c:idx val="3"/>
          <c:order val="3"/>
          <c:tx>
            <c:v>Byte Vector CLI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'with cache invalidate'!$L$9:$L$19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'with cache invalidate'!$Q$9:$Q$19</c:f>
              <c:numCache>
                <c:formatCode>General</c:formatCode>
                <c:ptCount val="11"/>
                <c:pt idx="6">
                  <c:v>765243.07590399997</c:v>
                </c:pt>
                <c:pt idx="7">
                  <c:v>737955.27641100006</c:v>
                </c:pt>
                <c:pt idx="8">
                  <c:v>694955.76738500001</c:v>
                </c:pt>
                <c:pt idx="9">
                  <c:v>615813.838873</c:v>
                </c:pt>
                <c:pt idx="10">
                  <c:v>509453.53991200001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69-9146-900E-3BF0DAEB6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171184"/>
        <c:axId val="478641760"/>
      </c:scatterChart>
      <c:valAx>
        <c:axId val="70217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8641760"/>
        <c:crosses val="autoZero"/>
        <c:crossBetween val="midCat"/>
      </c:valAx>
      <c:valAx>
        <c:axId val="478641760"/>
        <c:scaling>
          <c:orientation val="minMax"/>
          <c:min val="4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171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(don''t use)'!$B$3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use)'!$B$4:$B$14</c:f>
              <c:numCache>
                <c:formatCode>General</c:formatCode>
                <c:ptCount val="11"/>
                <c:pt idx="0">
                  <c:v>772856.52984900004</c:v>
                </c:pt>
                <c:pt idx="1">
                  <c:v>770934.24840100005</c:v>
                </c:pt>
                <c:pt idx="2">
                  <c:v>771295.36041900003</c:v>
                </c:pt>
                <c:pt idx="3">
                  <c:v>745720.84317300003</c:v>
                </c:pt>
                <c:pt idx="4">
                  <c:v>731691.69616499997</c:v>
                </c:pt>
                <c:pt idx="5">
                  <c:v>722292.69936299999</c:v>
                </c:pt>
                <c:pt idx="6">
                  <c:v>716780.84196700004</c:v>
                </c:pt>
                <c:pt idx="7">
                  <c:v>690621.63814099994</c:v>
                </c:pt>
                <c:pt idx="8">
                  <c:v>674098.15013700002</c:v>
                </c:pt>
                <c:pt idx="9">
                  <c:v>629895.41199299996</c:v>
                </c:pt>
                <c:pt idx="10">
                  <c:v>608085.16269799997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6C-CC42-AD4A-E3D04D51FC60}"/>
            </c:ext>
          </c:extLst>
        </c:ser>
        <c:ser>
          <c:idx val="1"/>
          <c:order val="1"/>
          <c:tx>
            <c:strRef>
              <c:f>'Sheet1 (don''t use)'!$C$3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use)'!$C$4:$C$14</c:f>
              <c:numCache>
                <c:formatCode>General</c:formatCode>
                <c:ptCount val="11"/>
                <c:pt idx="0">
                  <c:v>775270.53518500004</c:v>
                </c:pt>
                <c:pt idx="1">
                  <c:v>775379.97249399999</c:v>
                </c:pt>
                <c:pt idx="2">
                  <c:v>770967.37241099996</c:v>
                </c:pt>
                <c:pt idx="3">
                  <c:v>760019.16918299999</c:v>
                </c:pt>
                <c:pt idx="4">
                  <c:v>742181.022352</c:v>
                </c:pt>
                <c:pt idx="5">
                  <c:v>726959.29954399995</c:v>
                </c:pt>
                <c:pt idx="6">
                  <c:v>724472.19747200003</c:v>
                </c:pt>
                <c:pt idx="7">
                  <c:v>711060.79642599996</c:v>
                </c:pt>
                <c:pt idx="8">
                  <c:v>683743.40968399995</c:v>
                </c:pt>
                <c:pt idx="9">
                  <c:v>649416.77052200004</c:v>
                </c:pt>
                <c:pt idx="10">
                  <c:v>635566.61830600002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6C-CC42-AD4A-E3D04D51FC60}"/>
            </c:ext>
          </c:extLst>
        </c:ser>
        <c:ser>
          <c:idx val="2"/>
          <c:order val="2"/>
          <c:tx>
            <c:strRef>
              <c:f>'Sheet1 (don''t use)'!$D$3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use)'!$D$4:$D$14</c:f>
              <c:numCache>
                <c:formatCode>General</c:formatCode>
                <c:ptCount val="11"/>
                <c:pt idx="0">
                  <c:v>780062.10236300004</c:v>
                </c:pt>
                <c:pt idx="1">
                  <c:v>779265.69410900003</c:v>
                </c:pt>
                <c:pt idx="2">
                  <c:v>773482.69646200002</c:v>
                </c:pt>
                <c:pt idx="3">
                  <c:v>746281.70001499995</c:v>
                </c:pt>
                <c:pt idx="4">
                  <c:v>734244.78175199998</c:v>
                </c:pt>
                <c:pt idx="5">
                  <c:v>723342.54905499995</c:v>
                </c:pt>
                <c:pt idx="6">
                  <c:v>721400.64009899995</c:v>
                </c:pt>
                <c:pt idx="7">
                  <c:v>700423.50881100004</c:v>
                </c:pt>
                <c:pt idx="8">
                  <c:v>663584.21828100004</c:v>
                </c:pt>
                <c:pt idx="9">
                  <c:v>625540.75215199997</c:v>
                </c:pt>
                <c:pt idx="10">
                  <c:v>606709.94765800005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6C-CC42-AD4A-E3D04D51FC60}"/>
            </c:ext>
          </c:extLst>
        </c:ser>
        <c:ser>
          <c:idx val="3"/>
          <c:order val="3"/>
          <c:tx>
            <c:strRef>
              <c:f>'Sheet1 (don''t use)'!$E$3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use)'!$E$4:$E$14</c:f>
              <c:numCache>
                <c:formatCode>General</c:formatCode>
                <c:ptCount val="11"/>
                <c:pt idx="0">
                  <c:v>774788.09828599996</c:v>
                </c:pt>
                <c:pt idx="1">
                  <c:v>770562.76095699996</c:v>
                </c:pt>
                <c:pt idx="2">
                  <c:v>767270.16993900004</c:v>
                </c:pt>
                <c:pt idx="3">
                  <c:v>741893.52585400001</c:v>
                </c:pt>
                <c:pt idx="4">
                  <c:v>729780.76734100003</c:v>
                </c:pt>
                <c:pt idx="5">
                  <c:v>721291.65563499997</c:v>
                </c:pt>
                <c:pt idx="6">
                  <c:v>714450.72168299998</c:v>
                </c:pt>
                <c:pt idx="7">
                  <c:v>706006.45766700001</c:v>
                </c:pt>
                <c:pt idx="8">
                  <c:v>688088.92263199994</c:v>
                </c:pt>
                <c:pt idx="9">
                  <c:v>660357.87599099998</c:v>
                </c:pt>
                <c:pt idx="10">
                  <c:v>635171.26274100004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6C-CC42-AD4A-E3D04D51F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(don''t use)'!$B$3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use)'!$H$4:$H$14</c:f>
              <c:numCache>
                <c:formatCode>General</c:formatCode>
                <c:ptCount val="11"/>
                <c:pt idx="0">
                  <c:v>774811.45677100006</c:v>
                </c:pt>
                <c:pt idx="1">
                  <c:v>780010.41084699996</c:v>
                </c:pt>
                <c:pt idx="2">
                  <c:v>778668.47390099999</c:v>
                </c:pt>
                <c:pt idx="3">
                  <c:v>776603.99425300001</c:v>
                </c:pt>
                <c:pt idx="4">
                  <c:v>774133.43694599997</c:v>
                </c:pt>
                <c:pt idx="5">
                  <c:v>770001.73086699995</c:v>
                </c:pt>
                <c:pt idx="6">
                  <c:v>763376.79544899997</c:v>
                </c:pt>
                <c:pt idx="7">
                  <c:v>742237.66550500004</c:v>
                </c:pt>
                <c:pt idx="8">
                  <c:v>709405.70200299995</c:v>
                </c:pt>
                <c:pt idx="9">
                  <c:v>655533.51824100001</c:v>
                </c:pt>
                <c:pt idx="10">
                  <c:v>564547.91083099996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7F-F040-9573-B09FAA53BAD4}"/>
            </c:ext>
          </c:extLst>
        </c:ser>
        <c:ser>
          <c:idx val="1"/>
          <c:order val="1"/>
          <c:tx>
            <c:strRef>
              <c:f>'Sheet1 (don''t use)'!$C$3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use)'!$I$4:$I$14</c:f>
              <c:numCache>
                <c:formatCode>General</c:formatCode>
                <c:ptCount val="11"/>
                <c:pt idx="0">
                  <c:v>774881.979987</c:v>
                </c:pt>
                <c:pt idx="1">
                  <c:v>775964.65066200006</c:v>
                </c:pt>
                <c:pt idx="2">
                  <c:v>773624.77594600001</c:v>
                </c:pt>
                <c:pt idx="3">
                  <c:v>772014.14861599996</c:v>
                </c:pt>
                <c:pt idx="4">
                  <c:v>771840.04980000004</c:v>
                </c:pt>
                <c:pt idx="5">
                  <c:v>768736.57406799996</c:v>
                </c:pt>
                <c:pt idx="6">
                  <c:v>771054.52166099998</c:v>
                </c:pt>
                <c:pt idx="7">
                  <c:v>767216.09133800003</c:v>
                </c:pt>
                <c:pt idx="8">
                  <c:v>747986.49857199995</c:v>
                </c:pt>
                <c:pt idx="9">
                  <c:v>687596.61603399995</c:v>
                </c:pt>
                <c:pt idx="10">
                  <c:v>588405.35087900003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7F-F040-9573-B09FAA53BAD4}"/>
            </c:ext>
          </c:extLst>
        </c:ser>
        <c:ser>
          <c:idx val="2"/>
          <c:order val="2"/>
          <c:tx>
            <c:strRef>
              <c:f>'Sheet1 (don''t use)'!$D$3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use)'!$J$4:$J$14</c:f>
              <c:numCache>
                <c:formatCode>General</c:formatCode>
                <c:ptCount val="11"/>
                <c:pt idx="0">
                  <c:v>780244.25268200005</c:v>
                </c:pt>
                <c:pt idx="1">
                  <c:v>746171.96880899998</c:v>
                </c:pt>
                <c:pt idx="2">
                  <c:v>694072.89847500005</c:v>
                </c:pt>
                <c:pt idx="3">
                  <c:v>604363</c:v>
                </c:pt>
                <c:pt idx="4">
                  <c:v>476241.19750900002</c:v>
                </c:pt>
                <c:pt idx="5">
                  <c:v>323311.95617100003</c:v>
                </c:pt>
                <c:pt idx="6">
                  <c:v>191229.42288</c:v>
                </c:pt>
                <c:pt idx="7">
                  <c:v>106737.654851</c:v>
                </c:pt>
                <c:pt idx="8">
                  <c:v>51969.907798</c:v>
                </c:pt>
                <c:pt idx="9">
                  <c:v>22794.893493</c:v>
                </c:pt>
                <c:pt idx="10">
                  <c:v>9859.4975840000006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7F-F040-9573-B09FAA53BAD4}"/>
            </c:ext>
          </c:extLst>
        </c:ser>
        <c:ser>
          <c:idx val="3"/>
          <c:order val="3"/>
          <c:tx>
            <c:strRef>
              <c:f>'Sheet1 (don''t use)'!$E$3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use)'!$K$4:$K$14</c:f>
              <c:numCache>
                <c:formatCode>General</c:formatCode>
                <c:ptCount val="11"/>
                <c:pt idx="0">
                  <c:v>774533.45680799999</c:v>
                </c:pt>
                <c:pt idx="1">
                  <c:v>776582.924046</c:v>
                </c:pt>
                <c:pt idx="2">
                  <c:v>774333.89903199999</c:v>
                </c:pt>
                <c:pt idx="3">
                  <c:v>771669.36083599995</c:v>
                </c:pt>
                <c:pt idx="4">
                  <c:v>773739.49379400001</c:v>
                </c:pt>
                <c:pt idx="5">
                  <c:v>770511.84661999997</c:v>
                </c:pt>
                <c:pt idx="6">
                  <c:v>771668.48692399997</c:v>
                </c:pt>
                <c:pt idx="7">
                  <c:v>770787.03185599996</c:v>
                </c:pt>
                <c:pt idx="8">
                  <c:v>765861.36699600006</c:v>
                </c:pt>
                <c:pt idx="9">
                  <c:v>762867.70573699998</c:v>
                </c:pt>
                <c:pt idx="10">
                  <c:v>765467.95124800003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7F-F040-9573-B09FAA53B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(don''t use)'!$B$3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(don''t use)'!$A$26:$A$29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</c:numCache>
            </c:numRef>
          </c:xVal>
          <c:yVal>
            <c:numRef>
              <c:f>'Sheet1 (don''t use)'!$B$26:$B$29</c:f>
              <c:numCache>
                <c:formatCode>General</c:formatCode>
                <c:ptCount val="4"/>
                <c:pt idx="0">
                  <c:v>748174.91005599999</c:v>
                </c:pt>
                <c:pt idx="1">
                  <c:v>723499.84634599998</c:v>
                </c:pt>
                <c:pt idx="2">
                  <c:v>702684.03618900001</c:v>
                </c:pt>
                <c:pt idx="3">
                  <c:v>686113.62439200003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6C-DA45-8CE2-71FE80575B7B}"/>
            </c:ext>
          </c:extLst>
        </c:ser>
        <c:ser>
          <c:idx val="1"/>
          <c:order val="1"/>
          <c:tx>
            <c:strRef>
              <c:f>'Sheet1 (don''t use)'!$C$3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(don''t use)'!$A$26:$A$29</c:f>
              <c:numCache>
                <c:formatCode>General</c:formatCode>
                <c:ptCount val="4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</c:numCache>
            </c:numRef>
          </c:xVal>
          <c:yVal>
            <c:numRef>
              <c:f>'Sheet1 (don''t use)'!$C$26:$C$29</c:f>
              <c:numCache>
                <c:formatCode>General</c:formatCode>
                <c:ptCount val="4"/>
                <c:pt idx="0">
                  <c:v>760610.08916900004</c:v>
                </c:pt>
                <c:pt idx="1">
                  <c:v>733613.48737999995</c:v>
                </c:pt>
                <c:pt idx="2">
                  <c:v>720018.13146099995</c:v>
                </c:pt>
                <c:pt idx="3">
                  <c:v>697880.10239899997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C-DA45-8CE2-71FE80575B7B}"/>
            </c:ext>
          </c:extLst>
        </c:ser>
        <c:ser>
          <c:idx val="2"/>
          <c:order val="2"/>
          <c:tx>
            <c:strRef>
              <c:f>'Sheet1 (don''t use)'!$D$3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(don''t use)'!$A$26:$A$32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use)'!$D$26:$D$32</c:f>
              <c:numCache>
                <c:formatCode>General</c:formatCode>
                <c:ptCount val="7"/>
                <c:pt idx="0">
                  <c:v>687825.78629399999</c:v>
                </c:pt>
                <c:pt idx="1">
                  <c:v>656534.21594799997</c:v>
                </c:pt>
                <c:pt idx="2">
                  <c:v>642175.34998699999</c:v>
                </c:pt>
                <c:pt idx="3">
                  <c:v>623692.80575299996</c:v>
                </c:pt>
                <c:pt idx="4">
                  <c:v>583426.25866499997</c:v>
                </c:pt>
                <c:pt idx="5">
                  <c:v>555462.48914800002</c:v>
                </c:pt>
                <c:pt idx="6">
                  <c:v>536803.21244000003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6C-DA45-8CE2-71FE80575B7B}"/>
            </c:ext>
          </c:extLst>
        </c:ser>
        <c:ser>
          <c:idx val="3"/>
          <c:order val="3"/>
          <c:tx>
            <c:strRef>
              <c:f>'Sheet1 (don''t use)'!$E$3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(don''t use)'!$A$26:$A$32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use)'!$E$26:$E$32</c:f>
              <c:numCache>
                <c:formatCode>General</c:formatCode>
                <c:ptCount val="7"/>
                <c:pt idx="0">
                  <c:v>767671.46488800005</c:v>
                </c:pt>
                <c:pt idx="1">
                  <c:v>738488.32028500002</c:v>
                </c:pt>
                <c:pt idx="2">
                  <c:v>717842.26161100005</c:v>
                </c:pt>
                <c:pt idx="3">
                  <c:v>699200.66109499999</c:v>
                </c:pt>
                <c:pt idx="4">
                  <c:v>679433.49859099998</c:v>
                </c:pt>
                <c:pt idx="5">
                  <c:v>669261.70416600001</c:v>
                </c:pt>
                <c:pt idx="6">
                  <c:v>653004.92710299999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6C-DA45-8CE2-71FE80575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(don''t use)'!$B$3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use)'!$B$40:$B$46</c:f>
              <c:numCache>
                <c:formatCode>General</c:formatCode>
                <c:ptCount val="7"/>
                <c:pt idx="0">
                  <c:v>776798.85579399997</c:v>
                </c:pt>
                <c:pt idx="1">
                  <c:v>736203.30142300006</c:v>
                </c:pt>
                <c:pt idx="2">
                  <c:v>732314.83382299996</c:v>
                </c:pt>
                <c:pt idx="3">
                  <c:v>724987.355018</c:v>
                </c:pt>
                <c:pt idx="4">
                  <c:v>720124.39974400005</c:v>
                </c:pt>
                <c:pt idx="5">
                  <c:v>708408.74388299999</c:v>
                </c:pt>
                <c:pt idx="6">
                  <c:v>704942.25682600006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9-AF45-A9B7-9E92872F2A82}"/>
            </c:ext>
          </c:extLst>
        </c:ser>
        <c:ser>
          <c:idx val="1"/>
          <c:order val="1"/>
          <c:tx>
            <c:strRef>
              <c:f>'Sheet1 (don''t use)'!$C$3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use)'!$C$40:$C$46</c:f>
              <c:numCache>
                <c:formatCode>General</c:formatCode>
                <c:ptCount val="7"/>
                <c:pt idx="0">
                  <c:v>772239.65176399995</c:v>
                </c:pt>
                <c:pt idx="1">
                  <c:v>732699.13291799999</c:v>
                </c:pt>
                <c:pt idx="2">
                  <c:v>724447.20088799996</c:v>
                </c:pt>
                <c:pt idx="3">
                  <c:v>712414.25713899999</c:v>
                </c:pt>
                <c:pt idx="4">
                  <c:v>707724.65290600003</c:v>
                </c:pt>
                <c:pt idx="5">
                  <c:v>699060.88756599999</c:v>
                </c:pt>
                <c:pt idx="6">
                  <c:v>678032.37061099999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C9-AF45-A9B7-9E92872F2A82}"/>
            </c:ext>
          </c:extLst>
        </c:ser>
        <c:ser>
          <c:idx val="2"/>
          <c:order val="2"/>
          <c:tx>
            <c:strRef>
              <c:f>'Sheet1 (don''t use)'!$D$3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use)'!$D$40:$D$46</c:f>
              <c:numCache>
                <c:formatCode>General</c:formatCode>
                <c:ptCount val="7"/>
                <c:pt idx="0">
                  <c:v>656405.32544100005</c:v>
                </c:pt>
                <c:pt idx="1">
                  <c:v>607114.54611899995</c:v>
                </c:pt>
                <c:pt idx="2">
                  <c:v>600133.39156100003</c:v>
                </c:pt>
                <c:pt idx="3">
                  <c:v>590367.19530699996</c:v>
                </c:pt>
                <c:pt idx="4">
                  <c:v>541897.77817199996</c:v>
                </c:pt>
                <c:pt idx="5">
                  <c:v>514437.65867099998</c:v>
                </c:pt>
                <c:pt idx="6">
                  <c:v>482323.67297399999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C9-AF45-A9B7-9E92872F2A82}"/>
            </c:ext>
          </c:extLst>
        </c:ser>
        <c:ser>
          <c:idx val="3"/>
          <c:order val="3"/>
          <c:tx>
            <c:strRef>
              <c:f>'Sheet1 (don''t use)'!$E$3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use)'!$E$40:$E$46</c:f>
              <c:numCache>
                <c:formatCode>General</c:formatCode>
                <c:ptCount val="7"/>
                <c:pt idx="0">
                  <c:v>773252.93695</c:v>
                </c:pt>
                <c:pt idx="1">
                  <c:v>753765.78490800003</c:v>
                </c:pt>
                <c:pt idx="2">
                  <c:v>731483.49627300003</c:v>
                </c:pt>
                <c:pt idx="3">
                  <c:v>720613.77882300003</c:v>
                </c:pt>
                <c:pt idx="4">
                  <c:v>713979.77512400004</c:v>
                </c:pt>
                <c:pt idx="5">
                  <c:v>708336.70140300004</c:v>
                </c:pt>
                <c:pt idx="6">
                  <c:v>699609.76350500004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C9-AF45-A9B7-9E92872F2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4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(don''t use)'!$B$3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use)'!$B$50:$B$56</c:f>
              <c:numCache>
                <c:formatCode>General</c:formatCode>
                <c:ptCount val="7"/>
                <c:pt idx="0">
                  <c:v>771733.52380600001</c:v>
                </c:pt>
                <c:pt idx="1">
                  <c:v>748982.34871699999</c:v>
                </c:pt>
                <c:pt idx="2">
                  <c:v>727106.16566399997</c:v>
                </c:pt>
                <c:pt idx="3">
                  <c:v>719910.11313399998</c:v>
                </c:pt>
                <c:pt idx="4">
                  <c:v>720380.30254199996</c:v>
                </c:pt>
                <c:pt idx="5">
                  <c:v>715802.38168999995</c:v>
                </c:pt>
                <c:pt idx="6">
                  <c:v>707984.44429400004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65-1245-AEB3-6C6C94909EE0}"/>
            </c:ext>
          </c:extLst>
        </c:ser>
        <c:ser>
          <c:idx val="1"/>
          <c:order val="1"/>
          <c:tx>
            <c:strRef>
              <c:f>'Sheet1 (don''t use)'!$C$3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use)'!$C$50:$C$56</c:f>
              <c:numCache>
                <c:formatCode>General</c:formatCode>
                <c:ptCount val="7"/>
                <c:pt idx="0">
                  <c:v>769482.20667700004</c:v>
                </c:pt>
                <c:pt idx="1">
                  <c:v>744043.42816100002</c:v>
                </c:pt>
                <c:pt idx="2">
                  <c:v>722243.56325600005</c:v>
                </c:pt>
                <c:pt idx="3">
                  <c:v>717322.57337400003</c:v>
                </c:pt>
                <c:pt idx="4">
                  <c:v>706208.27913000004</c:v>
                </c:pt>
                <c:pt idx="5">
                  <c:v>694928.63897900004</c:v>
                </c:pt>
                <c:pt idx="6">
                  <c:v>676766.464484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65-1245-AEB3-6C6C94909EE0}"/>
            </c:ext>
          </c:extLst>
        </c:ser>
        <c:ser>
          <c:idx val="2"/>
          <c:order val="2"/>
          <c:tx>
            <c:strRef>
              <c:f>'Sheet1 (don''t use)'!$D$3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use)'!$D$50:$D$56</c:f>
              <c:numCache>
                <c:formatCode>General</c:formatCode>
                <c:ptCount val="7"/>
                <c:pt idx="0">
                  <c:v>661276.96206100006</c:v>
                </c:pt>
                <c:pt idx="1">
                  <c:v>622288.95805799996</c:v>
                </c:pt>
                <c:pt idx="2">
                  <c:v>613243.73608299997</c:v>
                </c:pt>
                <c:pt idx="3">
                  <c:v>598446.49650000001</c:v>
                </c:pt>
                <c:pt idx="4">
                  <c:v>555708.75589300005</c:v>
                </c:pt>
                <c:pt idx="5">
                  <c:v>501472.28333000001</c:v>
                </c:pt>
                <c:pt idx="6">
                  <c:v>486023.51076099998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65-1245-AEB3-6C6C94909EE0}"/>
            </c:ext>
          </c:extLst>
        </c:ser>
        <c:ser>
          <c:idx val="3"/>
          <c:order val="3"/>
          <c:tx>
            <c:strRef>
              <c:f>'Sheet1 (don''t use)'!$E$3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(don''t use)'!$A$40:$A$46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(don''t use)'!$E$50:$E$56</c:f>
              <c:numCache>
                <c:formatCode>General</c:formatCode>
                <c:ptCount val="7"/>
                <c:pt idx="0">
                  <c:v>770948.58047799999</c:v>
                </c:pt>
                <c:pt idx="1">
                  <c:v>750262.030654</c:v>
                </c:pt>
                <c:pt idx="2">
                  <c:v>734507.68856499996</c:v>
                </c:pt>
                <c:pt idx="3">
                  <c:v>719510.939854</c:v>
                </c:pt>
                <c:pt idx="4">
                  <c:v>713558.86762200005</c:v>
                </c:pt>
                <c:pt idx="5">
                  <c:v>709688.29773600004</c:v>
                </c:pt>
                <c:pt idx="6">
                  <c:v>702326.32085100003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65-1245-AEB3-6C6C94909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4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(don''t use)'!$B$3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use)'!$B$67:$B$77</c:f>
              <c:numCache>
                <c:formatCode>General</c:formatCode>
                <c:ptCount val="11"/>
                <c:pt idx="0">
                  <c:v>780395.54896000004</c:v>
                </c:pt>
                <c:pt idx="1">
                  <c:v>779190.87992500002</c:v>
                </c:pt>
                <c:pt idx="2">
                  <c:v>775913.15368900006</c:v>
                </c:pt>
                <c:pt idx="3">
                  <c:v>766292.74489900004</c:v>
                </c:pt>
                <c:pt idx="4">
                  <c:v>748714.642659</c:v>
                </c:pt>
                <c:pt idx="5">
                  <c:v>729304.61407899996</c:v>
                </c:pt>
                <c:pt idx="6">
                  <c:v>723317.67587599996</c:v>
                </c:pt>
                <c:pt idx="7">
                  <c:v>714525.267857</c:v>
                </c:pt>
                <c:pt idx="8">
                  <c:v>683660.17335000006</c:v>
                </c:pt>
                <c:pt idx="9">
                  <c:v>649578.69066299999</c:v>
                </c:pt>
                <c:pt idx="10">
                  <c:v>629871.44926499994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0D-E140-A450-A6AC1EC017DD}"/>
            </c:ext>
          </c:extLst>
        </c:ser>
        <c:ser>
          <c:idx val="1"/>
          <c:order val="1"/>
          <c:tx>
            <c:strRef>
              <c:f>'Sheet1 (don''t use)'!$C$3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use)'!$C$67:$C$77</c:f>
              <c:numCache>
                <c:formatCode>General</c:formatCode>
                <c:ptCount val="11"/>
                <c:pt idx="0">
                  <c:v>775270.53518500004</c:v>
                </c:pt>
                <c:pt idx="1">
                  <c:v>775379.97249399999</c:v>
                </c:pt>
                <c:pt idx="2">
                  <c:v>770967.37241099996</c:v>
                </c:pt>
                <c:pt idx="3">
                  <c:v>760019.16918299999</c:v>
                </c:pt>
                <c:pt idx="4">
                  <c:v>742181.022352</c:v>
                </c:pt>
                <c:pt idx="5">
                  <c:v>726959.29954399995</c:v>
                </c:pt>
                <c:pt idx="6">
                  <c:v>724472.19747200003</c:v>
                </c:pt>
                <c:pt idx="7">
                  <c:v>711060.79642599996</c:v>
                </c:pt>
                <c:pt idx="8">
                  <c:v>683743.40968399995</c:v>
                </c:pt>
                <c:pt idx="9">
                  <c:v>649416.77052200004</c:v>
                </c:pt>
                <c:pt idx="10">
                  <c:v>635566.61830600002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0D-E140-A450-A6AC1EC017DD}"/>
            </c:ext>
          </c:extLst>
        </c:ser>
        <c:ser>
          <c:idx val="2"/>
          <c:order val="2"/>
          <c:tx>
            <c:strRef>
              <c:f>'Sheet1 (don''t use)'!$D$3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use)'!$D$67:$D$77</c:f>
              <c:numCache>
                <c:formatCode>General</c:formatCode>
                <c:ptCount val="11"/>
                <c:pt idx="0">
                  <c:v>780062.10236300004</c:v>
                </c:pt>
                <c:pt idx="1">
                  <c:v>779265.69410900003</c:v>
                </c:pt>
                <c:pt idx="2">
                  <c:v>773482.69646200002</c:v>
                </c:pt>
                <c:pt idx="3">
                  <c:v>746281.70001499995</c:v>
                </c:pt>
                <c:pt idx="4">
                  <c:v>734244.78175199998</c:v>
                </c:pt>
                <c:pt idx="5">
                  <c:v>723342.54905499995</c:v>
                </c:pt>
                <c:pt idx="6">
                  <c:v>721400.64009899995</c:v>
                </c:pt>
                <c:pt idx="7">
                  <c:v>700423.50881100004</c:v>
                </c:pt>
                <c:pt idx="8">
                  <c:v>663584.21828100004</c:v>
                </c:pt>
                <c:pt idx="9">
                  <c:v>625540.75215199997</c:v>
                </c:pt>
                <c:pt idx="10">
                  <c:v>606709.94765800005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0D-E140-A450-A6AC1EC017DD}"/>
            </c:ext>
          </c:extLst>
        </c:ser>
        <c:ser>
          <c:idx val="3"/>
          <c:order val="3"/>
          <c:tx>
            <c:strRef>
              <c:f>'Sheet1 (don''t use)'!$E$3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'Sheet1 (don''t use)'!$A$4:$A$14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(don''t use)'!$E$67:$E$77</c:f>
              <c:numCache>
                <c:formatCode>General</c:formatCode>
                <c:ptCount val="11"/>
                <c:pt idx="0">
                  <c:v>774788.09828599996</c:v>
                </c:pt>
                <c:pt idx="1">
                  <c:v>770562.76095699996</c:v>
                </c:pt>
                <c:pt idx="2">
                  <c:v>767270.16993900004</c:v>
                </c:pt>
                <c:pt idx="3">
                  <c:v>741893.52585400001</c:v>
                </c:pt>
                <c:pt idx="4">
                  <c:v>729780.76734100003</c:v>
                </c:pt>
                <c:pt idx="5">
                  <c:v>721291.65563499997</c:v>
                </c:pt>
                <c:pt idx="6">
                  <c:v>714450.72168299998</c:v>
                </c:pt>
                <c:pt idx="7">
                  <c:v>706006.45766700001</c:v>
                </c:pt>
                <c:pt idx="8">
                  <c:v>688088.92263199994</c:v>
                </c:pt>
                <c:pt idx="9">
                  <c:v>660357.87599099998</c:v>
                </c:pt>
                <c:pt idx="10">
                  <c:v>635171.26274100004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B0D-E140-A450-A6AC1EC0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(2)'!$B$4:$B$14</c:f>
              <c:numCache>
                <c:formatCode>General</c:formatCode>
                <c:ptCount val="11"/>
                <c:pt idx="0">
                  <c:v>779106.47101400001</c:v>
                </c:pt>
                <c:pt idx="1">
                  <c:v>778408.32579100004</c:v>
                </c:pt>
                <c:pt idx="2">
                  <c:v>775551.446581</c:v>
                </c:pt>
                <c:pt idx="3">
                  <c:v>766221.42949999997</c:v>
                </c:pt>
                <c:pt idx="4">
                  <c:v>749286.36723800004</c:v>
                </c:pt>
                <c:pt idx="5">
                  <c:v>732645.10418100003</c:v>
                </c:pt>
                <c:pt idx="6">
                  <c:v>724856.57563700003</c:v>
                </c:pt>
                <c:pt idx="7">
                  <c:v>716236.36527099996</c:v>
                </c:pt>
                <c:pt idx="8">
                  <c:v>684466.11604899995</c:v>
                </c:pt>
                <c:pt idx="9">
                  <c:v>649146.31212100002</c:v>
                </c:pt>
                <c:pt idx="10">
                  <c:v>629580.21238699998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D7-AE49-A9CD-B2E56067F68A}"/>
            </c:ext>
          </c:extLst>
        </c:ser>
        <c:ser>
          <c:idx val="1"/>
          <c:order val="1"/>
          <c:tx>
            <c:strRef>
              <c:f>'Sheet1 (2)'!$C$3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(2)'!$C$4:$C$14</c:f>
              <c:numCache>
                <c:formatCode>General</c:formatCode>
                <c:ptCount val="11"/>
                <c:pt idx="0">
                  <c:v>776686.67183799995</c:v>
                </c:pt>
                <c:pt idx="1">
                  <c:v>775379.97249399999</c:v>
                </c:pt>
                <c:pt idx="2">
                  <c:v>770967.37241099996</c:v>
                </c:pt>
                <c:pt idx="3">
                  <c:v>760019.16918299999</c:v>
                </c:pt>
                <c:pt idx="4">
                  <c:v>742181.022352</c:v>
                </c:pt>
                <c:pt idx="5">
                  <c:v>726959.29954399995</c:v>
                </c:pt>
                <c:pt idx="6">
                  <c:v>724472.19747200003</c:v>
                </c:pt>
                <c:pt idx="7">
                  <c:v>711060.79642599996</c:v>
                </c:pt>
                <c:pt idx="8">
                  <c:v>683743.40968399995</c:v>
                </c:pt>
                <c:pt idx="9">
                  <c:v>649416.77052200004</c:v>
                </c:pt>
                <c:pt idx="10">
                  <c:v>635566.61830600002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D7-AE49-A9CD-B2E56067F68A}"/>
            </c:ext>
          </c:extLst>
        </c:ser>
        <c:ser>
          <c:idx val="2"/>
          <c:order val="2"/>
          <c:tx>
            <c:strRef>
              <c:f>'Sheet1 (2)'!$D$3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(2)'!$D$4:$D$14</c:f>
              <c:numCache>
                <c:formatCode>General</c:formatCode>
                <c:ptCount val="11"/>
                <c:pt idx="0">
                  <c:v>780062.10236300004</c:v>
                </c:pt>
                <c:pt idx="1">
                  <c:v>779265.69410900003</c:v>
                </c:pt>
                <c:pt idx="2">
                  <c:v>773482.69646200002</c:v>
                </c:pt>
                <c:pt idx="3">
                  <c:v>746281.70001499995</c:v>
                </c:pt>
                <c:pt idx="4">
                  <c:v>734244.78175199998</c:v>
                </c:pt>
                <c:pt idx="5">
                  <c:v>723342.54905499995</c:v>
                </c:pt>
                <c:pt idx="6">
                  <c:v>721400.64009899995</c:v>
                </c:pt>
                <c:pt idx="7">
                  <c:v>700423.50881100004</c:v>
                </c:pt>
                <c:pt idx="8">
                  <c:v>663584.21828100004</c:v>
                </c:pt>
                <c:pt idx="9">
                  <c:v>625540.75215199997</c:v>
                </c:pt>
                <c:pt idx="10">
                  <c:v>613429.55039700004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D7-AE49-A9CD-B2E56067F68A}"/>
            </c:ext>
          </c:extLst>
        </c:ser>
        <c:ser>
          <c:idx val="3"/>
          <c:order val="3"/>
          <c:tx>
            <c:strRef>
              <c:f>'Sheet1 (2)'!$E$3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(2)'!$E$4:$E$14</c:f>
              <c:numCache>
                <c:formatCode>General</c:formatCode>
                <c:ptCount val="11"/>
                <c:pt idx="0">
                  <c:v>774788.09828599996</c:v>
                </c:pt>
                <c:pt idx="1">
                  <c:v>770562.76095699996</c:v>
                </c:pt>
                <c:pt idx="2">
                  <c:v>767270.16993900004</c:v>
                </c:pt>
                <c:pt idx="3">
                  <c:v>741893.52585400001</c:v>
                </c:pt>
                <c:pt idx="4">
                  <c:v>729780.76734100003</c:v>
                </c:pt>
                <c:pt idx="5">
                  <c:v>721291.65563499997</c:v>
                </c:pt>
                <c:pt idx="6">
                  <c:v>714450.72168299998</c:v>
                </c:pt>
                <c:pt idx="7">
                  <c:v>706006.45766700001</c:v>
                </c:pt>
                <c:pt idx="8">
                  <c:v>688088.92263199994</c:v>
                </c:pt>
                <c:pt idx="9">
                  <c:v>660357.87599099998</c:v>
                </c:pt>
                <c:pt idx="10">
                  <c:v>635171.26274100004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0D7-AE49-A9CD-B2E56067F6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6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(2)'!$H$4:$H$14</c:f>
              <c:numCache>
                <c:formatCode>General</c:formatCode>
                <c:ptCount val="11"/>
                <c:pt idx="0">
                  <c:v>779739.84218100004</c:v>
                </c:pt>
                <c:pt idx="1">
                  <c:v>781827.77076600003</c:v>
                </c:pt>
                <c:pt idx="2">
                  <c:v>777565.92793400004</c:v>
                </c:pt>
                <c:pt idx="3">
                  <c:v>776512.21436999994</c:v>
                </c:pt>
                <c:pt idx="4">
                  <c:v>771427.63341899996</c:v>
                </c:pt>
                <c:pt idx="5">
                  <c:v>726641.30463100004</c:v>
                </c:pt>
                <c:pt idx="6">
                  <c:v>672307.16959900002</c:v>
                </c:pt>
                <c:pt idx="7">
                  <c:v>592534.52265099995</c:v>
                </c:pt>
                <c:pt idx="8">
                  <c:v>466551.019952</c:v>
                </c:pt>
                <c:pt idx="9">
                  <c:v>326108.90577999997</c:v>
                </c:pt>
                <c:pt idx="10">
                  <c:v>196689.94011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1B-1048-ACD7-96EF5B09A8C1}"/>
            </c:ext>
          </c:extLst>
        </c:ser>
        <c:ser>
          <c:idx val="1"/>
          <c:order val="1"/>
          <c:tx>
            <c:strRef>
              <c:f>'Sheet1 (2)'!$C$3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(2)'!$I$4:$I$14</c:f>
              <c:numCache>
                <c:formatCode>General</c:formatCode>
                <c:ptCount val="11"/>
                <c:pt idx="0">
                  <c:v>776991.39664100006</c:v>
                </c:pt>
                <c:pt idx="1">
                  <c:v>775964.65066200006</c:v>
                </c:pt>
                <c:pt idx="2">
                  <c:v>773624.77594600001</c:v>
                </c:pt>
                <c:pt idx="3">
                  <c:v>772014.14861599996</c:v>
                </c:pt>
                <c:pt idx="4">
                  <c:v>771840.04980000004</c:v>
                </c:pt>
                <c:pt idx="5">
                  <c:v>768736.57406799996</c:v>
                </c:pt>
                <c:pt idx="6">
                  <c:v>771054.52166099998</c:v>
                </c:pt>
                <c:pt idx="7">
                  <c:v>767216.09133800003</c:v>
                </c:pt>
                <c:pt idx="8">
                  <c:v>747986.49857199995</c:v>
                </c:pt>
                <c:pt idx="9">
                  <c:v>687596.61603399995</c:v>
                </c:pt>
                <c:pt idx="10">
                  <c:v>592247.896144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1B-1048-ACD7-96EF5B09A8C1}"/>
            </c:ext>
          </c:extLst>
        </c:ser>
        <c:ser>
          <c:idx val="2"/>
          <c:order val="2"/>
          <c:tx>
            <c:strRef>
              <c:f>'Sheet1 (2)'!$D$3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(2)'!$J$4:$J$14</c:f>
              <c:numCache>
                <c:formatCode>General</c:formatCode>
                <c:ptCount val="11"/>
                <c:pt idx="0">
                  <c:v>780244.25268200005</c:v>
                </c:pt>
                <c:pt idx="1">
                  <c:v>746171.96880899998</c:v>
                </c:pt>
                <c:pt idx="2">
                  <c:v>694072.89847500005</c:v>
                </c:pt>
                <c:pt idx="3">
                  <c:v>604363</c:v>
                </c:pt>
                <c:pt idx="4">
                  <c:v>476241.19750900002</c:v>
                </c:pt>
                <c:pt idx="5">
                  <c:v>323311.95617100003</c:v>
                </c:pt>
                <c:pt idx="6">
                  <c:v>191229.42288</c:v>
                </c:pt>
                <c:pt idx="7">
                  <c:v>106737.654851</c:v>
                </c:pt>
                <c:pt idx="8">
                  <c:v>51969.907798</c:v>
                </c:pt>
                <c:pt idx="9">
                  <c:v>22794.893493</c:v>
                </c:pt>
                <c:pt idx="10">
                  <c:v>9859.4975840000006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1B-1048-ACD7-96EF5B09A8C1}"/>
            </c:ext>
          </c:extLst>
        </c:ser>
        <c:ser>
          <c:idx val="3"/>
          <c:order val="3"/>
          <c:tx>
            <c:strRef>
              <c:f>'Sheet1 (2)'!$E$3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(2)'!$A$4:$A$14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  <c:pt idx="10">
                  <c:v>1024</c:v>
                </c:pt>
              </c:numCache>
            </c:numRef>
          </c:xVal>
          <c:yVal>
            <c:numRef>
              <c:f>'Sheet1 (2)'!$K$4:$K$14</c:f>
              <c:numCache>
                <c:formatCode>General</c:formatCode>
                <c:ptCount val="11"/>
                <c:pt idx="0">
                  <c:v>774533.45680799999</c:v>
                </c:pt>
                <c:pt idx="1">
                  <c:v>776582.924046</c:v>
                </c:pt>
                <c:pt idx="2">
                  <c:v>774333.89903199999</c:v>
                </c:pt>
                <c:pt idx="3">
                  <c:v>771669.36083599995</c:v>
                </c:pt>
                <c:pt idx="4">
                  <c:v>773739.49379400001</c:v>
                </c:pt>
                <c:pt idx="5">
                  <c:v>770511.84661999997</c:v>
                </c:pt>
                <c:pt idx="6">
                  <c:v>771668.48692399997</c:v>
                </c:pt>
                <c:pt idx="7">
                  <c:v>770787.03185599996</c:v>
                </c:pt>
                <c:pt idx="8">
                  <c:v>765861.36699600006</c:v>
                </c:pt>
                <c:pt idx="9">
                  <c:v>762867.70573699998</c:v>
                </c:pt>
                <c:pt idx="10">
                  <c:v>765467.95124800003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1B-1048-ACD7-96EF5B09A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'Sheet1 (2)'!$A$26:$A$32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(2)'!$B$26:$B$32</c:f>
              <c:numCache>
                <c:formatCode>General</c:formatCode>
                <c:ptCount val="7"/>
                <c:pt idx="0">
                  <c:v>764065.76830600004</c:v>
                </c:pt>
                <c:pt idx="1">
                  <c:v>744105.86829699995</c:v>
                </c:pt>
                <c:pt idx="2">
                  <c:v>724845.698508</c:v>
                </c:pt>
                <c:pt idx="3">
                  <c:v>709635.76104799996</c:v>
                </c:pt>
                <c:pt idx="4">
                  <c:v>691485.851501</c:v>
                </c:pt>
                <c:pt idx="5">
                  <c:v>673112.19338499999</c:v>
                </c:pt>
                <c:pt idx="6">
                  <c:v>657920.45827299997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46-2648-90AB-218167F81E89}"/>
            </c:ext>
          </c:extLst>
        </c:ser>
        <c:ser>
          <c:idx val="1"/>
          <c:order val="1"/>
          <c:tx>
            <c:strRef>
              <c:f>'Sheet1 (2)'!$C$3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(2)'!$A$26:$A$32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(2)'!$C$26:$C$32</c:f>
              <c:numCache>
                <c:formatCode>General</c:formatCode>
                <c:ptCount val="7"/>
                <c:pt idx="0">
                  <c:v>767066.00217600004</c:v>
                </c:pt>
                <c:pt idx="1">
                  <c:v>745960.02385899995</c:v>
                </c:pt>
                <c:pt idx="2">
                  <c:v>727272.64217200002</c:v>
                </c:pt>
                <c:pt idx="3">
                  <c:v>715724.53382300003</c:v>
                </c:pt>
                <c:pt idx="4">
                  <c:v>699525.85862199997</c:v>
                </c:pt>
                <c:pt idx="5">
                  <c:v>682822.94266900001</c:v>
                </c:pt>
                <c:pt idx="6">
                  <c:v>664171.73712499999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46-2648-90AB-218167F81E89}"/>
            </c:ext>
          </c:extLst>
        </c:ser>
        <c:ser>
          <c:idx val="2"/>
          <c:order val="2"/>
          <c:tx>
            <c:strRef>
              <c:f>'Sheet1 (2)'!$D$3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(2)'!$A$26:$A$32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(2)'!$D$26:$D$32</c:f>
              <c:numCache>
                <c:formatCode>General</c:formatCode>
                <c:ptCount val="7"/>
                <c:pt idx="0">
                  <c:v>687825.78629399999</c:v>
                </c:pt>
                <c:pt idx="1">
                  <c:v>656534.21594799997</c:v>
                </c:pt>
                <c:pt idx="2">
                  <c:v>642175.34998699999</c:v>
                </c:pt>
                <c:pt idx="3">
                  <c:v>623692.80575299996</c:v>
                </c:pt>
                <c:pt idx="4">
                  <c:v>583426.25866499997</c:v>
                </c:pt>
                <c:pt idx="5">
                  <c:v>555462.48914800002</c:v>
                </c:pt>
                <c:pt idx="6">
                  <c:v>536803.21244000003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46-2648-90AB-218167F81E89}"/>
            </c:ext>
          </c:extLst>
        </c:ser>
        <c:ser>
          <c:idx val="3"/>
          <c:order val="3"/>
          <c:tx>
            <c:strRef>
              <c:f>'Sheet1 (2)'!$E$3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(2)'!$A$26:$A$32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(2)'!$E$26:$E$32</c:f>
              <c:numCache>
                <c:formatCode>General</c:formatCode>
                <c:ptCount val="7"/>
                <c:pt idx="0">
                  <c:v>773402.87604400003</c:v>
                </c:pt>
                <c:pt idx="1">
                  <c:v>742227.23022300005</c:v>
                </c:pt>
                <c:pt idx="2">
                  <c:v>727285.84875700006</c:v>
                </c:pt>
                <c:pt idx="3">
                  <c:v>714197.45280500001</c:v>
                </c:pt>
                <c:pt idx="4">
                  <c:v>696581.31088200002</c:v>
                </c:pt>
                <c:pt idx="5">
                  <c:v>688218.21130600001</c:v>
                </c:pt>
                <c:pt idx="6">
                  <c:v>676546.12395899999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46-2648-90AB-218167F81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5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'Sheet1 (2)'!$B$3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'Sheet1 (2)'!$A$50:$A$56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(2)'!$B$50:$B$56</c:f>
              <c:numCache>
                <c:formatCode>General</c:formatCode>
                <c:ptCount val="7"/>
                <c:pt idx="0">
                  <c:v>763511.89925899997</c:v>
                </c:pt>
                <c:pt idx="1">
                  <c:v>740140.15676799999</c:v>
                </c:pt>
                <c:pt idx="2">
                  <c:v>725060.22967999999</c:v>
                </c:pt>
                <c:pt idx="3">
                  <c:v>708908.86238900002</c:v>
                </c:pt>
                <c:pt idx="4">
                  <c:v>690470.23794200004</c:v>
                </c:pt>
                <c:pt idx="5">
                  <c:v>676861.28105600004</c:v>
                </c:pt>
                <c:pt idx="6">
                  <c:v>659794.35943499999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65-FB42-915C-C3EC5D11C48B}"/>
            </c:ext>
          </c:extLst>
        </c:ser>
        <c:ser>
          <c:idx val="1"/>
          <c:order val="1"/>
          <c:tx>
            <c:strRef>
              <c:f>'Sheet1 (2)'!$C$3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'Sheet1 (2)'!$A$50:$A$56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(2)'!$C$50:$C$56</c:f>
              <c:numCache>
                <c:formatCode>General</c:formatCode>
                <c:ptCount val="7"/>
                <c:pt idx="0">
                  <c:v>769482.20667700004</c:v>
                </c:pt>
                <c:pt idx="1">
                  <c:v>744043.42816100002</c:v>
                </c:pt>
                <c:pt idx="2">
                  <c:v>722243.56325600005</c:v>
                </c:pt>
                <c:pt idx="3">
                  <c:v>717322.57337400003</c:v>
                </c:pt>
                <c:pt idx="4">
                  <c:v>706208.27913000004</c:v>
                </c:pt>
                <c:pt idx="5">
                  <c:v>694928.63897900004</c:v>
                </c:pt>
                <c:pt idx="6">
                  <c:v>669300.88144300005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65-FB42-915C-C3EC5D11C48B}"/>
            </c:ext>
          </c:extLst>
        </c:ser>
        <c:ser>
          <c:idx val="2"/>
          <c:order val="2"/>
          <c:tx>
            <c:strRef>
              <c:f>'Sheet1 (2)'!$D$3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'Sheet1 (2)'!$A$50:$A$56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(2)'!$D$50:$D$56</c:f>
              <c:numCache>
                <c:formatCode>General</c:formatCode>
                <c:ptCount val="7"/>
                <c:pt idx="0">
                  <c:v>688429.67055100005</c:v>
                </c:pt>
                <c:pt idx="1">
                  <c:v>658172.55086299998</c:v>
                </c:pt>
                <c:pt idx="2">
                  <c:v>648020.524874</c:v>
                </c:pt>
                <c:pt idx="3">
                  <c:v>632142.65945000004</c:v>
                </c:pt>
                <c:pt idx="4">
                  <c:v>592474.50904200005</c:v>
                </c:pt>
                <c:pt idx="5">
                  <c:v>553720.67768199998</c:v>
                </c:pt>
                <c:pt idx="6">
                  <c:v>536441.95164500002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65-FB42-915C-C3EC5D11C48B}"/>
            </c:ext>
          </c:extLst>
        </c:ser>
        <c:ser>
          <c:idx val="3"/>
          <c:order val="3"/>
          <c:tx>
            <c:strRef>
              <c:f>'Sheet1 (2)'!$E$3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'Sheet1 (2)'!$A$50:$A$56</c:f>
              <c:numCache>
                <c:formatCode>General</c:formatCode>
                <c:ptCount val="7"/>
                <c:pt idx="0">
                  <c:v>10</c:v>
                </c:pt>
                <c:pt idx="1">
                  <c:v>50</c:v>
                </c:pt>
                <c:pt idx="2">
                  <c:v>100</c:v>
                </c:pt>
                <c:pt idx="3">
                  <c:v>250</c:v>
                </c:pt>
                <c:pt idx="4">
                  <c:v>500</c:v>
                </c:pt>
                <c:pt idx="5">
                  <c:v>750</c:v>
                </c:pt>
                <c:pt idx="6">
                  <c:v>1000</c:v>
                </c:pt>
              </c:numCache>
            </c:numRef>
          </c:xVal>
          <c:yVal>
            <c:numRef>
              <c:f>'Sheet1 (2)'!$E$50:$E$56</c:f>
              <c:numCache>
                <c:formatCode>General</c:formatCode>
                <c:ptCount val="7"/>
                <c:pt idx="0">
                  <c:v>770546.51553800004</c:v>
                </c:pt>
                <c:pt idx="1">
                  <c:v>744676.34727400006</c:v>
                </c:pt>
                <c:pt idx="2">
                  <c:v>728922.20701500005</c:v>
                </c:pt>
                <c:pt idx="3">
                  <c:v>713050.770579</c:v>
                </c:pt>
                <c:pt idx="4">
                  <c:v>697345.56078099995</c:v>
                </c:pt>
                <c:pt idx="5">
                  <c:v>688475.20718699996</c:v>
                </c:pt>
                <c:pt idx="6">
                  <c:v>679845.15298699995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65-FB42-915C-C3EC5D11C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4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cores'!$D$7:$D$13</c:f>
              <c:numCache>
                <c:formatCode>General</c:formatCode>
                <c:ptCount val="7"/>
                <c:pt idx="0">
                  <c:v>1505120.9108289999</c:v>
                </c:pt>
                <c:pt idx="1">
                  <c:v>1510252.846315</c:v>
                </c:pt>
                <c:pt idx="2">
                  <c:v>1405018.4879429999</c:v>
                </c:pt>
                <c:pt idx="3">
                  <c:v>1401850.5546260001</c:v>
                </c:pt>
                <c:pt idx="4">
                  <c:v>1372292.9455520001</c:v>
                </c:pt>
                <c:pt idx="5">
                  <c:v>1287616.375917</c:v>
                </c:pt>
                <c:pt idx="6">
                  <c:v>1204439.248226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06C-784D-803C-6C53B4247BB2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cores'!$L$7:$L$13</c:f>
              <c:numCache>
                <c:formatCode>General</c:formatCode>
                <c:ptCount val="7"/>
                <c:pt idx="0">
                  <c:v>1517231.2582</c:v>
                </c:pt>
                <c:pt idx="1">
                  <c:v>1537589.9881239999</c:v>
                </c:pt>
                <c:pt idx="2">
                  <c:v>1491713.879467</c:v>
                </c:pt>
                <c:pt idx="3">
                  <c:v>1410106.9776039999</c:v>
                </c:pt>
                <c:pt idx="4">
                  <c:v>1375926.4292939999</c:v>
                </c:pt>
                <c:pt idx="5">
                  <c:v>1346925.090445</c:v>
                </c:pt>
                <c:pt idx="6">
                  <c:v>1287417.3500989999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06C-784D-803C-6C53B4247BB2}"/>
            </c:ext>
          </c:extLst>
        </c:ser>
        <c:ser>
          <c:idx val="0"/>
          <c:order val="2"/>
          <c:tx>
            <c:strRef>
              <c:f>'two cores'!$O$6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cores'!$S$7:$S$13</c:f>
              <c:numCache>
                <c:formatCode>General</c:formatCode>
                <c:ptCount val="7"/>
                <c:pt idx="0">
                  <c:v>1516563.834642</c:v>
                </c:pt>
                <c:pt idx="1">
                  <c:v>1540132.2543039999</c:v>
                </c:pt>
                <c:pt idx="2">
                  <c:v>1494617.1329729999</c:v>
                </c:pt>
                <c:pt idx="3">
                  <c:v>1410385.5284180001</c:v>
                </c:pt>
                <c:pt idx="4">
                  <c:v>1376726.1090760001</c:v>
                </c:pt>
                <c:pt idx="5">
                  <c:v>1311490.9639620001</c:v>
                </c:pt>
                <c:pt idx="6">
                  <c:v>1229277.0525120001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E-0D42-9189-D99300011202}"/>
            </c:ext>
          </c:extLst>
        </c:ser>
        <c:ser>
          <c:idx val="2"/>
          <c:order val="3"/>
          <c:tx>
            <c:strRef>
              <c:f>'two cores'!$V$6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cores'!$W$7:$W$13</c:f>
              <c:numCache>
                <c:formatCode>General</c:formatCode>
                <c:ptCount val="7"/>
                <c:pt idx="0">
                  <c:v>1468875.99</c:v>
                </c:pt>
                <c:pt idx="1">
                  <c:v>1539768.784</c:v>
                </c:pt>
                <c:pt idx="2">
                  <c:v>1471093.4990000001</c:v>
                </c:pt>
                <c:pt idx="3">
                  <c:v>1411104.5220000001</c:v>
                </c:pt>
                <c:pt idx="4">
                  <c:v>1372626.0490000001</c:v>
                </c:pt>
                <c:pt idx="5">
                  <c:v>1293482.4550000001</c:v>
                </c:pt>
                <c:pt idx="6">
                  <c:v>1202403.754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1E-0D42-9189-D99300011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cores'!$D$21:$D$27</c:f>
              <c:numCache>
                <c:formatCode>General</c:formatCode>
                <c:ptCount val="7"/>
                <c:pt idx="0">
                  <c:v>1476076.5656010001</c:v>
                </c:pt>
                <c:pt idx="1">
                  <c:v>1358722.4884210001</c:v>
                </c:pt>
                <c:pt idx="2">
                  <c:v>1415359.8629920001</c:v>
                </c:pt>
                <c:pt idx="3">
                  <c:v>1333085.8686919999</c:v>
                </c:pt>
                <c:pt idx="4">
                  <c:v>910485.28947700001</c:v>
                </c:pt>
                <c:pt idx="5">
                  <c:v>638572.64608400001</c:v>
                </c:pt>
                <c:pt idx="6">
                  <c:v>399324.27285399998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84-5346-B035-F32BD0D09251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cores'!$L$21:$L$27</c:f>
              <c:numCache>
                <c:formatCode>General</c:formatCode>
                <c:ptCount val="7"/>
                <c:pt idx="0">
                  <c:v>1515621.5113029999</c:v>
                </c:pt>
                <c:pt idx="1">
                  <c:v>1547254.171352</c:v>
                </c:pt>
                <c:pt idx="2">
                  <c:v>1549382.2255009999</c:v>
                </c:pt>
                <c:pt idx="3">
                  <c:v>1546950.9273339999</c:v>
                </c:pt>
                <c:pt idx="4">
                  <c:v>1546651.148792</c:v>
                </c:pt>
                <c:pt idx="5">
                  <c:v>1545688.2385110001</c:v>
                </c:pt>
                <c:pt idx="6">
                  <c:v>1542852.9323849999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84-5346-B035-F32BD0D09251}"/>
            </c:ext>
          </c:extLst>
        </c:ser>
        <c:ser>
          <c:idx val="0"/>
          <c:order val="2"/>
          <c:tx>
            <c:strRef>
              <c:f>'two cores'!$O$20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cores'!$C$21:$C$27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cores'!$S$21:$S$27</c:f>
              <c:numCache>
                <c:formatCode>General</c:formatCode>
                <c:ptCount val="7"/>
                <c:pt idx="0">
                  <c:v>1519126.332779</c:v>
                </c:pt>
                <c:pt idx="1">
                  <c:v>1386496.152126</c:v>
                </c:pt>
                <c:pt idx="2">
                  <c:v>1202429.8044720001</c:v>
                </c:pt>
                <c:pt idx="3">
                  <c:v>629548.32099299994</c:v>
                </c:pt>
                <c:pt idx="4">
                  <c:v>212957.47777500001</c:v>
                </c:pt>
                <c:pt idx="5">
                  <c:v>104146.08482</c:v>
                </c:pt>
                <c:pt idx="6">
                  <c:v>46692.391809000001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B9-9249-A66E-5A698B573881}"/>
            </c:ext>
          </c:extLst>
        </c:ser>
        <c:ser>
          <c:idx val="2"/>
          <c:order val="3"/>
          <c:tx>
            <c:strRef>
              <c:f>'two cores'!$V$20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'two cores'!$C$21:$C$27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cores'!$V$21:$V$27</c:f>
              <c:numCache>
                <c:formatCode>General</c:formatCode>
                <c:ptCount val="7"/>
                <c:pt idx="0">
                  <c:v>1424844.6522919999</c:v>
                </c:pt>
                <c:pt idx="1">
                  <c:v>1404272.741866</c:v>
                </c:pt>
                <c:pt idx="2">
                  <c:v>1473357.5982369999</c:v>
                </c:pt>
                <c:pt idx="3">
                  <c:v>1519669.5268089999</c:v>
                </c:pt>
                <c:pt idx="4">
                  <c:v>1449784.8525340001</c:v>
                </c:pt>
                <c:pt idx="5">
                  <c:v>1316797.852499</c:v>
                </c:pt>
                <c:pt idx="6">
                  <c:v>1188351.3859639999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B9-9249-A66E-5A698B5738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cores'!$C$35:$C$39</c:f>
              <c:numCache>
                <c:formatCode>General</c:formatCode>
                <c:ptCount val="5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</c:numCache>
            </c:numRef>
          </c:xVal>
          <c:yVal>
            <c:numRef>
              <c:f>'two cores'!$D$35:$D$39</c:f>
              <c:numCache>
                <c:formatCode>General</c:formatCode>
                <c:ptCount val="5"/>
                <c:pt idx="0">
                  <c:v>1432434.1513159999</c:v>
                </c:pt>
                <c:pt idx="1">
                  <c:v>1424298.6527430001</c:v>
                </c:pt>
                <c:pt idx="2">
                  <c:v>1365779.693004</c:v>
                </c:pt>
                <c:pt idx="3">
                  <c:v>1342151.4374150001</c:v>
                </c:pt>
                <c:pt idx="4">
                  <c:v>1300786.9766490001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B9-574A-AE2C-97AE87BE63A8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'two cores'!$C$35:$C$39</c:f>
              <c:numCache>
                <c:formatCode>General</c:formatCode>
                <c:ptCount val="5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</c:numCache>
            </c:numRef>
          </c:xVal>
          <c:yVal>
            <c:numRef>
              <c:f>'two cores'!$L$35:$L$39</c:f>
              <c:numCache>
                <c:formatCode>General</c:formatCode>
                <c:ptCount val="5"/>
                <c:pt idx="0">
                  <c:v>1541473.225109</c:v>
                </c:pt>
                <c:pt idx="1">
                  <c:v>1465428.44215</c:v>
                </c:pt>
                <c:pt idx="2">
                  <c:v>1385198.290694</c:v>
                </c:pt>
                <c:pt idx="3">
                  <c:v>1377698.3147780001</c:v>
                </c:pt>
                <c:pt idx="4">
                  <c:v>1348890.0835800001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B9-574A-AE2C-97AE87BE63A8}"/>
            </c:ext>
          </c:extLst>
        </c:ser>
        <c:ser>
          <c:idx val="0"/>
          <c:order val="2"/>
          <c:tx>
            <c:strRef>
              <c:f>'two cores'!$O$32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cores'!$C$35:$C$39</c:f>
              <c:numCache>
                <c:formatCode>General</c:formatCode>
                <c:ptCount val="5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</c:numCache>
            </c:numRef>
          </c:xVal>
          <c:yVal>
            <c:numRef>
              <c:f>'two cores'!$S$35:$S$39</c:f>
              <c:numCache>
                <c:formatCode>General</c:formatCode>
                <c:ptCount val="5"/>
                <c:pt idx="0">
                  <c:v>1260657.586658</c:v>
                </c:pt>
                <c:pt idx="1">
                  <c:v>1271394.173926</c:v>
                </c:pt>
                <c:pt idx="2">
                  <c:v>1234319.2764059999</c:v>
                </c:pt>
                <c:pt idx="3">
                  <c:v>1212856.9091419999</c:v>
                </c:pt>
                <c:pt idx="4">
                  <c:v>1140409.402006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D7-B842-B131-40C11470CD1D}"/>
            </c:ext>
          </c:extLst>
        </c:ser>
        <c:ser>
          <c:idx val="2"/>
          <c:order val="3"/>
          <c:tx>
            <c:strRef>
              <c:f>'two cores'!$V$32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'two cores'!$C$35:$C$39</c:f>
              <c:numCache>
                <c:formatCode>General</c:formatCode>
                <c:ptCount val="5"/>
                <c:pt idx="0">
                  <c:v>16</c:v>
                </c:pt>
                <c:pt idx="1">
                  <c:v>64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</c:numCache>
            </c:numRef>
          </c:xVal>
          <c:yVal>
            <c:numRef>
              <c:f>'two cores'!$V$35:$V$39</c:f>
              <c:numCache>
                <c:formatCode>General</c:formatCode>
                <c:ptCount val="5"/>
                <c:pt idx="0">
                  <c:v>1400011.5147200001</c:v>
                </c:pt>
                <c:pt idx="1">
                  <c:v>1451350.3352349999</c:v>
                </c:pt>
                <c:pt idx="2">
                  <c:v>1393940.7004790001</c:v>
                </c:pt>
                <c:pt idx="3">
                  <c:v>1356886.1455320001</c:v>
                </c:pt>
                <c:pt idx="4">
                  <c:v>1322904.1493510001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D7-B842-B131-40C11470C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cores'!$F$7:$F$13</c:f>
              <c:numCache>
                <c:formatCode>General</c:formatCode>
                <c:ptCount val="7"/>
                <c:pt idx="0">
                  <c:v>49238.400000000001</c:v>
                </c:pt>
                <c:pt idx="1">
                  <c:v>128432</c:v>
                </c:pt>
                <c:pt idx="2">
                  <c:v>345625.59999999998</c:v>
                </c:pt>
                <c:pt idx="3">
                  <c:v>962835.2</c:v>
                </c:pt>
                <c:pt idx="4">
                  <c:v>3878278.4</c:v>
                </c:pt>
                <c:pt idx="5">
                  <c:v>8372368</c:v>
                </c:pt>
                <c:pt idx="6">
                  <c:v>18231308.800000001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5-3C4D-86DE-BCB2E4C732BB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cores'!$M$7:$M$13</c:f>
              <c:numCache>
                <c:formatCode>General</c:formatCode>
                <c:ptCount val="7"/>
                <c:pt idx="0">
                  <c:v>24876.799999999999</c:v>
                </c:pt>
                <c:pt idx="1">
                  <c:v>103702.39999999999</c:v>
                </c:pt>
                <c:pt idx="2">
                  <c:v>220652.79999999999</c:v>
                </c:pt>
                <c:pt idx="3">
                  <c:v>908960</c:v>
                </c:pt>
                <c:pt idx="4">
                  <c:v>3709587.2</c:v>
                </c:pt>
                <c:pt idx="5">
                  <c:v>7657344</c:v>
                </c:pt>
                <c:pt idx="6">
                  <c:v>16737241.312000001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5-3C4D-86DE-BCB2E4C732BB}"/>
            </c:ext>
          </c:extLst>
        </c:ser>
        <c:ser>
          <c:idx val="0"/>
          <c:order val="2"/>
          <c:tx>
            <c:strRef>
              <c:f>'two cores'!$O$6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cores'!$T$7:$T$13</c:f>
              <c:numCache>
                <c:formatCode>General</c:formatCode>
                <c:ptCount val="7"/>
                <c:pt idx="0">
                  <c:v>24729.599999999999</c:v>
                </c:pt>
                <c:pt idx="1">
                  <c:v>110694.39999999999</c:v>
                </c:pt>
                <c:pt idx="2">
                  <c:v>222787.20000000001</c:v>
                </c:pt>
                <c:pt idx="3">
                  <c:v>926182.40000000002</c:v>
                </c:pt>
                <c:pt idx="4">
                  <c:v>3857670.4</c:v>
                </c:pt>
                <c:pt idx="5">
                  <c:v>8286035.2000000002</c:v>
                </c:pt>
                <c:pt idx="6">
                  <c:v>17928003.199999999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25-3C4D-86DE-BCB2E4C732BB}"/>
            </c:ext>
          </c:extLst>
        </c:ser>
        <c:ser>
          <c:idx val="2"/>
          <c:order val="3"/>
          <c:tx>
            <c:strRef>
              <c:f>'two cores'!$V$6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cores'!$X$7:$X$13</c:f>
              <c:numCache>
                <c:formatCode>General</c:formatCode>
                <c:ptCount val="7"/>
                <c:pt idx="0">
                  <c:v>49164.800000000003</c:v>
                </c:pt>
                <c:pt idx="1">
                  <c:v>127696</c:v>
                </c:pt>
                <c:pt idx="2">
                  <c:v>269008</c:v>
                </c:pt>
                <c:pt idx="3">
                  <c:v>952899.2</c:v>
                </c:pt>
                <c:pt idx="4">
                  <c:v>3831321.6</c:v>
                </c:pt>
                <c:pt idx="5">
                  <c:v>8277056</c:v>
                </c:pt>
                <c:pt idx="6">
                  <c:v>18324118.399999999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25-3C4D-86DE-BCB2E4C73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cores'!$F$21:$F$27</c:f>
              <c:numCache>
                <c:formatCode>General</c:formatCode>
                <c:ptCount val="7"/>
                <c:pt idx="0">
                  <c:v>49312</c:v>
                </c:pt>
                <c:pt idx="1">
                  <c:v>49606.400000000001</c:v>
                </c:pt>
                <c:pt idx="2">
                  <c:v>49753.599999999999</c:v>
                </c:pt>
                <c:pt idx="3">
                  <c:v>51446.400000000001</c:v>
                </c:pt>
                <c:pt idx="4">
                  <c:v>42835.199999999997</c:v>
                </c:pt>
                <c:pt idx="5">
                  <c:v>69036.800000000003</c:v>
                </c:pt>
                <c:pt idx="6">
                  <c:v>108412.8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48-E34C-AC99-10E8FB37AB3F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cores'!$M$21:$M$27</c:f>
              <c:numCache>
                <c:formatCode>General</c:formatCode>
                <c:ptCount val="7"/>
                <c:pt idx="0">
                  <c:v>24656</c:v>
                </c:pt>
                <c:pt idx="1">
                  <c:v>23993.599999999999</c:v>
                </c:pt>
                <c:pt idx="2">
                  <c:v>24582.400000000001</c:v>
                </c:pt>
                <c:pt idx="3">
                  <c:v>24435.200000000001</c:v>
                </c:pt>
                <c:pt idx="4">
                  <c:v>24288</c:v>
                </c:pt>
                <c:pt idx="5">
                  <c:v>24656</c:v>
                </c:pt>
                <c:pt idx="6">
                  <c:v>24288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48-E34C-AC99-10E8FB37AB3F}"/>
            </c:ext>
          </c:extLst>
        </c:ser>
        <c:ser>
          <c:idx val="0"/>
          <c:order val="2"/>
          <c:tx>
            <c:strRef>
              <c:f>'two cores'!$O$6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cores'!$T$21:$T$27</c:f>
              <c:numCache>
                <c:formatCode>General</c:formatCode>
                <c:ptCount val="7"/>
                <c:pt idx="0">
                  <c:v>24656</c:v>
                </c:pt>
                <c:pt idx="1">
                  <c:v>27747.200000000001</c:v>
                </c:pt>
                <c:pt idx="2">
                  <c:v>32604.799999999999</c:v>
                </c:pt>
                <c:pt idx="3">
                  <c:v>72348.800000000003</c:v>
                </c:pt>
                <c:pt idx="4">
                  <c:v>199897.60000000001</c:v>
                </c:pt>
                <c:pt idx="5">
                  <c:v>401561.59999999998</c:v>
                </c:pt>
                <c:pt idx="6">
                  <c:v>896521.6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48-E34C-AC99-10E8FB37AB3F}"/>
            </c:ext>
          </c:extLst>
        </c:ser>
        <c:ser>
          <c:idx val="2"/>
          <c:order val="3"/>
          <c:tx>
            <c:strRef>
              <c:f>'two cores'!$V$6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cores'!$X$21:$X$27</c:f>
              <c:numCache>
                <c:formatCode>General</c:formatCode>
                <c:ptCount val="7"/>
                <c:pt idx="0">
                  <c:v>49164.800000000003</c:v>
                </c:pt>
                <c:pt idx="1">
                  <c:v>49459.199999999997</c:v>
                </c:pt>
                <c:pt idx="2">
                  <c:v>49532.800000000003</c:v>
                </c:pt>
                <c:pt idx="3">
                  <c:v>49459.199999999997</c:v>
                </c:pt>
                <c:pt idx="4">
                  <c:v>49900.800000000003</c:v>
                </c:pt>
                <c:pt idx="5">
                  <c:v>51299.199999999997</c:v>
                </c:pt>
                <c:pt idx="6">
                  <c:v>32825.599999999999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48-E34C-AC99-10E8FB37A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cores'!$F$35:$F$39</c:f>
              <c:numCache>
                <c:formatCode>General</c:formatCode>
                <c:ptCount val="5"/>
                <c:pt idx="0">
                  <c:v>49753.599999999999</c:v>
                </c:pt>
                <c:pt idx="1">
                  <c:v>231251.20000000001</c:v>
                </c:pt>
                <c:pt idx="2">
                  <c:v>1064992</c:v>
                </c:pt>
                <c:pt idx="3">
                  <c:v>2373305.6</c:v>
                </c:pt>
                <c:pt idx="4">
                  <c:v>4864665.5999999996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C8-E647-AC64-73BFFB0B5052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cores'!$M$35:$M$39</c:f>
              <c:numCache>
                <c:formatCode>General</c:formatCode>
                <c:ptCount val="5"/>
                <c:pt idx="0">
                  <c:v>35843.199999999997</c:v>
                </c:pt>
                <c:pt idx="1">
                  <c:v>208729.60000000001</c:v>
                </c:pt>
                <c:pt idx="2">
                  <c:v>932364.80000000005</c:v>
                </c:pt>
                <c:pt idx="3">
                  <c:v>1825427.2</c:v>
                </c:pt>
                <c:pt idx="4">
                  <c:v>3855241.6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C8-E647-AC64-73BFFB0B5052}"/>
            </c:ext>
          </c:extLst>
        </c:ser>
        <c:ser>
          <c:idx val="0"/>
          <c:order val="2"/>
          <c:tx>
            <c:strRef>
              <c:f>'two cores'!$O$6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cores'!$T$35:$T$39</c:f>
              <c:numCache>
                <c:formatCode>General</c:formatCode>
                <c:ptCount val="5"/>
                <c:pt idx="0">
                  <c:v>57555.199999999997</c:v>
                </c:pt>
                <c:pt idx="1">
                  <c:v>281004.79999999999</c:v>
                </c:pt>
                <c:pt idx="2">
                  <c:v>1180028.8</c:v>
                </c:pt>
                <c:pt idx="3">
                  <c:v>2388614.4</c:v>
                </c:pt>
                <c:pt idx="4">
                  <c:v>5533100.7999999998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C8-E647-AC64-73BFFB0B5052}"/>
            </c:ext>
          </c:extLst>
        </c:ser>
        <c:ser>
          <c:idx val="2"/>
          <c:order val="3"/>
          <c:tx>
            <c:strRef>
              <c:f>'two cores'!$V$6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cores'!$X$35:$X$39</c:f>
              <c:numCache>
                <c:formatCode>General</c:formatCode>
                <c:ptCount val="5"/>
                <c:pt idx="0">
                  <c:v>49753.599999999999</c:v>
                </c:pt>
                <c:pt idx="1">
                  <c:v>228896</c:v>
                </c:pt>
                <c:pt idx="2">
                  <c:v>1101792</c:v>
                </c:pt>
                <c:pt idx="3">
                  <c:v>2409811.2000000002</c:v>
                </c:pt>
                <c:pt idx="4">
                  <c:v>4977494.4000000004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C8-E647-AC64-73BFFB0B5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'two cores'!$Z$6</c:f>
              <c:strCache>
                <c:ptCount val="1"/>
                <c:pt idx="0">
                  <c:v>byte vector static (no LB)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cores'!$Z$7:$Z$13</c:f>
              <c:numCache>
                <c:formatCode>General</c:formatCode>
                <c:ptCount val="7"/>
                <c:pt idx="0">
                  <c:v>1509484.054</c:v>
                </c:pt>
                <c:pt idx="1">
                  <c:v>1537639.25</c:v>
                </c:pt>
                <c:pt idx="2">
                  <c:v>1475936.054</c:v>
                </c:pt>
                <c:pt idx="3">
                  <c:v>1405813.8489999999</c:v>
                </c:pt>
                <c:pt idx="4">
                  <c:v>1367632.334</c:v>
                </c:pt>
                <c:pt idx="5">
                  <c:v>1285191.926</c:v>
                </c:pt>
                <c:pt idx="6">
                  <c:v>1204941.997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BF-4B48-8328-859052ABF8E2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cores'!$L$7:$L$13</c:f>
              <c:numCache>
                <c:formatCode>General</c:formatCode>
                <c:ptCount val="7"/>
                <c:pt idx="0">
                  <c:v>1517231.2582</c:v>
                </c:pt>
                <c:pt idx="1">
                  <c:v>1537589.9881239999</c:v>
                </c:pt>
                <c:pt idx="2">
                  <c:v>1491713.879467</c:v>
                </c:pt>
                <c:pt idx="3">
                  <c:v>1410106.9776039999</c:v>
                </c:pt>
                <c:pt idx="4">
                  <c:v>1375926.4292939999</c:v>
                </c:pt>
                <c:pt idx="5">
                  <c:v>1346925.090445</c:v>
                </c:pt>
                <c:pt idx="6">
                  <c:v>1287417.3500989999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BF-4B48-8328-859052ABF8E2}"/>
            </c:ext>
          </c:extLst>
        </c:ser>
        <c:ser>
          <c:idx val="2"/>
          <c:order val="2"/>
          <c:tx>
            <c:strRef>
              <c:f>'two cores'!$AC$6</c:f>
              <c:strCache>
                <c:ptCount val="1"/>
                <c:pt idx="0">
                  <c:v>bit vector static (no LB)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cores'!$AC$7:$AC$13</c:f>
              <c:numCache>
                <c:formatCode>General</c:formatCode>
                <c:ptCount val="7"/>
                <c:pt idx="0">
                  <c:v>1503293.9069999999</c:v>
                </c:pt>
                <c:pt idx="1">
                  <c:v>1539079.3</c:v>
                </c:pt>
                <c:pt idx="2">
                  <c:v>1493774.736</c:v>
                </c:pt>
                <c:pt idx="3">
                  <c:v>1410863.453</c:v>
                </c:pt>
                <c:pt idx="4">
                  <c:v>1372038.9380000001</c:v>
                </c:pt>
                <c:pt idx="5">
                  <c:v>1284612.1680000001</c:v>
                </c:pt>
                <c:pt idx="6">
                  <c:v>1198431.1200000001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BF-4B48-8328-859052ABF8E2}"/>
            </c:ext>
          </c:extLst>
        </c:ser>
        <c:ser>
          <c:idx val="0"/>
          <c:order val="3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cores'!$D$7:$D$13</c:f>
              <c:numCache>
                <c:formatCode>General</c:formatCode>
                <c:ptCount val="7"/>
                <c:pt idx="0">
                  <c:v>1505120.9108289999</c:v>
                </c:pt>
                <c:pt idx="1">
                  <c:v>1510252.846315</c:v>
                </c:pt>
                <c:pt idx="2">
                  <c:v>1405018.4879429999</c:v>
                </c:pt>
                <c:pt idx="3">
                  <c:v>1401850.5546260001</c:v>
                </c:pt>
                <c:pt idx="4">
                  <c:v>1372292.9455520001</c:v>
                </c:pt>
                <c:pt idx="5">
                  <c:v>1287616.375917</c:v>
                </c:pt>
                <c:pt idx="6">
                  <c:v>1204439.248226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BF-4B48-8328-859052ABF8E2}"/>
            </c:ext>
          </c:extLst>
        </c:ser>
        <c:ser>
          <c:idx val="4"/>
          <c:order val="4"/>
          <c:tx>
            <c:strRef>
              <c:f>'two cores'!$V$6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cores'!$V$7:$V$13</c:f>
              <c:numCache>
                <c:formatCode>General</c:formatCode>
                <c:ptCount val="7"/>
                <c:pt idx="0">
                  <c:v>1474580.8010180001</c:v>
                </c:pt>
                <c:pt idx="1">
                  <c:v>1538197.662118</c:v>
                </c:pt>
                <c:pt idx="2">
                  <c:v>1475095.817176</c:v>
                </c:pt>
                <c:pt idx="3">
                  <c:v>1406772.177194</c:v>
                </c:pt>
                <c:pt idx="4">
                  <c:v>1372668.098484</c:v>
                </c:pt>
                <c:pt idx="5">
                  <c:v>1288001.2586699999</c:v>
                </c:pt>
                <c:pt idx="6">
                  <c:v>1204329.014683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BF-4B48-8328-859052ABF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1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'two cores'!$Z$20</c:f>
              <c:strCache>
                <c:ptCount val="1"/>
                <c:pt idx="0">
                  <c:v>byte vector static (no LB)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'two cores'!$C$21:$C$27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cores'!$Z$21:$Z$27</c:f>
              <c:numCache>
                <c:formatCode>General</c:formatCode>
                <c:ptCount val="7"/>
                <c:pt idx="0">
                  <c:v>1514057.3840000001</c:v>
                </c:pt>
                <c:pt idx="1">
                  <c:v>1548628.0049999999</c:v>
                </c:pt>
                <c:pt idx="2">
                  <c:v>1542636.906</c:v>
                </c:pt>
                <c:pt idx="3">
                  <c:v>1384052.142</c:v>
                </c:pt>
                <c:pt idx="4">
                  <c:v>916701.63</c:v>
                </c:pt>
                <c:pt idx="5">
                  <c:v>637170.59400000004</c:v>
                </c:pt>
                <c:pt idx="6">
                  <c:v>396323.07040000003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DA-C846-B932-FAC018AA0628}"/>
            </c:ext>
          </c:extLst>
        </c:ser>
        <c:ser>
          <c:idx val="3"/>
          <c:order val="1"/>
          <c:tx>
            <c:strRef>
              <c:f>'two cores'!$H$6</c:f>
              <c:strCache>
                <c:ptCount val="1"/>
                <c:pt idx="0">
                  <c:v>shared 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cores'!$L$21:$L$27</c:f>
              <c:numCache>
                <c:formatCode>General</c:formatCode>
                <c:ptCount val="7"/>
                <c:pt idx="0">
                  <c:v>1515621.5113029999</c:v>
                </c:pt>
                <c:pt idx="1">
                  <c:v>1547254.171352</c:v>
                </c:pt>
                <c:pt idx="2">
                  <c:v>1549382.2255009999</c:v>
                </c:pt>
                <c:pt idx="3">
                  <c:v>1546950.9273339999</c:v>
                </c:pt>
                <c:pt idx="4">
                  <c:v>1546651.148792</c:v>
                </c:pt>
                <c:pt idx="5">
                  <c:v>1545688.2385110001</c:v>
                </c:pt>
                <c:pt idx="6">
                  <c:v>1542852.9323849999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DA-C846-B932-FAC018AA0628}"/>
            </c:ext>
          </c:extLst>
        </c:ser>
        <c:ser>
          <c:idx val="4"/>
          <c:order val="2"/>
          <c:tx>
            <c:strRef>
              <c:f>'two cores'!$AC$20</c:f>
              <c:strCache>
                <c:ptCount val="1"/>
                <c:pt idx="0">
                  <c:v>bit vector static (no LB)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'two cores'!$C$21:$C$27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cores'!$AC$21:$AC$27</c:f>
              <c:numCache>
                <c:formatCode>General</c:formatCode>
                <c:ptCount val="7"/>
                <c:pt idx="0">
                  <c:v>1505814.3640000001</c:v>
                </c:pt>
                <c:pt idx="1">
                  <c:v>1547901.3160000001</c:v>
                </c:pt>
                <c:pt idx="2">
                  <c:v>1548660.08</c:v>
                </c:pt>
                <c:pt idx="3">
                  <c:v>1546669.8089999999</c:v>
                </c:pt>
                <c:pt idx="4">
                  <c:v>1504804.703</c:v>
                </c:pt>
                <c:pt idx="5">
                  <c:v>1372484.321</c:v>
                </c:pt>
                <c:pt idx="6">
                  <c:v>1179452.5379999999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DA-C846-B932-FAC018AA0628}"/>
            </c:ext>
          </c:extLst>
        </c:ser>
        <c:ser>
          <c:idx val="1"/>
          <c:order val="3"/>
          <c:tx>
            <c:strRef>
              <c:f>'two cores'!$D$6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'two cores'!$C$7:$C$13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cores'!$D$21:$D$27</c:f>
              <c:numCache>
                <c:formatCode>General</c:formatCode>
                <c:ptCount val="7"/>
                <c:pt idx="0">
                  <c:v>1476076.5656010001</c:v>
                </c:pt>
                <c:pt idx="1">
                  <c:v>1358722.4884210001</c:v>
                </c:pt>
                <c:pt idx="2">
                  <c:v>1415359.8629920001</c:v>
                </c:pt>
                <c:pt idx="3">
                  <c:v>1333085.8686919999</c:v>
                </c:pt>
                <c:pt idx="4">
                  <c:v>910485.28947700001</c:v>
                </c:pt>
                <c:pt idx="5">
                  <c:v>638572.64608400001</c:v>
                </c:pt>
                <c:pt idx="6">
                  <c:v>399324.27285399998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DA-C846-B932-FAC018AA0628}"/>
            </c:ext>
          </c:extLst>
        </c:ser>
        <c:ser>
          <c:idx val="2"/>
          <c:order val="4"/>
          <c:tx>
            <c:strRef>
              <c:f>'two cores'!$V$20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'two cores'!$C$21:$C$27</c:f>
              <c:numCache>
                <c:formatCode>General</c:formatCode>
                <c:ptCount val="7"/>
                <c:pt idx="0">
                  <c:v>2</c:v>
                </c:pt>
                <c:pt idx="1">
                  <c:v>8</c:v>
                </c:pt>
                <c:pt idx="2">
                  <c:v>16</c:v>
                </c:pt>
                <c:pt idx="3">
                  <c:v>64</c:v>
                </c:pt>
                <c:pt idx="4">
                  <c:v>256</c:v>
                </c:pt>
                <c:pt idx="5">
                  <c:v>512</c:v>
                </c:pt>
                <c:pt idx="6">
                  <c:v>1024</c:v>
                </c:pt>
              </c:numCache>
            </c:numRef>
          </c:xVal>
          <c:yVal>
            <c:numRef>
              <c:f>'two cores'!$V$21:$V$27</c:f>
              <c:numCache>
                <c:formatCode>General</c:formatCode>
                <c:ptCount val="7"/>
                <c:pt idx="0">
                  <c:v>1424844.6522919999</c:v>
                </c:pt>
                <c:pt idx="1">
                  <c:v>1404272.741866</c:v>
                </c:pt>
                <c:pt idx="2">
                  <c:v>1473357.5982369999</c:v>
                </c:pt>
                <c:pt idx="3">
                  <c:v>1519669.5268089999</c:v>
                </c:pt>
                <c:pt idx="4">
                  <c:v>1449784.8525340001</c:v>
                </c:pt>
                <c:pt idx="5">
                  <c:v>1316797.852499</c:v>
                </c:pt>
                <c:pt idx="6">
                  <c:v>1188351.3859639999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DA-C846-B932-FAC018AA0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314560"/>
        <c:axId val="227490464"/>
      </c:scatterChart>
      <c:valAx>
        <c:axId val="227314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490464"/>
        <c:crosses val="autoZero"/>
        <c:crossBetween val="midCat"/>
      </c:valAx>
      <c:valAx>
        <c:axId val="2274904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7314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1024_2C'!$C$1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 latency 1024_2C'!$B$4:$B$26</c:f>
              <c:numCache>
                <c:formatCode>General</c:formatCode>
                <c:ptCount val="23"/>
                <c:pt idx="0">
                  <c:v>196040</c:v>
                </c:pt>
                <c:pt idx="1">
                  <c:v>350772</c:v>
                </c:pt>
                <c:pt idx="2">
                  <c:v>478461</c:v>
                </c:pt>
                <c:pt idx="3">
                  <c:v>568984</c:v>
                </c:pt>
                <c:pt idx="4">
                  <c:v>646592</c:v>
                </c:pt>
                <c:pt idx="5">
                  <c:v>672864</c:v>
                </c:pt>
                <c:pt idx="6">
                  <c:v>641895</c:v>
                </c:pt>
                <c:pt idx="7">
                  <c:v>662881</c:v>
                </c:pt>
                <c:pt idx="8">
                  <c:v>683300</c:v>
                </c:pt>
                <c:pt idx="9">
                  <c:v>750088</c:v>
                </c:pt>
                <c:pt idx="10">
                  <c:v>778776</c:v>
                </c:pt>
                <c:pt idx="11">
                  <c:v>798177</c:v>
                </c:pt>
                <c:pt idx="12">
                  <c:v>813573</c:v>
                </c:pt>
                <c:pt idx="13">
                  <c:v>881776</c:v>
                </c:pt>
                <c:pt idx="14">
                  <c:v>896038</c:v>
                </c:pt>
                <c:pt idx="15">
                  <c:v>960177</c:v>
                </c:pt>
                <c:pt idx="16">
                  <c:v>1106630</c:v>
                </c:pt>
                <c:pt idx="17">
                  <c:v>1117938</c:v>
                </c:pt>
                <c:pt idx="18">
                  <c:v>1125083</c:v>
                </c:pt>
                <c:pt idx="19">
                  <c:v>1128574</c:v>
                </c:pt>
                <c:pt idx="20">
                  <c:v>1126432</c:v>
                </c:pt>
                <c:pt idx="21">
                  <c:v>1126701</c:v>
                </c:pt>
              </c:numCache>
            </c:numRef>
          </c:xVal>
          <c:yVal>
            <c:numRef>
              <c:f>'load latency 1024_2C'!$D$4:$D$26</c:f>
              <c:numCache>
                <c:formatCode>General</c:formatCode>
                <c:ptCount val="23"/>
                <c:pt idx="0">
                  <c:v>34.076799999999999</c:v>
                </c:pt>
                <c:pt idx="1">
                  <c:v>23.552</c:v>
                </c:pt>
                <c:pt idx="2">
                  <c:v>21.491199999999999</c:v>
                </c:pt>
                <c:pt idx="3">
                  <c:v>21.049600000000002</c:v>
                </c:pt>
                <c:pt idx="4">
                  <c:v>21.9328</c:v>
                </c:pt>
                <c:pt idx="5">
                  <c:v>22.08</c:v>
                </c:pt>
                <c:pt idx="6">
                  <c:v>22.595199999999998</c:v>
                </c:pt>
                <c:pt idx="7">
                  <c:v>23.92</c:v>
                </c:pt>
                <c:pt idx="8">
                  <c:v>23.993600000000001</c:v>
                </c:pt>
                <c:pt idx="9">
                  <c:v>24.5824</c:v>
                </c:pt>
                <c:pt idx="10">
                  <c:v>25.833600000000001</c:v>
                </c:pt>
                <c:pt idx="11">
                  <c:v>26.864000000000001</c:v>
                </c:pt>
                <c:pt idx="12">
                  <c:v>27.894400000000001</c:v>
                </c:pt>
                <c:pt idx="13">
                  <c:v>33.119999999999997</c:v>
                </c:pt>
                <c:pt idx="14">
                  <c:v>44.896000000000001</c:v>
                </c:pt>
                <c:pt idx="15">
                  <c:v>68.816000000000003</c:v>
                </c:pt>
                <c:pt idx="16">
                  <c:v>135.9392</c:v>
                </c:pt>
                <c:pt idx="17">
                  <c:v>190.3296</c:v>
                </c:pt>
                <c:pt idx="18">
                  <c:v>203.57759999999999</c:v>
                </c:pt>
                <c:pt idx="19">
                  <c:v>209.53919999999999</c:v>
                </c:pt>
                <c:pt idx="20">
                  <c:v>217.4144</c:v>
                </c:pt>
                <c:pt idx="21">
                  <c:v>224.99520000000001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67-5A4D-BD87-24A6412029C1}"/>
            </c:ext>
          </c:extLst>
        </c:ser>
        <c:ser>
          <c:idx val="1"/>
          <c:order val="1"/>
          <c:tx>
            <c:strRef>
              <c:f>'load latency 1024_2C'!$K$1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1024_2C'!$J$4:$J$27</c:f>
              <c:numCache>
                <c:formatCode>General</c:formatCode>
                <c:ptCount val="24"/>
                <c:pt idx="0">
                  <c:v>195971</c:v>
                </c:pt>
                <c:pt idx="1">
                  <c:v>385381</c:v>
                </c:pt>
                <c:pt idx="2">
                  <c:v>477379</c:v>
                </c:pt>
                <c:pt idx="3">
                  <c:v>564191</c:v>
                </c:pt>
                <c:pt idx="4">
                  <c:v>651054</c:v>
                </c:pt>
                <c:pt idx="5">
                  <c:v>666238</c:v>
                </c:pt>
                <c:pt idx="6">
                  <c:v>693242</c:v>
                </c:pt>
                <c:pt idx="7">
                  <c:v>713924</c:v>
                </c:pt>
                <c:pt idx="8">
                  <c:v>737682</c:v>
                </c:pt>
                <c:pt idx="9">
                  <c:v>755480</c:v>
                </c:pt>
                <c:pt idx="10">
                  <c:v>776402</c:v>
                </c:pt>
                <c:pt idx="11">
                  <c:v>788175</c:v>
                </c:pt>
                <c:pt idx="12">
                  <c:v>814770</c:v>
                </c:pt>
                <c:pt idx="13">
                  <c:v>894145</c:v>
                </c:pt>
                <c:pt idx="14">
                  <c:v>881651</c:v>
                </c:pt>
                <c:pt idx="15">
                  <c:v>1037266</c:v>
                </c:pt>
                <c:pt idx="16">
                  <c:v>1112905</c:v>
                </c:pt>
                <c:pt idx="17">
                  <c:v>1180118</c:v>
                </c:pt>
                <c:pt idx="18">
                  <c:v>1232605</c:v>
                </c:pt>
              </c:numCache>
            </c:numRef>
          </c:xVal>
          <c:yVal>
            <c:numRef>
              <c:f>'load latency 1024_2C'!$L$4:$L$27</c:f>
              <c:numCache>
                <c:formatCode>General</c:formatCode>
                <c:ptCount val="24"/>
                <c:pt idx="0">
                  <c:v>6.3296000000000001</c:v>
                </c:pt>
                <c:pt idx="1">
                  <c:v>6.9184000000000001</c:v>
                </c:pt>
                <c:pt idx="2">
                  <c:v>7.36</c:v>
                </c:pt>
                <c:pt idx="3">
                  <c:v>7.7279999999999998</c:v>
                </c:pt>
                <c:pt idx="4">
                  <c:v>8.3168000000000006</c:v>
                </c:pt>
                <c:pt idx="5">
                  <c:v>8.4640000000000004</c:v>
                </c:pt>
                <c:pt idx="6">
                  <c:v>8.6847999999999992</c:v>
                </c:pt>
                <c:pt idx="7">
                  <c:v>8.7584</c:v>
                </c:pt>
                <c:pt idx="8">
                  <c:v>8.9792000000000005</c:v>
                </c:pt>
                <c:pt idx="9">
                  <c:v>9.1999999999999993</c:v>
                </c:pt>
                <c:pt idx="10">
                  <c:v>9.4207999999999998</c:v>
                </c:pt>
                <c:pt idx="11">
                  <c:v>9.4944000000000006</c:v>
                </c:pt>
                <c:pt idx="12">
                  <c:v>9.8623999999999992</c:v>
                </c:pt>
                <c:pt idx="13">
                  <c:v>11.04</c:v>
                </c:pt>
                <c:pt idx="14">
                  <c:v>12.88</c:v>
                </c:pt>
                <c:pt idx="15">
                  <c:v>15.3088</c:v>
                </c:pt>
                <c:pt idx="16">
                  <c:v>21.638400000000001</c:v>
                </c:pt>
                <c:pt idx="17">
                  <c:v>38.345599999999997</c:v>
                </c:pt>
                <c:pt idx="18">
                  <c:v>91.779200000000003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67-5A4D-BD87-24A6412029C1}"/>
            </c:ext>
          </c:extLst>
        </c:ser>
        <c:ser>
          <c:idx val="2"/>
          <c:order val="2"/>
          <c:tx>
            <c:strRef>
              <c:f>'load latency 1024_2C'!$S$1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'load latency 1024_2C'!$R$4:$R$10</c:f>
              <c:numCache>
                <c:formatCode>General</c:formatCode>
                <c:ptCount val="7"/>
                <c:pt idx="0">
                  <c:v>196278</c:v>
                </c:pt>
                <c:pt idx="1">
                  <c:v>384288</c:v>
                </c:pt>
                <c:pt idx="2">
                  <c:v>475903</c:v>
                </c:pt>
                <c:pt idx="3">
                  <c:v>561136</c:v>
                </c:pt>
                <c:pt idx="4">
                  <c:v>652756</c:v>
                </c:pt>
                <c:pt idx="5">
                  <c:v>667773</c:v>
                </c:pt>
                <c:pt idx="6">
                  <c:v>691240</c:v>
                </c:pt>
              </c:numCache>
            </c:numRef>
          </c:xVal>
          <c:yVal>
            <c:numRef>
              <c:f>'load latency 1024_2C'!$T$4:$T$10</c:f>
              <c:numCache>
                <c:formatCode>General</c:formatCode>
                <c:ptCount val="7"/>
                <c:pt idx="0">
                  <c:v>48.723199999999999</c:v>
                </c:pt>
                <c:pt idx="1">
                  <c:v>61.750399999999999</c:v>
                </c:pt>
                <c:pt idx="2">
                  <c:v>70.582400000000007</c:v>
                </c:pt>
                <c:pt idx="3">
                  <c:v>82.432000000000002</c:v>
                </c:pt>
                <c:pt idx="4">
                  <c:v>98.108800000000002</c:v>
                </c:pt>
                <c:pt idx="5">
                  <c:v>102.1568</c:v>
                </c:pt>
                <c:pt idx="6">
                  <c:v>107.30880000000001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67-5A4D-BD87-24A6412029C1}"/>
            </c:ext>
          </c:extLst>
        </c:ser>
        <c:ser>
          <c:idx val="3"/>
          <c:order val="3"/>
          <c:tx>
            <c:strRef>
              <c:f>'load latency 1024_2C'!$Z$1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1024_2C'!$Z$4:$Z$21</c:f>
              <c:numCache>
                <c:formatCode>General</c:formatCode>
                <c:ptCount val="18"/>
                <c:pt idx="0">
                  <c:v>196439</c:v>
                </c:pt>
                <c:pt idx="1">
                  <c:v>384752</c:v>
                </c:pt>
                <c:pt idx="2">
                  <c:v>475076</c:v>
                </c:pt>
                <c:pt idx="3">
                  <c:v>563855</c:v>
                </c:pt>
                <c:pt idx="4">
                  <c:v>646397</c:v>
                </c:pt>
                <c:pt idx="5">
                  <c:v>673989</c:v>
                </c:pt>
                <c:pt idx="6">
                  <c:v>692192</c:v>
                </c:pt>
                <c:pt idx="7">
                  <c:v>710713</c:v>
                </c:pt>
                <c:pt idx="8">
                  <c:v>733323</c:v>
                </c:pt>
                <c:pt idx="9">
                  <c:v>684240</c:v>
                </c:pt>
                <c:pt idx="10">
                  <c:v>766969</c:v>
                </c:pt>
                <c:pt idx="11">
                  <c:v>788357</c:v>
                </c:pt>
                <c:pt idx="12">
                  <c:v>811685</c:v>
                </c:pt>
                <c:pt idx="13">
                  <c:v>894147</c:v>
                </c:pt>
                <c:pt idx="14">
                  <c:v>967191</c:v>
                </c:pt>
                <c:pt idx="15">
                  <c:v>1047367</c:v>
                </c:pt>
                <c:pt idx="16">
                  <c:v>1109423</c:v>
                </c:pt>
                <c:pt idx="17">
                  <c:v>1146004</c:v>
                </c:pt>
              </c:numCache>
            </c:numRef>
          </c:xVal>
          <c:yVal>
            <c:numRef>
              <c:f>'load latency 1024_2C'!$AB$4:$AB$21</c:f>
              <c:numCache>
                <c:formatCode>General</c:formatCode>
                <c:ptCount val="18"/>
                <c:pt idx="0">
                  <c:v>6.7712000000000003</c:v>
                </c:pt>
                <c:pt idx="1">
                  <c:v>7.5808</c:v>
                </c:pt>
                <c:pt idx="2">
                  <c:v>7.9488000000000003</c:v>
                </c:pt>
                <c:pt idx="3">
                  <c:v>8.6847999999999992</c:v>
                </c:pt>
                <c:pt idx="4">
                  <c:v>9.2736000000000001</c:v>
                </c:pt>
                <c:pt idx="5">
                  <c:v>9.6416000000000004</c:v>
                </c:pt>
                <c:pt idx="6">
                  <c:v>9.7888000000000002</c:v>
                </c:pt>
                <c:pt idx="7">
                  <c:v>10.0832</c:v>
                </c:pt>
                <c:pt idx="8">
                  <c:v>10.524800000000001</c:v>
                </c:pt>
                <c:pt idx="9">
                  <c:v>10.672000000000001</c:v>
                </c:pt>
                <c:pt idx="10">
                  <c:v>11.1136</c:v>
                </c:pt>
                <c:pt idx="11">
                  <c:v>11.3344</c:v>
                </c:pt>
                <c:pt idx="12">
                  <c:v>12.217599999999999</c:v>
                </c:pt>
                <c:pt idx="13">
                  <c:v>14.2784</c:v>
                </c:pt>
                <c:pt idx="14">
                  <c:v>18.915199999999999</c:v>
                </c:pt>
                <c:pt idx="15">
                  <c:v>30.396799999999999</c:v>
                </c:pt>
                <c:pt idx="16">
                  <c:v>69.993600000000001</c:v>
                </c:pt>
                <c:pt idx="17">
                  <c:v>181.42400000000001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67-5A4D-BD87-24A641202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101200"/>
        <c:axId val="415293471"/>
      </c:scatterChart>
      <c:valAx>
        <c:axId val="39310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93471"/>
        <c:crosses val="autoZero"/>
        <c:crossBetween val="midCat"/>
      </c:valAx>
      <c:valAx>
        <c:axId val="4152934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p95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0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1024_2C'!$C$1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 latency 1024_2C'!$B$33:$B$50</c:f>
              <c:numCache>
                <c:formatCode>General</c:formatCode>
                <c:ptCount val="18"/>
                <c:pt idx="0">
                  <c:v>196610</c:v>
                </c:pt>
                <c:pt idx="1">
                  <c:v>386298</c:v>
                </c:pt>
                <c:pt idx="2">
                  <c:v>477233</c:v>
                </c:pt>
                <c:pt idx="3">
                  <c:v>527057</c:v>
                </c:pt>
                <c:pt idx="4">
                  <c:v>654878</c:v>
                </c:pt>
                <c:pt idx="5">
                  <c:v>680969</c:v>
                </c:pt>
                <c:pt idx="6">
                  <c:v>656457</c:v>
                </c:pt>
                <c:pt idx="7">
                  <c:v>726472</c:v>
                </c:pt>
                <c:pt idx="8">
                  <c:v>692087</c:v>
                </c:pt>
                <c:pt idx="9">
                  <c:v>713964</c:v>
                </c:pt>
                <c:pt idx="10">
                  <c:v>790164</c:v>
                </c:pt>
                <c:pt idx="11">
                  <c:v>748242</c:v>
                </c:pt>
                <c:pt idx="12">
                  <c:v>826968</c:v>
                </c:pt>
                <c:pt idx="13">
                  <c:v>902543</c:v>
                </c:pt>
                <c:pt idx="14">
                  <c:v>984963</c:v>
                </c:pt>
                <c:pt idx="15">
                  <c:v>1051085</c:v>
                </c:pt>
                <c:pt idx="16">
                  <c:v>1137298</c:v>
                </c:pt>
                <c:pt idx="17">
                  <c:v>1204235</c:v>
                </c:pt>
              </c:numCache>
            </c:numRef>
          </c:xVal>
          <c:yVal>
            <c:numRef>
              <c:f>'load latency 1024_2C'!$D$33:$D$50</c:f>
              <c:numCache>
                <c:formatCode>General</c:formatCode>
                <c:ptCount val="18"/>
                <c:pt idx="0">
                  <c:v>28.924800000000001</c:v>
                </c:pt>
                <c:pt idx="1">
                  <c:v>19.872</c:v>
                </c:pt>
                <c:pt idx="2">
                  <c:v>18.252800000000001</c:v>
                </c:pt>
                <c:pt idx="3">
                  <c:v>17.811199999999999</c:v>
                </c:pt>
                <c:pt idx="4">
                  <c:v>18.473600000000001</c:v>
                </c:pt>
                <c:pt idx="5">
                  <c:v>18.620799999999999</c:v>
                </c:pt>
                <c:pt idx="6">
                  <c:v>18.915199999999999</c:v>
                </c:pt>
                <c:pt idx="7">
                  <c:v>19.504000000000001</c:v>
                </c:pt>
                <c:pt idx="8">
                  <c:v>19.724799999999998</c:v>
                </c:pt>
                <c:pt idx="9">
                  <c:v>20.313600000000001</c:v>
                </c:pt>
                <c:pt idx="10">
                  <c:v>20.975999999999999</c:v>
                </c:pt>
                <c:pt idx="11">
                  <c:v>21.564800000000002</c:v>
                </c:pt>
                <c:pt idx="12">
                  <c:v>22.153600000000001</c:v>
                </c:pt>
                <c:pt idx="13">
                  <c:v>26.054400000000001</c:v>
                </c:pt>
                <c:pt idx="14">
                  <c:v>34.0032</c:v>
                </c:pt>
                <c:pt idx="15">
                  <c:v>43.644799999999996</c:v>
                </c:pt>
                <c:pt idx="16">
                  <c:v>75.734399999999994</c:v>
                </c:pt>
                <c:pt idx="17">
                  <c:v>152.4256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90-5746-8B7F-EF314DF4CA01}"/>
            </c:ext>
          </c:extLst>
        </c:ser>
        <c:ser>
          <c:idx val="1"/>
          <c:order val="1"/>
          <c:tx>
            <c:strRef>
              <c:f>'load latency 1024_2C'!$K$1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1024_2C'!$J$33:$J$55</c:f>
              <c:numCache>
                <c:formatCode>General</c:formatCode>
                <c:ptCount val="23"/>
                <c:pt idx="0">
                  <c:v>197135</c:v>
                </c:pt>
                <c:pt idx="1">
                  <c:v>388459</c:v>
                </c:pt>
                <c:pt idx="2">
                  <c:v>477076</c:v>
                </c:pt>
                <c:pt idx="3">
                  <c:v>572696</c:v>
                </c:pt>
                <c:pt idx="4">
                  <c:v>660587</c:v>
                </c:pt>
                <c:pt idx="5">
                  <c:v>680271</c:v>
                </c:pt>
                <c:pt idx="6">
                  <c:v>698013</c:v>
                </c:pt>
                <c:pt idx="7">
                  <c:v>722018</c:v>
                </c:pt>
                <c:pt idx="8">
                  <c:v>745236</c:v>
                </c:pt>
                <c:pt idx="9">
                  <c:v>765022</c:v>
                </c:pt>
                <c:pt idx="10">
                  <c:v>787292</c:v>
                </c:pt>
                <c:pt idx="11">
                  <c:v>810431</c:v>
                </c:pt>
                <c:pt idx="12">
                  <c:v>754129</c:v>
                </c:pt>
                <c:pt idx="13">
                  <c:v>828005</c:v>
                </c:pt>
                <c:pt idx="14">
                  <c:v>985895</c:v>
                </c:pt>
                <c:pt idx="15">
                  <c:v>1076666</c:v>
                </c:pt>
                <c:pt idx="16">
                  <c:v>1202563</c:v>
                </c:pt>
                <c:pt idx="17">
                  <c:v>1277874</c:v>
                </c:pt>
                <c:pt idx="18">
                  <c:v>1266427</c:v>
                </c:pt>
              </c:numCache>
            </c:numRef>
          </c:xVal>
          <c:yVal>
            <c:numRef>
              <c:f>'load latency 1024_2C'!$L$33:$L$55</c:f>
              <c:numCache>
                <c:formatCode>General</c:formatCode>
                <c:ptCount val="23"/>
                <c:pt idx="0">
                  <c:v>5.9615999999999998</c:v>
                </c:pt>
                <c:pt idx="1">
                  <c:v>6.4767999999999999</c:v>
                </c:pt>
                <c:pt idx="2">
                  <c:v>6.7712000000000003</c:v>
                </c:pt>
                <c:pt idx="3">
                  <c:v>7.1391999999999998</c:v>
                </c:pt>
                <c:pt idx="4">
                  <c:v>7.5072000000000001</c:v>
                </c:pt>
                <c:pt idx="5">
                  <c:v>7.6543999999999999</c:v>
                </c:pt>
                <c:pt idx="6">
                  <c:v>7.7279999999999998</c:v>
                </c:pt>
                <c:pt idx="7">
                  <c:v>7.8752000000000004</c:v>
                </c:pt>
                <c:pt idx="8">
                  <c:v>8.0960000000000001</c:v>
                </c:pt>
                <c:pt idx="9">
                  <c:v>8.1696000000000009</c:v>
                </c:pt>
                <c:pt idx="10">
                  <c:v>8.3903999999999996</c:v>
                </c:pt>
                <c:pt idx="11">
                  <c:v>8.5375999999999994</c:v>
                </c:pt>
                <c:pt idx="12">
                  <c:v>8.6847999999999992</c:v>
                </c:pt>
                <c:pt idx="13">
                  <c:v>9.6416000000000004</c:v>
                </c:pt>
                <c:pt idx="14">
                  <c:v>10.9664</c:v>
                </c:pt>
                <c:pt idx="15">
                  <c:v>13.1008</c:v>
                </c:pt>
                <c:pt idx="16">
                  <c:v>22.7424</c:v>
                </c:pt>
                <c:pt idx="17">
                  <c:v>48.281599999999997</c:v>
                </c:pt>
                <c:pt idx="18">
                  <c:v>95.766400000000004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890-5746-8B7F-EF314DF4CA01}"/>
            </c:ext>
          </c:extLst>
        </c:ser>
        <c:ser>
          <c:idx val="2"/>
          <c:order val="2"/>
          <c:tx>
            <c:strRef>
              <c:f>'load latency 1024_2C'!$S$1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'load latency 1024_2C'!$R$33:$R$37</c:f>
              <c:numCache>
                <c:formatCode>General</c:formatCode>
                <c:ptCount val="5"/>
                <c:pt idx="0">
                  <c:v>196431</c:v>
                </c:pt>
                <c:pt idx="1">
                  <c:v>386622</c:v>
                </c:pt>
                <c:pt idx="2">
                  <c:v>476945</c:v>
                </c:pt>
                <c:pt idx="3">
                  <c:v>516060</c:v>
                </c:pt>
                <c:pt idx="4">
                  <c:v>653228</c:v>
                </c:pt>
              </c:numCache>
            </c:numRef>
          </c:xVal>
          <c:yVal>
            <c:numRef>
              <c:f>'load latency 1024_2C'!$T$33:$T$37</c:f>
              <c:numCache>
                <c:formatCode>General</c:formatCode>
                <c:ptCount val="5"/>
                <c:pt idx="0">
                  <c:v>49.606400000000001</c:v>
                </c:pt>
                <c:pt idx="1">
                  <c:v>64.620800000000003</c:v>
                </c:pt>
                <c:pt idx="2">
                  <c:v>78.457599999999999</c:v>
                </c:pt>
                <c:pt idx="3">
                  <c:v>100.096</c:v>
                </c:pt>
                <c:pt idx="4">
                  <c:v>125.2672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890-5746-8B7F-EF314DF4CA01}"/>
            </c:ext>
          </c:extLst>
        </c:ser>
        <c:ser>
          <c:idx val="3"/>
          <c:order val="3"/>
          <c:tx>
            <c:strRef>
              <c:f>'load latency 1024_2C'!$Z$1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1024_2C'!$Z$33:$Z$50</c:f>
              <c:numCache>
                <c:formatCode>General</c:formatCode>
                <c:ptCount val="18"/>
                <c:pt idx="0">
                  <c:v>196787</c:v>
                </c:pt>
                <c:pt idx="1">
                  <c:v>387877</c:v>
                </c:pt>
                <c:pt idx="2">
                  <c:v>481857</c:v>
                </c:pt>
                <c:pt idx="3">
                  <c:v>571982</c:v>
                </c:pt>
                <c:pt idx="4">
                  <c:v>658546</c:v>
                </c:pt>
                <c:pt idx="5">
                  <c:v>679081</c:v>
                </c:pt>
                <c:pt idx="6">
                  <c:v>701531</c:v>
                </c:pt>
                <c:pt idx="7">
                  <c:v>722582</c:v>
                </c:pt>
                <c:pt idx="8">
                  <c:v>746403</c:v>
                </c:pt>
                <c:pt idx="9">
                  <c:v>761389</c:v>
                </c:pt>
                <c:pt idx="10">
                  <c:v>788876</c:v>
                </c:pt>
                <c:pt idx="11">
                  <c:v>737053</c:v>
                </c:pt>
                <c:pt idx="12">
                  <c:v>829993</c:v>
                </c:pt>
                <c:pt idx="13">
                  <c:v>906990</c:v>
                </c:pt>
                <c:pt idx="14">
                  <c:v>981682</c:v>
                </c:pt>
                <c:pt idx="15">
                  <c:v>1139153</c:v>
                </c:pt>
                <c:pt idx="16">
                  <c:v>1193748</c:v>
                </c:pt>
                <c:pt idx="17">
                  <c:v>1150408</c:v>
                </c:pt>
              </c:numCache>
            </c:numRef>
          </c:xVal>
          <c:yVal>
            <c:numRef>
              <c:f>'load latency 1024_2C'!$AB$33:$AB$50</c:f>
              <c:numCache>
                <c:formatCode>General</c:formatCode>
                <c:ptCount val="18"/>
                <c:pt idx="0">
                  <c:v>6.6239999999999997</c:v>
                </c:pt>
                <c:pt idx="1">
                  <c:v>7.0655999999999999</c:v>
                </c:pt>
                <c:pt idx="2">
                  <c:v>7.5072000000000001</c:v>
                </c:pt>
                <c:pt idx="3">
                  <c:v>7.8015999999999996</c:v>
                </c:pt>
                <c:pt idx="4">
                  <c:v>8.3168000000000006</c:v>
                </c:pt>
                <c:pt idx="5">
                  <c:v>8.4640000000000004</c:v>
                </c:pt>
                <c:pt idx="6">
                  <c:v>8.6112000000000002</c:v>
                </c:pt>
                <c:pt idx="7">
                  <c:v>8.8320000000000007</c:v>
                </c:pt>
                <c:pt idx="8">
                  <c:v>9.0527999999999995</c:v>
                </c:pt>
                <c:pt idx="9">
                  <c:v>9.1264000000000003</c:v>
                </c:pt>
                <c:pt idx="10">
                  <c:v>9.4207999999999998</c:v>
                </c:pt>
                <c:pt idx="11">
                  <c:v>9.7151999999999994</c:v>
                </c:pt>
                <c:pt idx="12">
                  <c:v>9.9359999999999999</c:v>
                </c:pt>
                <c:pt idx="13">
                  <c:v>11.2608</c:v>
                </c:pt>
                <c:pt idx="14">
                  <c:v>13.1744</c:v>
                </c:pt>
                <c:pt idx="15">
                  <c:v>24.655999999999999</c:v>
                </c:pt>
                <c:pt idx="16">
                  <c:v>42.172800000000002</c:v>
                </c:pt>
                <c:pt idx="17">
                  <c:v>150.8064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890-5746-8B7F-EF314DF4C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101200"/>
        <c:axId val="415293471"/>
      </c:scatterChart>
      <c:valAx>
        <c:axId val="39310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93471"/>
        <c:crosses val="autoZero"/>
        <c:crossBetween val="midCat"/>
      </c:valAx>
      <c:valAx>
        <c:axId val="415293471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p95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0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SQ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1024_2C'!$C$1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'load latency 1024_2C'!$B$61:$B$67</c:f>
              <c:numCache>
                <c:formatCode>General</c:formatCode>
                <c:ptCount val="7"/>
                <c:pt idx="0">
                  <c:v>197559</c:v>
                </c:pt>
                <c:pt idx="1">
                  <c:v>357639</c:v>
                </c:pt>
                <c:pt idx="2">
                  <c:v>366554</c:v>
                </c:pt>
                <c:pt idx="3">
                  <c:v>395842</c:v>
                </c:pt>
                <c:pt idx="4">
                  <c:v>394462</c:v>
                </c:pt>
                <c:pt idx="5">
                  <c:v>395163</c:v>
                </c:pt>
                <c:pt idx="6">
                  <c:v>394248</c:v>
                </c:pt>
              </c:numCache>
            </c:numRef>
          </c:xVal>
          <c:yVal>
            <c:numRef>
              <c:f>'load latency 1024_2C'!$D$61:$D$67</c:f>
              <c:numCache>
                <c:formatCode>General</c:formatCode>
                <c:ptCount val="7"/>
                <c:pt idx="0">
                  <c:v>17.5168</c:v>
                </c:pt>
                <c:pt idx="1">
                  <c:v>324.79680000000002</c:v>
                </c:pt>
                <c:pt idx="2">
                  <c:v>327.52</c:v>
                </c:pt>
                <c:pt idx="3">
                  <c:v>332.00959999999998</c:v>
                </c:pt>
                <c:pt idx="4">
                  <c:v>328.10879999999997</c:v>
                </c:pt>
                <c:pt idx="5">
                  <c:v>329.21280000000002</c:v>
                </c:pt>
                <c:pt idx="6">
                  <c:v>327.81439999999998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3D-2B44-B572-7EEE1A199F53}"/>
            </c:ext>
          </c:extLst>
        </c:ser>
        <c:ser>
          <c:idx val="1"/>
          <c:order val="1"/>
          <c:tx>
            <c:strRef>
              <c:f>'load latency 1024_2C'!$K$1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1024_2C'!$J$61:$J$84</c:f>
              <c:numCache>
                <c:formatCode>General</c:formatCode>
                <c:ptCount val="24"/>
                <c:pt idx="0">
                  <c:v>197465</c:v>
                </c:pt>
                <c:pt idx="1">
                  <c:v>390278</c:v>
                </c:pt>
                <c:pt idx="2">
                  <c:v>483854</c:v>
                </c:pt>
                <c:pt idx="3">
                  <c:v>578227</c:v>
                </c:pt>
                <c:pt idx="4">
                  <c:v>667888</c:v>
                </c:pt>
                <c:pt idx="5">
                  <c:v>692259</c:v>
                </c:pt>
                <c:pt idx="6">
                  <c:v>712547</c:v>
                </c:pt>
                <c:pt idx="7">
                  <c:v>734805</c:v>
                </c:pt>
                <c:pt idx="8">
                  <c:v>759553</c:v>
                </c:pt>
                <c:pt idx="9">
                  <c:v>783466</c:v>
                </c:pt>
                <c:pt idx="10">
                  <c:v>805468</c:v>
                </c:pt>
                <c:pt idx="11">
                  <c:v>823832</c:v>
                </c:pt>
                <c:pt idx="12">
                  <c:v>768363</c:v>
                </c:pt>
                <c:pt idx="13">
                  <c:v>467047</c:v>
                </c:pt>
                <c:pt idx="14">
                  <c:v>1017300</c:v>
                </c:pt>
                <c:pt idx="15">
                  <c:v>1001034</c:v>
                </c:pt>
                <c:pt idx="16">
                  <c:v>1182379</c:v>
                </c:pt>
                <c:pt idx="17">
                  <c:v>1267769</c:v>
                </c:pt>
                <c:pt idx="18">
                  <c:v>1355541</c:v>
                </c:pt>
                <c:pt idx="19">
                  <c:v>1429383</c:v>
                </c:pt>
                <c:pt idx="20">
                  <c:v>1508045</c:v>
                </c:pt>
                <c:pt idx="21">
                  <c:v>1545930</c:v>
                </c:pt>
                <c:pt idx="22">
                  <c:v>1545886</c:v>
                </c:pt>
                <c:pt idx="23">
                  <c:v>1546364</c:v>
                </c:pt>
              </c:numCache>
            </c:numRef>
          </c:xVal>
          <c:yVal>
            <c:numRef>
              <c:f>'load latency 1024_2C'!$L$61:$L$84</c:f>
              <c:numCache>
                <c:formatCode>General</c:formatCode>
                <c:ptCount val="24"/>
                <c:pt idx="0">
                  <c:v>3.8271999999999999</c:v>
                </c:pt>
                <c:pt idx="1">
                  <c:v>4.048</c:v>
                </c:pt>
                <c:pt idx="2">
                  <c:v>4.3423999999999996</c:v>
                </c:pt>
                <c:pt idx="3">
                  <c:v>4.7103999999999999</c:v>
                </c:pt>
                <c:pt idx="4">
                  <c:v>5.0048000000000004</c:v>
                </c:pt>
                <c:pt idx="5">
                  <c:v>5.0048000000000004</c:v>
                </c:pt>
                <c:pt idx="6">
                  <c:v>5.0784000000000002</c:v>
                </c:pt>
                <c:pt idx="7">
                  <c:v>5.2256</c:v>
                </c:pt>
                <c:pt idx="8">
                  <c:v>5.2991999999999999</c:v>
                </c:pt>
                <c:pt idx="9">
                  <c:v>5.4463999999999997</c:v>
                </c:pt>
                <c:pt idx="10">
                  <c:v>5.52</c:v>
                </c:pt>
                <c:pt idx="11">
                  <c:v>5.6672000000000002</c:v>
                </c:pt>
                <c:pt idx="12">
                  <c:v>5.6672000000000002</c:v>
                </c:pt>
                <c:pt idx="13">
                  <c:v>6.0351999999999997</c:v>
                </c:pt>
                <c:pt idx="14">
                  <c:v>6.9184000000000001</c:v>
                </c:pt>
                <c:pt idx="15">
                  <c:v>7.8752000000000004</c:v>
                </c:pt>
                <c:pt idx="16">
                  <c:v>9.1264000000000003</c:v>
                </c:pt>
                <c:pt idx="17">
                  <c:v>11.04</c:v>
                </c:pt>
                <c:pt idx="18">
                  <c:v>15.750400000000001</c:v>
                </c:pt>
                <c:pt idx="19">
                  <c:v>23.552</c:v>
                </c:pt>
                <c:pt idx="20">
                  <c:v>60.351999999999997</c:v>
                </c:pt>
                <c:pt idx="21">
                  <c:v>81.475200000000001</c:v>
                </c:pt>
                <c:pt idx="22">
                  <c:v>81.990399999999994</c:v>
                </c:pt>
                <c:pt idx="23">
                  <c:v>82.284800000000004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3D-2B44-B572-7EEE1A199F53}"/>
            </c:ext>
          </c:extLst>
        </c:ser>
        <c:ser>
          <c:idx val="2"/>
          <c:order val="2"/>
          <c:tx>
            <c:strRef>
              <c:f>'load latency 1024_2C'!$S$1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'load latency 1024_2C'!$R$61:$R$67</c:f>
              <c:numCache>
                <c:formatCode>General</c:formatCode>
                <c:ptCount val="7"/>
                <c:pt idx="0">
                  <c:v>29048</c:v>
                </c:pt>
                <c:pt idx="1">
                  <c:v>26074</c:v>
                </c:pt>
                <c:pt idx="2">
                  <c:v>28837</c:v>
                </c:pt>
                <c:pt idx="3">
                  <c:v>28645</c:v>
                </c:pt>
                <c:pt idx="4">
                  <c:v>26262</c:v>
                </c:pt>
                <c:pt idx="5">
                  <c:v>28449</c:v>
                </c:pt>
                <c:pt idx="6">
                  <c:v>28815</c:v>
                </c:pt>
              </c:numCache>
            </c:numRef>
          </c:xVal>
          <c:yVal>
            <c:numRef>
              <c:f>'load latency 1024_2C'!$T$61:$T$67</c:f>
              <c:numCache>
                <c:formatCode>General</c:formatCode>
                <c:ptCount val="7"/>
                <c:pt idx="0">
                  <c:v>4867.8303999999998</c:v>
                </c:pt>
                <c:pt idx="1">
                  <c:v>4808.5087999999996</c:v>
                </c:pt>
                <c:pt idx="2">
                  <c:v>4830.2943999999998</c:v>
                </c:pt>
                <c:pt idx="3">
                  <c:v>4859.0720000000001</c:v>
                </c:pt>
                <c:pt idx="4">
                  <c:v>4754.4128000000001</c:v>
                </c:pt>
                <c:pt idx="5">
                  <c:v>4846.4863999999998</c:v>
                </c:pt>
                <c:pt idx="6">
                  <c:v>4786.6495999999997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3D-2B44-B572-7EEE1A199F53}"/>
            </c:ext>
          </c:extLst>
        </c:ser>
        <c:ser>
          <c:idx val="3"/>
          <c:order val="3"/>
          <c:tx>
            <c:strRef>
              <c:f>'load latency 1024_2C'!$Z$1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1024_2C'!$Z$61:$Z$66</c:f>
              <c:numCache>
                <c:formatCode>General</c:formatCode>
                <c:ptCount val="6"/>
                <c:pt idx="0">
                  <c:v>197393</c:v>
                </c:pt>
                <c:pt idx="1">
                  <c:v>219826</c:v>
                </c:pt>
                <c:pt idx="2">
                  <c:v>352321</c:v>
                </c:pt>
                <c:pt idx="3">
                  <c:v>669567</c:v>
                </c:pt>
                <c:pt idx="4">
                  <c:v>647967</c:v>
                </c:pt>
                <c:pt idx="5">
                  <c:v>582128</c:v>
                </c:pt>
              </c:numCache>
            </c:numRef>
          </c:xVal>
          <c:yVal>
            <c:numRef>
              <c:f>'load latency 1024_2C'!$AB$61:$AB$66</c:f>
              <c:numCache>
                <c:formatCode>General</c:formatCode>
                <c:ptCount val="6"/>
                <c:pt idx="0">
                  <c:v>4.9311999999999996</c:v>
                </c:pt>
                <c:pt idx="1">
                  <c:v>6.3296000000000001</c:v>
                </c:pt>
                <c:pt idx="2">
                  <c:v>8.3168000000000006</c:v>
                </c:pt>
                <c:pt idx="3">
                  <c:v>10.672000000000001</c:v>
                </c:pt>
                <c:pt idx="4">
                  <c:v>9.0527999999999995</c:v>
                </c:pt>
                <c:pt idx="5">
                  <c:v>360.56639999999999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3D-2B44-B572-7EEE1A199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3101200"/>
        <c:axId val="415293471"/>
      </c:scatterChart>
      <c:valAx>
        <c:axId val="3931012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293471"/>
        <c:crosses val="autoZero"/>
        <c:crossBetween val="midCat"/>
      </c:valAx>
      <c:valAx>
        <c:axId val="415293471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p95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101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FB- 4C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1024_4C'!$A$1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1024_4C'!$B$4:$B$10</c:f>
              <c:numCache>
                <c:formatCode>General</c:formatCode>
                <c:ptCount val="7"/>
                <c:pt idx="0">
                  <c:v>197638</c:v>
                </c:pt>
                <c:pt idx="1">
                  <c:v>531803</c:v>
                </c:pt>
                <c:pt idx="2">
                  <c:v>955660</c:v>
                </c:pt>
                <c:pt idx="3">
                  <c:v>1299335</c:v>
                </c:pt>
                <c:pt idx="4">
                  <c:v>1336148</c:v>
                </c:pt>
                <c:pt idx="5">
                  <c:v>1421722</c:v>
                </c:pt>
                <c:pt idx="6">
                  <c:v>1624434</c:v>
                </c:pt>
              </c:numCache>
            </c:numRef>
          </c:xVal>
          <c:yVal>
            <c:numRef>
              <c:f>'load latency 1024_4C'!$E$4:$E$10</c:f>
              <c:numCache>
                <c:formatCode>General</c:formatCode>
                <c:ptCount val="7"/>
                <c:pt idx="0">
                  <c:v>26.201599999999999</c:v>
                </c:pt>
                <c:pt idx="1">
                  <c:v>36.505600000000001</c:v>
                </c:pt>
                <c:pt idx="2">
                  <c:v>47.987200000000001</c:v>
                </c:pt>
                <c:pt idx="3">
                  <c:v>77.132800000000003</c:v>
                </c:pt>
                <c:pt idx="4">
                  <c:v>86.111999999999995</c:v>
                </c:pt>
                <c:pt idx="5">
                  <c:v>109.664</c:v>
                </c:pt>
                <c:pt idx="6">
                  <c:v>109.4432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E-0442-AC4B-50C0D3DD466B}"/>
            </c:ext>
          </c:extLst>
        </c:ser>
        <c:ser>
          <c:idx val="1"/>
          <c:order val="1"/>
          <c:tx>
            <c:strRef>
              <c:f>'load latency 1024_4C'!$A$25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1024_4C'!$B$28:$B$40</c:f>
              <c:numCache>
                <c:formatCode>General</c:formatCode>
                <c:ptCount val="13"/>
                <c:pt idx="0">
                  <c:v>198364</c:v>
                </c:pt>
                <c:pt idx="1">
                  <c:v>584580</c:v>
                </c:pt>
                <c:pt idx="2">
                  <c:v>957851</c:v>
                </c:pt>
                <c:pt idx="3">
                  <c:v>1188746</c:v>
                </c:pt>
                <c:pt idx="4">
                  <c:v>1398359</c:v>
                </c:pt>
                <c:pt idx="5">
                  <c:v>1479113</c:v>
                </c:pt>
                <c:pt idx="6">
                  <c:v>1561045</c:v>
                </c:pt>
                <c:pt idx="7">
                  <c:v>1483645</c:v>
                </c:pt>
                <c:pt idx="8">
                  <c:v>1552147</c:v>
                </c:pt>
                <c:pt idx="9">
                  <c:v>1793082</c:v>
                </c:pt>
                <c:pt idx="10">
                  <c:v>1909603</c:v>
                </c:pt>
                <c:pt idx="11">
                  <c:v>1962977</c:v>
                </c:pt>
                <c:pt idx="12">
                  <c:v>2091388</c:v>
                </c:pt>
              </c:numCache>
            </c:numRef>
          </c:xVal>
          <c:yVal>
            <c:numRef>
              <c:f>'load latency 1024_4C'!$E$28:$E$40</c:f>
              <c:numCache>
                <c:formatCode>General</c:formatCode>
                <c:ptCount val="13"/>
                <c:pt idx="0">
                  <c:v>6.992</c:v>
                </c:pt>
                <c:pt idx="1">
                  <c:v>7.8752000000000004</c:v>
                </c:pt>
                <c:pt idx="2">
                  <c:v>8.9792000000000005</c:v>
                </c:pt>
                <c:pt idx="3">
                  <c:v>10.672000000000001</c:v>
                </c:pt>
                <c:pt idx="4">
                  <c:v>11.2608</c:v>
                </c:pt>
                <c:pt idx="5">
                  <c:v>12.217599999999999</c:v>
                </c:pt>
                <c:pt idx="6">
                  <c:v>12.2912</c:v>
                </c:pt>
                <c:pt idx="7">
                  <c:v>12.9536</c:v>
                </c:pt>
                <c:pt idx="8">
                  <c:v>13.8368</c:v>
                </c:pt>
                <c:pt idx="9">
                  <c:v>15.5296</c:v>
                </c:pt>
                <c:pt idx="10">
                  <c:v>27.820799999999998</c:v>
                </c:pt>
                <c:pt idx="11">
                  <c:v>36.432000000000002</c:v>
                </c:pt>
                <c:pt idx="12">
                  <c:v>471.17321600000002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5E-0442-AC4B-50C0D3DD466B}"/>
            </c:ext>
          </c:extLst>
        </c:ser>
        <c:ser>
          <c:idx val="2"/>
          <c:order val="2"/>
          <c:tx>
            <c:strRef>
              <c:f>'load latency 1024_4C'!$A$51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1024_4C'!$B$54:$B$62</c:f>
              <c:numCache>
                <c:formatCode>General</c:formatCode>
                <c:ptCount val="9"/>
                <c:pt idx="0">
                  <c:v>197863</c:v>
                </c:pt>
                <c:pt idx="1">
                  <c:v>530605</c:v>
                </c:pt>
                <c:pt idx="2">
                  <c:v>956575</c:v>
                </c:pt>
                <c:pt idx="3">
                  <c:v>1308464</c:v>
                </c:pt>
                <c:pt idx="4">
                  <c:v>1476569</c:v>
                </c:pt>
                <c:pt idx="5">
                  <c:v>1548535</c:v>
                </c:pt>
                <c:pt idx="6">
                  <c:v>1701797</c:v>
                </c:pt>
                <c:pt idx="7">
                  <c:v>1591740</c:v>
                </c:pt>
                <c:pt idx="8">
                  <c:v>1842567</c:v>
                </c:pt>
              </c:numCache>
            </c:numRef>
          </c:xVal>
          <c:yVal>
            <c:numRef>
              <c:f>'load latency 1024_4C'!$E$54:$E$62</c:f>
              <c:numCache>
                <c:formatCode>General</c:formatCode>
                <c:ptCount val="9"/>
                <c:pt idx="0">
                  <c:v>10.524800000000001</c:v>
                </c:pt>
                <c:pt idx="1">
                  <c:v>12.512</c:v>
                </c:pt>
                <c:pt idx="2">
                  <c:v>15.5296</c:v>
                </c:pt>
                <c:pt idx="3">
                  <c:v>22.448</c:v>
                </c:pt>
                <c:pt idx="4">
                  <c:v>26.6432</c:v>
                </c:pt>
                <c:pt idx="5">
                  <c:v>30.617599999999999</c:v>
                </c:pt>
                <c:pt idx="6">
                  <c:v>41.8048</c:v>
                </c:pt>
                <c:pt idx="7">
                  <c:v>99.507199999999997</c:v>
                </c:pt>
                <c:pt idx="8">
                  <c:v>1251.8653440000001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5E-0442-AC4B-50C0D3DD466B}"/>
            </c:ext>
          </c:extLst>
        </c:ser>
        <c:ser>
          <c:idx val="3"/>
          <c:order val="3"/>
          <c:tx>
            <c:strRef>
              <c:f>'load latency 1024_4C'!$A$76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1024_4C'!$B$79:$B$87</c:f>
              <c:numCache>
                <c:formatCode>General</c:formatCode>
                <c:ptCount val="9"/>
                <c:pt idx="0">
                  <c:v>197611</c:v>
                </c:pt>
                <c:pt idx="1">
                  <c:v>574775</c:v>
                </c:pt>
                <c:pt idx="2">
                  <c:v>940434</c:v>
                </c:pt>
                <c:pt idx="3">
                  <c:v>1287579</c:v>
                </c:pt>
                <c:pt idx="4">
                  <c:v>1369430</c:v>
                </c:pt>
                <c:pt idx="5">
                  <c:v>1459045</c:v>
                </c:pt>
                <c:pt idx="6">
                  <c:v>1535106</c:v>
                </c:pt>
                <c:pt idx="7">
                  <c:v>1769115</c:v>
                </c:pt>
                <c:pt idx="8">
                  <c:v>1853587</c:v>
                </c:pt>
              </c:numCache>
            </c:numRef>
          </c:xVal>
          <c:yVal>
            <c:numRef>
              <c:f>'load latency 1024_4C'!$E$79:$E$87</c:f>
              <c:numCache>
                <c:formatCode>General</c:formatCode>
                <c:ptCount val="9"/>
                <c:pt idx="0">
                  <c:v>7.5808</c:v>
                </c:pt>
                <c:pt idx="1">
                  <c:v>8.2431999999999999</c:v>
                </c:pt>
                <c:pt idx="2">
                  <c:v>9.4944000000000006</c:v>
                </c:pt>
                <c:pt idx="3">
                  <c:v>10.9664</c:v>
                </c:pt>
                <c:pt idx="4">
                  <c:v>12.070399999999999</c:v>
                </c:pt>
                <c:pt idx="5">
                  <c:v>12.732799999999999</c:v>
                </c:pt>
                <c:pt idx="6">
                  <c:v>13.910399999999999</c:v>
                </c:pt>
                <c:pt idx="7">
                  <c:v>24.361599999999999</c:v>
                </c:pt>
                <c:pt idx="8">
                  <c:v>216.75200000000001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5E-0442-AC4B-50C0D3DD4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PC- 4C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1024_4C'!$A$1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1024_4C'!$I$4:$I$11</c:f>
              <c:numCache>
                <c:formatCode>General</c:formatCode>
                <c:ptCount val="8"/>
                <c:pt idx="0">
                  <c:v>198517</c:v>
                </c:pt>
                <c:pt idx="1">
                  <c:v>531272</c:v>
                </c:pt>
                <c:pt idx="2">
                  <c:v>956115</c:v>
                </c:pt>
                <c:pt idx="3">
                  <c:v>1313275</c:v>
                </c:pt>
                <c:pt idx="4">
                  <c:v>1269510</c:v>
                </c:pt>
                <c:pt idx="5">
                  <c:v>1486718</c:v>
                </c:pt>
                <c:pt idx="6">
                  <c:v>1566837</c:v>
                </c:pt>
                <c:pt idx="7">
                  <c:v>1479859</c:v>
                </c:pt>
              </c:numCache>
            </c:numRef>
          </c:xVal>
          <c:yVal>
            <c:numRef>
              <c:f>'load latency 1024_4C'!$L$4:$L$11</c:f>
              <c:numCache>
                <c:formatCode>General</c:formatCode>
                <c:ptCount val="8"/>
                <c:pt idx="0">
                  <c:v>30.249600000000001</c:v>
                </c:pt>
                <c:pt idx="1">
                  <c:v>43.865600000000001</c:v>
                </c:pt>
                <c:pt idx="2">
                  <c:v>59.910400000000003</c:v>
                </c:pt>
                <c:pt idx="3">
                  <c:v>97.740799999999993</c:v>
                </c:pt>
                <c:pt idx="4">
                  <c:v>108.7072</c:v>
                </c:pt>
                <c:pt idx="5">
                  <c:v>127.4016</c:v>
                </c:pt>
                <c:pt idx="6">
                  <c:v>139.32480000000001</c:v>
                </c:pt>
                <c:pt idx="7">
                  <c:v>151.83680000000001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45-EA4B-A36E-5F3F3D77B9DE}"/>
            </c:ext>
          </c:extLst>
        </c:ser>
        <c:ser>
          <c:idx val="1"/>
          <c:order val="1"/>
          <c:tx>
            <c:strRef>
              <c:f>'load latency 1024_4C'!$A$25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1024_4C'!$I$28:$I$43</c:f>
              <c:numCache>
                <c:formatCode>General</c:formatCode>
                <c:ptCount val="16"/>
                <c:pt idx="0">
                  <c:v>198292</c:v>
                </c:pt>
                <c:pt idx="1">
                  <c:v>585505</c:v>
                </c:pt>
                <c:pt idx="2">
                  <c:v>953615</c:v>
                </c:pt>
                <c:pt idx="3">
                  <c:v>1313486</c:v>
                </c:pt>
                <c:pt idx="4">
                  <c:v>1403723</c:v>
                </c:pt>
                <c:pt idx="5">
                  <c:v>1485747</c:v>
                </c:pt>
                <c:pt idx="6">
                  <c:v>1428100</c:v>
                </c:pt>
                <c:pt idx="7">
                  <c:v>1495102</c:v>
                </c:pt>
                <c:pt idx="8">
                  <c:v>1734385</c:v>
                </c:pt>
                <c:pt idx="9">
                  <c:v>1651270</c:v>
                </c:pt>
                <c:pt idx="10">
                  <c:v>1899845</c:v>
                </c:pt>
                <c:pt idx="11">
                  <c:v>1971799</c:v>
                </c:pt>
                <c:pt idx="12">
                  <c:v>2042115</c:v>
                </c:pt>
                <c:pt idx="13">
                  <c:v>2121444</c:v>
                </c:pt>
                <c:pt idx="14">
                  <c:v>2120381</c:v>
                </c:pt>
                <c:pt idx="15">
                  <c:v>2197455</c:v>
                </c:pt>
              </c:numCache>
            </c:numRef>
          </c:xVal>
          <c:yVal>
            <c:numRef>
              <c:f>'load latency 1024_4C'!$L$28:$L$43</c:f>
              <c:numCache>
                <c:formatCode>General</c:formatCode>
                <c:ptCount val="16"/>
                <c:pt idx="0">
                  <c:v>7.1391999999999998</c:v>
                </c:pt>
                <c:pt idx="1">
                  <c:v>7.5072000000000001</c:v>
                </c:pt>
                <c:pt idx="2">
                  <c:v>8.5375999999999994</c:v>
                </c:pt>
                <c:pt idx="3">
                  <c:v>9.5679999999999996</c:v>
                </c:pt>
                <c:pt idx="4">
                  <c:v>10.1568</c:v>
                </c:pt>
                <c:pt idx="5">
                  <c:v>11.1136</c:v>
                </c:pt>
                <c:pt idx="6">
                  <c:v>11.2608</c:v>
                </c:pt>
                <c:pt idx="7">
                  <c:v>11.776</c:v>
                </c:pt>
                <c:pt idx="8">
                  <c:v>12.217599999999999</c:v>
                </c:pt>
                <c:pt idx="9">
                  <c:v>13.247999999999999</c:v>
                </c:pt>
                <c:pt idx="10">
                  <c:v>14.4992</c:v>
                </c:pt>
                <c:pt idx="11">
                  <c:v>15.382400000000001</c:v>
                </c:pt>
                <c:pt idx="12">
                  <c:v>17.295999999999999</c:v>
                </c:pt>
                <c:pt idx="13">
                  <c:v>19.798400000000001</c:v>
                </c:pt>
                <c:pt idx="14">
                  <c:v>43.129600000000003</c:v>
                </c:pt>
                <c:pt idx="15">
                  <c:v>151.32159999999999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45-EA4B-A36E-5F3F3D77B9DE}"/>
            </c:ext>
          </c:extLst>
        </c:ser>
        <c:ser>
          <c:idx val="2"/>
          <c:order val="2"/>
          <c:tx>
            <c:strRef>
              <c:f>'load latency 1024_4C'!$A$51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1024_4C'!$I$54:$I$63</c:f>
              <c:numCache>
                <c:formatCode>General</c:formatCode>
                <c:ptCount val="10"/>
                <c:pt idx="0">
                  <c:v>197820</c:v>
                </c:pt>
                <c:pt idx="1">
                  <c:v>582855</c:v>
                </c:pt>
                <c:pt idx="2">
                  <c:v>953698</c:v>
                </c:pt>
                <c:pt idx="3">
                  <c:v>1305234</c:v>
                </c:pt>
                <c:pt idx="4">
                  <c:v>1260607</c:v>
                </c:pt>
                <c:pt idx="5">
                  <c:v>1476692</c:v>
                </c:pt>
                <c:pt idx="6">
                  <c:v>1545172</c:v>
                </c:pt>
                <c:pt idx="7">
                  <c:v>1631241</c:v>
                </c:pt>
                <c:pt idx="8">
                  <c:v>1703069</c:v>
                </c:pt>
                <c:pt idx="9">
                  <c:v>1138676</c:v>
                </c:pt>
              </c:numCache>
            </c:numRef>
          </c:xVal>
          <c:yVal>
            <c:numRef>
              <c:f>'load latency 1024_4C'!$L$54:$L$63</c:f>
              <c:numCache>
                <c:formatCode>General</c:formatCode>
                <c:ptCount val="10"/>
                <c:pt idx="0">
                  <c:v>10.9664</c:v>
                </c:pt>
                <c:pt idx="1">
                  <c:v>12.364800000000001</c:v>
                </c:pt>
                <c:pt idx="2">
                  <c:v>14.7936</c:v>
                </c:pt>
                <c:pt idx="3">
                  <c:v>20.0928</c:v>
                </c:pt>
                <c:pt idx="4">
                  <c:v>20.9024</c:v>
                </c:pt>
                <c:pt idx="5">
                  <c:v>24.0672</c:v>
                </c:pt>
                <c:pt idx="6">
                  <c:v>26.348800000000001</c:v>
                </c:pt>
                <c:pt idx="7">
                  <c:v>45.631999999999998</c:v>
                </c:pt>
                <c:pt idx="8">
                  <c:v>67.270399999999995</c:v>
                </c:pt>
                <c:pt idx="9">
                  <c:v>144399.104896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45-EA4B-A36E-5F3F3D77B9DE}"/>
            </c:ext>
          </c:extLst>
        </c:ser>
        <c:ser>
          <c:idx val="3"/>
          <c:order val="3"/>
          <c:tx>
            <c:strRef>
              <c:f>'load latency 1024_4C'!$A$76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1024_4C'!$I$79:$I$90</c:f>
              <c:numCache>
                <c:formatCode>General</c:formatCode>
                <c:ptCount val="12"/>
                <c:pt idx="0">
                  <c:v>195063</c:v>
                </c:pt>
                <c:pt idx="1">
                  <c:v>577425</c:v>
                </c:pt>
                <c:pt idx="2">
                  <c:v>942073</c:v>
                </c:pt>
                <c:pt idx="3">
                  <c:v>1288633</c:v>
                </c:pt>
                <c:pt idx="4">
                  <c:v>1383918</c:v>
                </c:pt>
                <c:pt idx="5">
                  <c:v>1450027</c:v>
                </c:pt>
                <c:pt idx="6">
                  <c:v>1541353</c:v>
                </c:pt>
                <c:pt idx="7">
                  <c:v>1479921</c:v>
                </c:pt>
                <c:pt idx="8">
                  <c:v>1712304</c:v>
                </c:pt>
                <c:pt idx="9">
                  <c:v>1773961</c:v>
                </c:pt>
                <c:pt idx="10">
                  <c:v>1825394</c:v>
                </c:pt>
                <c:pt idx="11">
                  <c:v>1571065</c:v>
                </c:pt>
              </c:numCache>
            </c:numRef>
          </c:xVal>
          <c:yVal>
            <c:numRef>
              <c:f>'load latency 1024_4C'!$L$79:$L$90</c:f>
              <c:numCache>
                <c:formatCode>General</c:formatCode>
                <c:ptCount val="12"/>
                <c:pt idx="0">
                  <c:v>7.8752000000000004</c:v>
                </c:pt>
                <c:pt idx="1">
                  <c:v>8.1696000000000009</c:v>
                </c:pt>
                <c:pt idx="2">
                  <c:v>8.8320000000000007</c:v>
                </c:pt>
                <c:pt idx="3">
                  <c:v>9.9359999999999999</c:v>
                </c:pt>
                <c:pt idx="4">
                  <c:v>10.230399999999999</c:v>
                </c:pt>
                <c:pt idx="5">
                  <c:v>11.2608</c:v>
                </c:pt>
                <c:pt idx="6">
                  <c:v>11.187200000000001</c:v>
                </c:pt>
                <c:pt idx="7">
                  <c:v>12.512</c:v>
                </c:pt>
                <c:pt idx="8">
                  <c:v>13.4688</c:v>
                </c:pt>
                <c:pt idx="9">
                  <c:v>15.456</c:v>
                </c:pt>
                <c:pt idx="10">
                  <c:v>33.193600000000004</c:v>
                </c:pt>
                <c:pt idx="11">
                  <c:v>232027.939808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45-EA4B-A36E-5F3F3D77B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20%</a:t>
            </a:r>
            <a:r>
              <a:rPr lang="en-US" baseline="0"/>
              <a:t> of queues</a:t>
            </a:r>
            <a:r>
              <a:rPr lang="en-US"/>
              <a:t>- 4C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1024_4C'!$A$1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1024_4C'!$P$4:$P$9</c:f>
              <c:numCache>
                <c:formatCode>General</c:formatCode>
                <c:ptCount val="6"/>
                <c:pt idx="0">
                  <c:v>99606</c:v>
                </c:pt>
                <c:pt idx="1">
                  <c:v>198200</c:v>
                </c:pt>
                <c:pt idx="2">
                  <c:v>295854</c:v>
                </c:pt>
                <c:pt idx="3">
                  <c:v>357197</c:v>
                </c:pt>
                <c:pt idx="4">
                  <c:v>488202</c:v>
                </c:pt>
                <c:pt idx="5">
                  <c:v>583348</c:v>
                </c:pt>
              </c:numCache>
            </c:numRef>
          </c:xVal>
          <c:yVal>
            <c:numRef>
              <c:f>'load latency 1024_4C'!$S$4:$S$9</c:f>
              <c:numCache>
                <c:formatCode>General</c:formatCode>
                <c:ptCount val="6"/>
                <c:pt idx="0">
                  <c:v>30.175999999999998</c:v>
                </c:pt>
                <c:pt idx="1">
                  <c:v>41.731200000000001</c:v>
                </c:pt>
                <c:pt idx="2">
                  <c:v>59.395200000000003</c:v>
                </c:pt>
                <c:pt idx="3">
                  <c:v>97.961600000000004</c:v>
                </c:pt>
                <c:pt idx="4">
                  <c:v>185.25120000000001</c:v>
                </c:pt>
                <c:pt idx="5">
                  <c:v>611.54240000000004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650-2640-B75E-812E0E42BD4B}"/>
            </c:ext>
          </c:extLst>
        </c:ser>
        <c:ser>
          <c:idx val="1"/>
          <c:order val="1"/>
          <c:tx>
            <c:strRef>
              <c:f>'load latency 1024_4C'!$A$25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1024_4C'!$P$28:$P$34</c:f>
              <c:numCache>
                <c:formatCode>General</c:formatCode>
                <c:ptCount val="7"/>
                <c:pt idx="0">
                  <c:v>99479</c:v>
                </c:pt>
                <c:pt idx="1">
                  <c:v>198275</c:v>
                </c:pt>
                <c:pt idx="2">
                  <c:v>295992</c:v>
                </c:pt>
                <c:pt idx="3">
                  <c:v>392608</c:v>
                </c:pt>
                <c:pt idx="4">
                  <c:v>487945</c:v>
                </c:pt>
                <c:pt idx="5">
                  <c:v>582320</c:v>
                </c:pt>
                <c:pt idx="6">
                  <c:v>676094</c:v>
                </c:pt>
              </c:numCache>
            </c:numRef>
          </c:xVal>
          <c:yVal>
            <c:numRef>
              <c:f>'load latency 1024_4C'!$S$28:$S$34</c:f>
              <c:numCache>
                <c:formatCode>General</c:formatCode>
                <c:ptCount val="7"/>
                <c:pt idx="0">
                  <c:v>6.7712000000000003</c:v>
                </c:pt>
                <c:pt idx="1">
                  <c:v>7.5808</c:v>
                </c:pt>
                <c:pt idx="2">
                  <c:v>8.8320000000000007</c:v>
                </c:pt>
                <c:pt idx="3">
                  <c:v>11.04</c:v>
                </c:pt>
                <c:pt idx="4">
                  <c:v>15.5296</c:v>
                </c:pt>
                <c:pt idx="5">
                  <c:v>28.851199999999999</c:v>
                </c:pt>
                <c:pt idx="6">
                  <c:v>1334.4416000000001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650-2640-B75E-812E0E42BD4B}"/>
            </c:ext>
          </c:extLst>
        </c:ser>
        <c:ser>
          <c:idx val="2"/>
          <c:order val="2"/>
          <c:tx>
            <c:strRef>
              <c:f>'load latency 1024_4C'!$A$51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1024_4C'!$P$54:$P$62</c:f>
              <c:numCache>
                <c:formatCode>General</c:formatCode>
                <c:ptCount val="9"/>
                <c:pt idx="0">
                  <c:v>179602</c:v>
                </c:pt>
                <c:pt idx="1">
                  <c:v>528448</c:v>
                </c:pt>
                <c:pt idx="2">
                  <c:v>943361</c:v>
                </c:pt>
                <c:pt idx="3">
                  <c:v>1277826</c:v>
                </c:pt>
                <c:pt idx="4">
                  <c:v>1371645</c:v>
                </c:pt>
                <c:pt idx="5">
                  <c:v>1443487</c:v>
                </c:pt>
                <c:pt idx="6">
                  <c:v>1659292</c:v>
                </c:pt>
                <c:pt idx="7">
                  <c:v>1760832</c:v>
                </c:pt>
                <c:pt idx="8">
                  <c:v>1831929</c:v>
                </c:pt>
              </c:numCache>
            </c:numRef>
          </c:xVal>
          <c:yVal>
            <c:numRef>
              <c:f>'load latency 1024_4C'!$S$54:$S$62</c:f>
              <c:numCache>
                <c:formatCode>General</c:formatCode>
                <c:ptCount val="9"/>
                <c:pt idx="0">
                  <c:v>9.9359999999999999</c:v>
                </c:pt>
                <c:pt idx="1">
                  <c:v>11.776</c:v>
                </c:pt>
                <c:pt idx="2">
                  <c:v>14.057600000000001</c:v>
                </c:pt>
                <c:pt idx="3">
                  <c:v>17.884799999999998</c:v>
                </c:pt>
                <c:pt idx="4">
                  <c:v>23.036799999999999</c:v>
                </c:pt>
                <c:pt idx="5">
                  <c:v>25.980799999999999</c:v>
                </c:pt>
                <c:pt idx="6">
                  <c:v>28.630400000000002</c:v>
                </c:pt>
                <c:pt idx="7">
                  <c:v>63.884799999999998</c:v>
                </c:pt>
                <c:pt idx="8">
                  <c:v>2537.7280000000001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650-2640-B75E-812E0E42BD4B}"/>
            </c:ext>
          </c:extLst>
        </c:ser>
        <c:ser>
          <c:idx val="3"/>
          <c:order val="3"/>
          <c:tx>
            <c:strRef>
              <c:f>'load latency 1024_4C'!$A$76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1024_4C'!$P$79:$P$91</c:f>
              <c:numCache>
                <c:formatCode>General</c:formatCode>
                <c:ptCount val="13"/>
                <c:pt idx="0">
                  <c:v>198135</c:v>
                </c:pt>
                <c:pt idx="1">
                  <c:v>582451</c:v>
                </c:pt>
                <c:pt idx="2">
                  <c:v>860835</c:v>
                </c:pt>
                <c:pt idx="3">
                  <c:v>1366113</c:v>
                </c:pt>
                <c:pt idx="4">
                  <c:v>1447424</c:v>
                </c:pt>
                <c:pt idx="5">
                  <c:v>1385106</c:v>
                </c:pt>
                <c:pt idx="6">
                  <c:v>1455819</c:v>
                </c:pt>
                <c:pt idx="7">
                  <c:v>1526018</c:v>
                </c:pt>
                <c:pt idx="8">
                  <c:v>1587191</c:v>
                </c:pt>
                <c:pt idx="9">
                  <c:v>1815465</c:v>
                </c:pt>
                <c:pt idx="10">
                  <c:v>1957665</c:v>
                </c:pt>
                <c:pt idx="11">
                  <c:v>2064035</c:v>
                </c:pt>
                <c:pt idx="12">
                  <c:v>1923995</c:v>
                </c:pt>
              </c:numCache>
            </c:numRef>
          </c:xVal>
          <c:yVal>
            <c:numRef>
              <c:f>'load latency 1024_4C'!$S$79:$S$91</c:f>
              <c:numCache>
                <c:formatCode>General</c:formatCode>
                <c:ptCount val="13"/>
                <c:pt idx="0">
                  <c:v>6.6976000000000004</c:v>
                </c:pt>
                <c:pt idx="1">
                  <c:v>7.1391999999999998</c:v>
                </c:pt>
                <c:pt idx="2">
                  <c:v>8.0960000000000001</c:v>
                </c:pt>
                <c:pt idx="3">
                  <c:v>8.9055999999999997</c:v>
                </c:pt>
                <c:pt idx="4">
                  <c:v>9.3472000000000008</c:v>
                </c:pt>
                <c:pt idx="5">
                  <c:v>9.8623999999999992</c:v>
                </c:pt>
                <c:pt idx="6">
                  <c:v>10.1568</c:v>
                </c:pt>
                <c:pt idx="7">
                  <c:v>10.672000000000001</c:v>
                </c:pt>
                <c:pt idx="8">
                  <c:v>11.3344</c:v>
                </c:pt>
                <c:pt idx="9">
                  <c:v>12.2912</c:v>
                </c:pt>
                <c:pt idx="10">
                  <c:v>15.750400000000001</c:v>
                </c:pt>
                <c:pt idx="11">
                  <c:v>21.049600000000002</c:v>
                </c:pt>
                <c:pt idx="12">
                  <c:v>377.78879999999998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650-2640-B75E-812E0E42B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</a:t>
            </a:r>
            <a:r>
              <a:rPr lang="en-US"/>
              <a:t>- 4C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'load latency 1024_4C'!$A$1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1024_4C'!$W$4:$W$8</c:f>
              <c:numCache>
                <c:formatCode>General</c:formatCode>
                <c:ptCount val="5"/>
                <c:pt idx="0">
                  <c:v>99586</c:v>
                </c:pt>
                <c:pt idx="1">
                  <c:v>180215</c:v>
                </c:pt>
                <c:pt idx="2">
                  <c:v>296197</c:v>
                </c:pt>
                <c:pt idx="3">
                  <c:v>356899</c:v>
                </c:pt>
                <c:pt idx="4">
                  <c:v>444311</c:v>
                </c:pt>
              </c:numCache>
            </c:numRef>
          </c:xVal>
          <c:yVal>
            <c:numRef>
              <c:f>'load latency 1024_4C'!$Z$4:$Z$8</c:f>
              <c:numCache>
                <c:formatCode>General</c:formatCode>
                <c:ptCount val="5"/>
                <c:pt idx="0">
                  <c:v>34.739199999999997</c:v>
                </c:pt>
                <c:pt idx="1">
                  <c:v>67.343999999999994</c:v>
                </c:pt>
                <c:pt idx="2">
                  <c:v>99.580799999999996</c:v>
                </c:pt>
                <c:pt idx="3">
                  <c:v>167.1456</c:v>
                </c:pt>
                <c:pt idx="4">
                  <c:v>401.04640000000001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6C-2348-BB93-B9D5EDF6EA03}"/>
            </c:ext>
          </c:extLst>
        </c:ser>
        <c:ser>
          <c:idx val="1"/>
          <c:order val="1"/>
          <c:tx>
            <c:strRef>
              <c:f>'load latency 1024_4C'!$A$25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1024_4C'!$W$28:$W$34</c:f>
              <c:numCache>
                <c:formatCode>General</c:formatCode>
                <c:ptCount val="7"/>
                <c:pt idx="0">
                  <c:v>99674</c:v>
                </c:pt>
                <c:pt idx="1">
                  <c:v>198297</c:v>
                </c:pt>
                <c:pt idx="2">
                  <c:v>296529</c:v>
                </c:pt>
                <c:pt idx="3">
                  <c:v>392871</c:v>
                </c:pt>
                <c:pt idx="4">
                  <c:v>489236</c:v>
                </c:pt>
                <c:pt idx="5">
                  <c:v>583926</c:v>
                </c:pt>
                <c:pt idx="6">
                  <c:v>678168</c:v>
                </c:pt>
              </c:numCache>
            </c:numRef>
          </c:xVal>
          <c:yVal>
            <c:numRef>
              <c:f>'load latency 1024_4C'!$Z$28:$Z$34</c:f>
              <c:numCache>
                <c:formatCode>General</c:formatCode>
                <c:ptCount val="7"/>
                <c:pt idx="0">
                  <c:v>6.1087999999999996</c:v>
                </c:pt>
                <c:pt idx="1">
                  <c:v>7.0655999999999999</c:v>
                </c:pt>
                <c:pt idx="2">
                  <c:v>8.4640000000000004</c:v>
                </c:pt>
                <c:pt idx="3">
                  <c:v>10.304</c:v>
                </c:pt>
                <c:pt idx="4">
                  <c:v>14.4992</c:v>
                </c:pt>
                <c:pt idx="5">
                  <c:v>24.655999999999999</c:v>
                </c:pt>
                <c:pt idx="6">
                  <c:v>308.75200000000001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6C-2348-BB93-B9D5EDF6EA03}"/>
            </c:ext>
          </c:extLst>
        </c:ser>
        <c:ser>
          <c:idx val="2"/>
          <c:order val="2"/>
          <c:tx>
            <c:strRef>
              <c:f>'load latency 1024_4C'!$A$51</c:f>
              <c:strCache>
                <c:ptCount val="1"/>
                <c:pt idx="0">
                  <c:v>byte 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1024_4C'!$W$54:$W$64</c:f>
              <c:numCache>
                <c:formatCode>General</c:formatCode>
                <c:ptCount val="11"/>
                <c:pt idx="0">
                  <c:v>198168</c:v>
                </c:pt>
                <c:pt idx="1">
                  <c:v>582712</c:v>
                </c:pt>
                <c:pt idx="2">
                  <c:v>947971</c:v>
                </c:pt>
                <c:pt idx="3">
                  <c:v>1289581</c:v>
                </c:pt>
                <c:pt idx="4">
                  <c:v>1456110</c:v>
                </c:pt>
                <c:pt idx="5">
                  <c:v>1527488</c:v>
                </c:pt>
                <c:pt idx="6">
                  <c:v>1604769</c:v>
                </c:pt>
                <c:pt idx="7">
                  <c:v>1680090</c:v>
                </c:pt>
                <c:pt idx="8">
                  <c:v>1750425</c:v>
                </c:pt>
                <c:pt idx="9">
                  <c:v>1842627</c:v>
                </c:pt>
                <c:pt idx="10">
                  <c:v>703777</c:v>
                </c:pt>
              </c:numCache>
            </c:numRef>
          </c:xVal>
          <c:yVal>
            <c:numRef>
              <c:f>'load latency 1024_4C'!$Z$54:$Z$64</c:f>
              <c:numCache>
                <c:formatCode>General</c:formatCode>
                <c:ptCount val="11"/>
                <c:pt idx="0">
                  <c:v>9.6416000000000004</c:v>
                </c:pt>
                <c:pt idx="1">
                  <c:v>11.407999999999999</c:v>
                </c:pt>
                <c:pt idx="2">
                  <c:v>13.984</c:v>
                </c:pt>
                <c:pt idx="3">
                  <c:v>18.105599999999999</c:v>
                </c:pt>
                <c:pt idx="4">
                  <c:v>21.785599999999999</c:v>
                </c:pt>
                <c:pt idx="5">
                  <c:v>24.214400000000001</c:v>
                </c:pt>
                <c:pt idx="6">
                  <c:v>26.569600000000001</c:v>
                </c:pt>
                <c:pt idx="7">
                  <c:v>30.544</c:v>
                </c:pt>
                <c:pt idx="8">
                  <c:v>33.856000000000002</c:v>
                </c:pt>
                <c:pt idx="9">
                  <c:v>68.006399999999999</c:v>
                </c:pt>
                <c:pt idx="10">
                  <c:v>30209.929599999999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6C-2348-BB93-B9D5EDF6EA03}"/>
            </c:ext>
          </c:extLst>
        </c:ser>
        <c:ser>
          <c:idx val="3"/>
          <c:order val="3"/>
          <c:tx>
            <c:strRef>
              <c:f>'load latency 1024_4C'!$A$76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1024_4C'!$W$79:$W$89</c:f>
              <c:numCache>
                <c:formatCode>General</c:formatCode>
                <c:ptCount val="11"/>
                <c:pt idx="0">
                  <c:v>198379</c:v>
                </c:pt>
                <c:pt idx="1">
                  <c:v>583059</c:v>
                </c:pt>
                <c:pt idx="2">
                  <c:v>862188</c:v>
                </c:pt>
                <c:pt idx="3">
                  <c:v>1172886</c:v>
                </c:pt>
                <c:pt idx="4">
                  <c:v>1378022</c:v>
                </c:pt>
                <c:pt idx="5">
                  <c:v>1528216</c:v>
                </c:pt>
                <c:pt idx="6">
                  <c:v>1610959</c:v>
                </c:pt>
                <c:pt idx="7">
                  <c:v>1763888</c:v>
                </c:pt>
                <c:pt idx="8">
                  <c:v>1779601</c:v>
                </c:pt>
                <c:pt idx="9">
                  <c:v>1899958</c:v>
                </c:pt>
                <c:pt idx="10">
                  <c:v>1937355</c:v>
                </c:pt>
              </c:numCache>
            </c:numRef>
          </c:xVal>
          <c:yVal>
            <c:numRef>
              <c:f>'load latency 1024_4C'!$Z$79:$Z$89</c:f>
              <c:numCache>
                <c:formatCode>General</c:formatCode>
                <c:ptCount val="11"/>
                <c:pt idx="0">
                  <c:v>6.1824000000000003</c:v>
                </c:pt>
                <c:pt idx="1">
                  <c:v>6.6239999999999997</c:v>
                </c:pt>
                <c:pt idx="2">
                  <c:v>7.2864000000000004</c:v>
                </c:pt>
                <c:pt idx="3">
                  <c:v>8.0960000000000001</c:v>
                </c:pt>
                <c:pt idx="4">
                  <c:v>8.3168000000000006</c:v>
                </c:pt>
                <c:pt idx="5">
                  <c:v>9.0527999999999995</c:v>
                </c:pt>
                <c:pt idx="6">
                  <c:v>9.2736000000000001</c:v>
                </c:pt>
                <c:pt idx="7">
                  <c:v>10.4512</c:v>
                </c:pt>
                <c:pt idx="8">
                  <c:v>13.1744</c:v>
                </c:pt>
                <c:pt idx="9">
                  <c:v>16.4864</c:v>
                </c:pt>
                <c:pt idx="10">
                  <c:v>10170.282047999999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6C-2348-BB93-B9D5EDF6E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'load latency 1024_12C'!$A$25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1024_12C'!$W$28:$W$47</c:f>
              <c:numCache>
                <c:formatCode>General</c:formatCode>
                <c:ptCount val="20"/>
                <c:pt idx="0">
                  <c:v>99901</c:v>
                </c:pt>
                <c:pt idx="1">
                  <c:v>199734</c:v>
                </c:pt>
                <c:pt idx="2">
                  <c:v>298692</c:v>
                </c:pt>
                <c:pt idx="3">
                  <c:v>398339</c:v>
                </c:pt>
                <c:pt idx="4">
                  <c:v>41244</c:v>
                </c:pt>
                <c:pt idx="5">
                  <c:v>596302</c:v>
                </c:pt>
                <c:pt idx="6">
                  <c:v>694563</c:v>
                </c:pt>
                <c:pt idx="7">
                  <c:v>756493</c:v>
                </c:pt>
                <c:pt idx="8">
                  <c:v>790455</c:v>
                </c:pt>
                <c:pt idx="9">
                  <c:v>775113</c:v>
                </c:pt>
                <c:pt idx="10">
                  <c:v>814901</c:v>
                </c:pt>
                <c:pt idx="11">
                  <c:v>836463</c:v>
                </c:pt>
                <c:pt idx="12">
                  <c:v>849283</c:v>
                </c:pt>
                <c:pt idx="13">
                  <c:v>849400</c:v>
                </c:pt>
                <c:pt idx="14">
                  <c:v>877434</c:v>
                </c:pt>
                <c:pt idx="15">
                  <c:v>880136</c:v>
                </c:pt>
                <c:pt idx="16">
                  <c:v>898373</c:v>
                </c:pt>
                <c:pt idx="17">
                  <c:v>922053</c:v>
                </c:pt>
                <c:pt idx="18">
                  <c:v>925664</c:v>
                </c:pt>
                <c:pt idx="19">
                  <c:v>938503</c:v>
                </c:pt>
              </c:numCache>
            </c:numRef>
          </c:xVal>
          <c:yVal>
            <c:numRef>
              <c:f>'load latency 1024_12C'!$Z$28:$Z$47</c:f>
              <c:numCache>
                <c:formatCode>General</c:formatCode>
                <c:ptCount val="20"/>
                <c:pt idx="0">
                  <c:v>5.9615999999999998</c:v>
                </c:pt>
                <c:pt idx="1">
                  <c:v>6.1824000000000003</c:v>
                </c:pt>
                <c:pt idx="2">
                  <c:v>7.5072000000000001</c:v>
                </c:pt>
                <c:pt idx="3">
                  <c:v>9.1264000000000003</c:v>
                </c:pt>
                <c:pt idx="4">
                  <c:v>5.4463999999999997</c:v>
                </c:pt>
                <c:pt idx="5">
                  <c:v>19.209599999999998</c:v>
                </c:pt>
                <c:pt idx="6">
                  <c:v>367.9264</c:v>
                </c:pt>
                <c:pt idx="7">
                  <c:v>8946.4480000000003</c:v>
                </c:pt>
                <c:pt idx="8">
                  <c:v>8336.4511999999995</c:v>
                </c:pt>
                <c:pt idx="9">
                  <c:v>9274.9984000000004</c:v>
                </c:pt>
                <c:pt idx="10">
                  <c:v>8938.2047999999995</c:v>
                </c:pt>
                <c:pt idx="11">
                  <c:v>8118.6688000000004</c:v>
                </c:pt>
                <c:pt idx="12">
                  <c:v>9018.9439999999995</c:v>
                </c:pt>
                <c:pt idx="13">
                  <c:v>9021.7407999999996</c:v>
                </c:pt>
                <c:pt idx="14">
                  <c:v>9067.52</c:v>
                </c:pt>
                <c:pt idx="15">
                  <c:v>9111.3119999999999</c:v>
                </c:pt>
                <c:pt idx="16">
                  <c:v>9056.7008000000005</c:v>
                </c:pt>
                <c:pt idx="17">
                  <c:v>8646.5280000000002</c:v>
                </c:pt>
                <c:pt idx="18">
                  <c:v>9144.2111999999997</c:v>
                </c:pt>
                <c:pt idx="19">
                  <c:v>9528.6239999999998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7B-BE46-834A-603FE64017A6}"/>
            </c:ext>
          </c:extLst>
        </c:ser>
        <c:ser>
          <c:idx val="3"/>
          <c:order val="1"/>
          <c:tx>
            <c:strRef>
              <c:f>'load latency 1024_12C'!$A$1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1024_12C'!$W$4:$W$8</c:f>
              <c:numCache>
                <c:formatCode>General</c:formatCode>
                <c:ptCount val="5"/>
                <c:pt idx="0">
                  <c:v>595575</c:v>
                </c:pt>
                <c:pt idx="1">
                  <c:v>1746972</c:v>
                </c:pt>
                <c:pt idx="2">
                  <c:v>3741106</c:v>
                </c:pt>
                <c:pt idx="3">
                  <c:v>3958332</c:v>
                </c:pt>
                <c:pt idx="4">
                  <c:v>4412126</c:v>
                </c:pt>
              </c:numCache>
            </c:numRef>
          </c:xVal>
          <c:yVal>
            <c:numRef>
              <c:f>'load latency 1024_12C'!$Z$4:$Z$8</c:f>
              <c:numCache>
                <c:formatCode>General</c:formatCode>
                <c:ptCount val="5"/>
                <c:pt idx="0">
                  <c:v>5.8879999999999999</c:v>
                </c:pt>
                <c:pt idx="1">
                  <c:v>6.1824000000000003</c:v>
                </c:pt>
                <c:pt idx="2">
                  <c:v>7.7279999999999998</c:v>
                </c:pt>
                <c:pt idx="3">
                  <c:v>7.9488000000000003</c:v>
                </c:pt>
                <c:pt idx="4">
                  <c:v>8.3903999999999996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7B-BE46-834A-603FE64017A6}"/>
            </c:ext>
          </c:extLst>
        </c:ser>
        <c:ser>
          <c:idx val="0"/>
          <c:order val="2"/>
          <c:tx>
            <c:strRef>
              <c:f>'load latency 1024_12C'!$A$48</c:f>
              <c:strCache>
                <c:ptCount val="1"/>
                <c:pt idx="0">
                  <c:v>shared-sharedCQ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1024_12C'!$W$50:$W$64</c:f>
              <c:numCache>
                <c:formatCode>General</c:formatCode>
                <c:ptCount val="15"/>
                <c:pt idx="0">
                  <c:v>99955</c:v>
                </c:pt>
                <c:pt idx="1">
                  <c:v>199628</c:v>
                </c:pt>
                <c:pt idx="2">
                  <c:v>298812</c:v>
                </c:pt>
                <c:pt idx="3">
                  <c:v>398277</c:v>
                </c:pt>
                <c:pt idx="4">
                  <c:v>41143</c:v>
                </c:pt>
                <c:pt idx="5">
                  <c:v>595328</c:v>
                </c:pt>
                <c:pt idx="6">
                  <c:v>693954</c:v>
                </c:pt>
                <c:pt idx="7">
                  <c:v>791883</c:v>
                </c:pt>
                <c:pt idx="8">
                  <c:v>888105</c:v>
                </c:pt>
                <c:pt idx="9">
                  <c:v>985194</c:v>
                </c:pt>
                <c:pt idx="10">
                  <c:v>1082702</c:v>
                </c:pt>
                <c:pt idx="11">
                  <c:v>1178083</c:v>
                </c:pt>
                <c:pt idx="12">
                  <c:v>1274001</c:v>
                </c:pt>
                <c:pt idx="13">
                  <c:v>1369723</c:v>
                </c:pt>
                <c:pt idx="14">
                  <c:v>1465405</c:v>
                </c:pt>
              </c:numCache>
            </c:numRef>
          </c:xVal>
          <c:yVal>
            <c:numRef>
              <c:f>'load latency 1024_12C'!$Z$50:$Z$64</c:f>
              <c:numCache>
                <c:formatCode>General</c:formatCode>
                <c:ptCount val="15"/>
                <c:pt idx="0">
                  <c:v>5.5936000000000003</c:v>
                </c:pt>
                <c:pt idx="1">
                  <c:v>5.5936000000000003</c:v>
                </c:pt>
                <c:pt idx="2">
                  <c:v>5.7408000000000001</c:v>
                </c:pt>
                <c:pt idx="3">
                  <c:v>6.0351999999999997</c:v>
                </c:pt>
                <c:pt idx="4">
                  <c:v>5.1520000000000001</c:v>
                </c:pt>
                <c:pt idx="5">
                  <c:v>6.5503999999999998</c:v>
                </c:pt>
                <c:pt idx="6">
                  <c:v>6.9184000000000001</c:v>
                </c:pt>
                <c:pt idx="7">
                  <c:v>7.2864000000000004</c:v>
                </c:pt>
                <c:pt idx="8">
                  <c:v>8.0223999999999993</c:v>
                </c:pt>
                <c:pt idx="9">
                  <c:v>8.8320000000000007</c:v>
                </c:pt>
                <c:pt idx="10">
                  <c:v>10.4512</c:v>
                </c:pt>
                <c:pt idx="11">
                  <c:v>14.425599999999999</c:v>
                </c:pt>
                <c:pt idx="12">
                  <c:v>16.780799999999999</c:v>
                </c:pt>
                <c:pt idx="13">
                  <c:v>20.9024</c:v>
                </c:pt>
                <c:pt idx="14">
                  <c:v>992.27520000000004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D7-EA42-97AB-1D1ED4CB18E0}"/>
            </c:ext>
          </c:extLst>
        </c:ser>
        <c:ser>
          <c:idx val="2"/>
          <c:order val="3"/>
          <c:tx>
            <c:strRef>
              <c:f>'load latency 1024_12C'!$A$83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1024_12C'!$W$85:$W$89</c:f>
              <c:numCache>
                <c:formatCode>General</c:formatCode>
                <c:ptCount val="5"/>
                <c:pt idx="0">
                  <c:v>99912</c:v>
                </c:pt>
                <c:pt idx="1">
                  <c:v>199339</c:v>
                </c:pt>
                <c:pt idx="2">
                  <c:v>298826</c:v>
                </c:pt>
                <c:pt idx="3">
                  <c:v>386013</c:v>
                </c:pt>
                <c:pt idx="4">
                  <c:v>496367</c:v>
                </c:pt>
              </c:numCache>
            </c:numRef>
          </c:xVal>
          <c:yVal>
            <c:numRef>
              <c:f>'load latency 1024_12C'!$Y$85:$Y$89</c:f>
              <c:numCache>
                <c:formatCode>General</c:formatCode>
                <c:ptCount val="5"/>
                <c:pt idx="0">
                  <c:v>175.6832</c:v>
                </c:pt>
                <c:pt idx="1">
                  <c:v>176.05119999999999</c:v>
                </c:pt>
                <c:pt idx="2">
                  <c:v>185.03039999999999</c:v>
                </c:pt>
                <c:pt idx="3">
                  <c:v>194.4512</c:v>
                </c:pt>
                <c:pt idx="4">
                  <c:v>208.06720000000001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D7-EA42-97AB-1D1ED4CB1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'load latency 1024_12C'!$A$25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1024_12C'!$P$28:$P$42</c:f>
              <c:numCache>
                <c:formatCode>General</c:formatCode>
                <c:ptCount val="15"/>
                <c:pt idx="0">
                  <c:v>99880</c:v>
                </c:pt>
                <c:pt idx="1">
                  <c:v>199532</c:v>
                </c:pt>
                <c:pt idx="2">
                  <c:v>299022</c:v>
                </c:pt>
                <c:pt idx="3">
                  <c:v>397785</c:v>
                </c:pt>
                <c:pt idx="4">
                  <c:v>496831</c:v>
                </c:pt>
                <c:pt idx="5">
                  <c:v>596386</c:v>
                </c:pt>
                <c:pt idx="6">
                  <c:v>694499</c:v>
                </c:pt>
                <c:pt idx="7">
                  <c:v>792655</c:v>
                </c:pt>
                <c:pt idx="8">
                  <c:v>890719</c:v>
                </c:pt>
                <c:pt idx="9">
                  <c:v>988454</c:v>
                </c:pt>
                <c:pt idx="10">
                  <c:v>1085332</c:v>
                </c:pt>
                <c:pt idx="11">
                  <c:v>1182714</c:v>
                </c:pt>
                <c:pt idx="12">
                  <c:v>1277654</c:v>
                </c:pt>
                <c:pt idx="13">
                  <c:v>1373469</c:v>
                </c:pt>
                <c:pt idx="14">
                  <c:v>1471923</c:v>
                </c:pt>
              </c:numCache>
            </c:numRef>
          </c:xVal>
          <c:yVal>
            <c:numRef>
              <c:f>'load latency 1024_12C'!$S$28:$S$42</c:f>
              <c:numCache>
                <c:formatCode>General</c:formatCode>
                <c:ptCount val="15"/>
                <c:pt idx="0">
                  <c:v>5.7408000000000001</c:v>
                </c:pt>
                <c:pt idx="1">
                  <c:v>5.9615999999999998</c:v>
                </c:pt>
                <c:pt idx="2">
                  <c:v>6.1087999999999996</c:v>
                </c:pt>
                <c:pt idx="3">
                  <c:v>6.4767999999999999</c:v>
                </c:pt>
                <c:pt idx="4">
                  <c:v>6.8448000000000002</c:v>
                </c:pt>
                <c:pt idx="5">
                  <c:v>7.36</c:v>
                </c:pt>
                <c:pt idx="6">
                  <c:v>7.9488000000000003</c:v>
                </c:pt>
                <c:pt idx="7">
                  <c:v>8.6847999999999992</c:v>
                </c:pt>
                <c:pt idx="8">
                  <c:v>9.5679999999999996</c:v>
                </c:pt>
                <c:pt idx="9">
                  <c:v>10.7456</c:v>
                </c:pt>
                <c:pt idx="10">
                  <c:v>12.2912</c:v>
                </c:pt>
                <c:pt idx="11">
                  <c:v>14.572800000000001</c:v>
                </c:pt>
                <c:pt idx="12">
                  <c:v>18.252800000000001</c:v>
                </c:pt>
                <c:pt idx="13">
                  <c:v>26.128</c:v>
                </c:pt>
                <c:pt idx="14">
                  <c:v>162.21440000000001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A3-3847-B770-A77BD6924A49}"/>
            </c:ext>
          </c:extLst>
        </c:ser>
        <c:ser>
          <c:idx val="3"/>
          <c:order val="1"/>
          <c:tx>
            <c:strRef>
              <c:f>'load latency 1024_12C'!$A$1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1024_12C'!$P$4:$P$14</c:f>
              <c:numCache>
                <c:formatCode>General</c:formatCode>
                <c:ptCount val="11"/>
                <c:pt idx="0">
                  <c:v>596559</c:v>
                </c:pt>
                <c:pt idx="1">
                  <c:v>1754430</c:v>
                </c:pt>
                <c:pt idx="2">
                  <c:v>2845826</c:v>
                </c:pt>
                <c:pt idx="3">
                  <c:v>3857291</c:v>
                </c:pt>
                <c:pt idx="4">
                  <c:v>4100639</c:v>
                </c:pt>
                <c:pt idx="5">
                  <c:v>4552121</c:v>
                </c:pt>
                <c:pt idx="6">
                  <c:v>4777206</c:v>
                </c:pt>
                <c:pt idx="7">
                  <c:v>5003086</c:v>
                </c:pt>
                <c:pt idx="8">
                  <c:v>5221831</c:v>
                </c:pt>
                <c:pt idx="9">
                  <c:v>5416183</c:v>
                </c:pt>
                <c:pt idx="10">
                  <c:v>5130410</c:v>
                </c:pt>
              </c:numCache>
            </c:numRef>
          </c:xVal>
          <c:yVal>
            <c:numRef>
              <c:f>'load latency 1024_12C'!$S$4:$S$14</c:f>
              <c:numCache>
                <c:formatCode>General</c:formatCode>
                <c:ptCount val="11"/>
                <c:pt idx="0">
                  <c:v>6.4767999999999999</c:v>
                </c:pt>
                <c:pt idx="1">
                  <c:v>6.8448000000000002</c:v>
                </c:pt>
                <c:pt idx="2">
                  <c:v>7.6543999999999999</c:v>
                </c:pt>
                <c:pt idx="3">
                  <c:v>8.2431999999999999</c:v>
                </c:pt>
                <c:pt idx="4">
                  <c:v>8.3903999999999996</c:v>
                </c:pt>
                <c:pt idx="5">
                  <c:v>8.7584</c:v>
                </c:pt>
                <c:pt idx="6">
                  <c:v>9.0527999999999995</c:v>
                </c:pt>
                <c:pt idx="7">
                  <c:v>9.3472000000000008</c:v>
                </c:pt>
                <c:pt idx="8">
                  <c:v>9.6416000000000004</c:v>
                </c:pt>
                <c:pt idx="9">
                  <c:v>9.9359999999999999</c:v>
                </c:pt>
                <c:pt idx="10">
                  <c:v>10.7456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A3-3847-B770-A77BD6924A49}"/>
            </c:ext>
          </c:extLst>
        </c:ser>
        <c:ser>
          <c:idx val="0"/>
          <c:order val="2"/>
          <c:tx>
            <c:strRef>
              <c:f>'load latency 1024_12C'!$A$48</c:f>
              <c:strCache>
                <c:ptCount val="1"/>
                <c:pt idx="0">
                  <c:v>shared-sharedCQ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1024_12C'!$P$50:$P$80</c:f>
              <c:numCache>
                <c:formatCode>General</c:formatCode>
                <c:ptCount val="31"/>
                <c:pt idx="0">
                  <c:v>99808</c:v>
                </c:pt>
                <c:pt idx="1">
                  <c:v>199673</c:v>
                </c:pt>
                <c:pt idx="2">
                  <c:v>298740</c:v>
                </c:pt>
                <c:pt idx="3">
                  <c:v>397981</c:v>
                </c:pt>
                <c:pt idx="4">
                  <c:v>496362</c:v>
                </c:pt>
                <c:pt idx="5">
                  <c:v>595718</c:v>
                </c:pt>
                <c:pt idx="6">
                  <c:v>694448</c:v>
                </c:pt>
                <c:pt idx="7">
                  <c:v>791846</c:v>
                </c:pt>
                <c:pt idx="8">
                  <c:v>890332</c:v>
                </c:pt>
                <c:pt idx="9">
                  <c:v>987107</c:v>
                </c:pt>
                <c:pt idx="10">
                  <c:v>1083502</c:v>
                </c:pt>
                <c:pt idx="11">
                  <c:v>1083502</c:v>
                </c:pt>
                <c:pt idx="12">
                  <c:v>1181856</c:v>
                </c:pt>
                <c:pt idx="13">
                  <c:v>1278448</c:v>
                </c:pt>
                <c:pt idx="14">
                  <c:v>1373909</c:v>
                </c:pt>
                <c:pt idx="15">
                  <c:v>1470225</c:v>
                </c:pt>
                <c:pt idx="16">
                  <c:v>1565190</c:v>
                </c:pt>
                <c:pt idx="17">
                  <c:v>1658001</c:v>
                </c:pt>
                <c:pt idx="18">
                  <c:v>1754634</c:v>
                </c:pt>
                <c:pt idx="19">
                  <c:v>1843961</c:v>
                </c:pt>
                <c:pt idx="20">
                  <c:v>1939252</c:v>
                </c:pt>
                <c:pt idx="21">
                  <c:v>2378153</c:v>
                </c:pt>
                <c:pt idx="22">
                  <c:v>2809543</c:v>
                </c:pt>
                <c:pt idx="23">
                  <c:v>3063573</c:v>
                </c:pt>
                <c:pt idx="24">
                  <c:v>3310201</c:v>
                </c:pt>
                <c:pt idx="25">
                  <c:v>3605705</c:v>
                </c:pt>
                <c:pt idx="26">
                  <c:v>3605705</c:v>
                </c:pt>
                <c:pt idx="27">
                  <c:v>3865338</c:v>
                </c:pt>
                <c:pt idx="28">
                  <c:v>4092559</c:v>
                </c:pt>
                <c:pt idx="29">
                  <c:v>4327472</c:v>
                </c:pt>
                <c:pt idx="30">
                  <c:v>4555978</c:v>
                </c:pt>
              </c:numCache>
            </c:numRef>
          </c:xVal>
          <c:yVal>
            <c:numRef>
              <c:f>'load latency 1024_12C'!$S$50:$S$80</c:f>
              <c:numCache>
                <c:formatCode>General</c:formatCode>
                <c:ptCount val="31"/>
                <c:pt idx="0">
                  <c:v>6.2560000000000002</c:v>
                </c:pt>
                <c:pt idx="1">
                  <c:v>6.2560000000000002</c:v>
                </c:pt>
                <c:pt idx="2">
                  <c:v>6.2560000000000002</c:v>
                </c:pt>
                <c:pt idx="3">
                  <c:v>6.2560000000000002</c:v>
                </c:pt>
                <c:pt idx="4">
                  <c:v>6.2560000000000002</c:v>
                </c:pt>
                <c:pt idx="5">
                  <c:v>6.4767999999999999</c:v>
                </c:pt>
                <c:pt idx="6">
                  <c:v>6.4032</c:v>
                </c:pt>
                <c:pt idx="7">
                  <c:v>6.5503999999999998</c:v>
                </c:pt>
                <c:pt idx="8">
                  <c:v>6.6239999999999997</c:v>
                </c:pt>
                <c:pt idx="9">
                  <c:v>6.6976000000000004</c:v>
                </c:pt>
                <c:pt idx="10">
                  <c:v>6.7712000000000003</c:v>
                </c:pt>
                <c:pt idx="11">
                  <c:v>6.7712000000000003</c:v>
                </c:pt>
                <c:pt idx="12">
                  <c:v>6.8448000000000002</c:v>
                </c:pt>
                <c:pt idx="13">
                  <c:v>6.8448000000000002</c:v>
                </c:pt>
                <c:pt idx="14">
                  <c:v>6.992</c:v>
                </c:pt>
                <c:pt idx="15">
                  <c:v>7.1391999999999998</c:v>
                </c:pt>
                <c:pt idx="16">
                  <c:v>6.992</c:v>
                </c:pt>
                <c:pt idx="17">
                  <c:v>7.36</c:v>
                </c:pt>
                <c:pt idx="18">
                  <c:v>7.2864000000000004</c:v>
                </c:pt>
                <c:pt idx="19">
                  <c:v>7.2127999999999997</c:v>
                </c:pt>
                <c:pt idx="20">
                  <c:v>7.2864000000000004</c:v>
                </c:pt>
                <c:pt idx="21">
                  <c:v>7.4336000000000002</c:v>
                </c:pt>
                <c:pt idx="22">
                  <c:v>7.5072000000000001</c:v>
                </c:pt>
                <c:pt idx="23">
                  <c:v>8.2431999999999999</c:v>
                </c:pt>
                <c:pt idx="24">
                  <c:v>8.3168000000000006</c:v>
                </c:pt>
                <c:pt idx="25">
                  <c:v>9.7888000000000002</c:v>
                </c:pt>
                <c:pt idx="26">
                  <c:v>9.7888000000000002</c:v>
                </c:pt>
                <c:pt idx="27">
                  <c:v>9.4207999999999998</c:v>
                </c:pt>
                <c:pt idx="28">
                  <c:v>13.395200000000001</c:v>
                </c:pt>
                <c:pt idx="29">
                  <c:v>60.351999999999997</c:v>
                </c:pt>
                <c:pt idx="30">
                  <c:v>1882.8352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EB-DC4D-8B01-66D26371453F}"/>
            </c:ext>
          </c:extLst>
        </c:ser>
        <c:ser>
          <c:idx val="2"/>
          <c:order val="3"/>
          <c:tx>
            <c:strRef>
              <c:f>'load latency 1024_12C'!$A$83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1024_12C'!$P$85:$P$94</c:f>
              <c:numCache>
                <c:formatCode>General</c:formatCode>
                <c:ptCount val="10"/>
                <c:pt idx="0">
                  <c:v>99941</c:v>
                </c:pt>
                <c:pt idx="1">
                  <c:v>199475</c:v>
                </c:pt>
                <c:pt idx="2">
                  <c:v>298915</c:v>
                </c:pt>
                <c:pt idx="3">
                  <c:v>398195</c:v>
                </c:pt>
                <c:pt idx="4">
                  <c:v>497338</c:v>
                </c:pt>
                <c:pt idx="5">
                  <c:v>311898</c:v>
                </c:pt>
                <c:pt idx="6">
                  <c:v>693671</c:v>
                </c:pt>
                <c:pt idx="7">
                  <c:v>791588</c:v>
                </c:pt>
                <c:pt idx="8">
                  <c:v>889060</c:v>
                </c:pt>
                <c:pt idx="9">
                  <c:v>886214</c:v>
                </c:pt>
              </c:numCache>
            </c:numRef>
          </c:xVal>
          <c:yVal>
            <c:numRef>
              <c:f>'load latency 1024_12C'!$S$85:$S$94</c:f>
              <c:numCache>
                <c:formatCode>General</c:formatCode>
                <c:ptCount val="10"/>
                <c:pt idx="0">
                  <c:v>177.5232</c:v>
                </c:pt>
                <c:pt idx="1">
                  <c:v>186.2816</c:v>
                </c:pt>
                <c:pt idx="2">
                  <c:v>195.04</c:v>
                </c:pt>
                <c:pt idx="3">
                  <c:v>204.608</c:v>
                </c:pt>
                <c:pt idx="4">
                  <c:v>215.5008</c:v>
                </c:pt>
                <c:pt idx="5">
                  <c:v>228.2336</c:v>
                </c:pt>
                <c:pt idx="6">
                  <c:v>244.7936</c:v>
                </c:pt>
                <c:pt idx="7">
                  <c:v>259.2192</c:v>
                </c:pt>
                <c:pt idx="8">
                  <c:v>281.07839999999999</c:v>
                </c:pt>
                <c:pt idx="9">
                  <c:v>306.32319999999999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EB-DC4D-8B01-66D263714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</a:t>
            </a:r>
            <a:r>
              <a:rPr lang="en-US" baseline="0"/>
              <a:t> - </a:t>
            </a:r>
            <a:r>
              <a:rPr lang="en-US"/>
              <a:t>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'load latency 1024_12C'!$A$25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1024_12C'!$I$28:$I$44</c:f>
              <c:numCache>
                <c:formatCode>General</c:formatCode>
                <c:ptCount val="17"/>
                <c:pt idx="0">
                  <c:v>596066</c:v>
                </c:pt>
                <c:pt idx="1">
                  <c:v>1765107</c:v>
                </c:pt>
                <c:pt idx="2">
                  <c:v>2893624</c:v>
                </c:pt>
                <c:pt idx="3">
                  <c:v>3970116</c:v>
                </c:pt>
                <c:pt idx="4">
                  <c:v>4227240</c:v>
                </c:pt>
                <c:pt idx="5">
                  <c:v>4477209</c:v>
                </c:pt>
                <c:pt idx="6">
                  <c:v>4703269</c:v>
                </c:pt>
                <c:pt idx="7">
                  <c:v>4956071</c:v>
                </c:pt>
                <c:pt idx="8">
                  <c:v>5213660</c:v>
                </c:pt>
                <c:pt idx="9">
                  <c:v>5692228</c:v>
                </c:pt>
                <c:pt idx="10">
                  <c:v>6103023</c:v>
                </c:pt>
                <c:pt idx="11">
                  <c:v>6328589</c:v>
                </c:pt>
                <c:pt idx="12">
                  <c:v>6487942</c:v>
                </c:pt>
                <c:pt idx="13">
                  <c:v>6729417</c:v>
                </c:pt>
                <c:pt idx="14">
                  <c:v>6937157</c:v>
                </c:pt>
                <c:pt idx="15">
                  <c:v>7090744</c:v>
                </c:pt>
                <c:pt idx="16">
                  <c:v>7369973</c:v>
                </c:pt>
              </c:numCache>
            </c:numRef>
          </c:xVal>
          <c:yVal>
            <c:numRef>
              <c:f>'load latency 1024_12C'!$L$28:$L$44</c:f>
              <c:numCache>
                <c:formatCode>General</c:formatCode>
                <c:ptCount val="17"/>
                <c:pt idx="0">
                  <c:v>6.4032</c:v>
                </c:pt>
                <c:pt idx="1">
                  <c:v>6.8448000000000002</c:v>
                </c:pt>
                <c:pt idx="2">
                  <c:v>7.6543999999999999</c:v>
                </c:pt>
                <c:pt idx="3">
                  <c:v>8.8320000000000007</c:v>
                </c:pt>
                <c:pt idx="4">
                  <c:v>9.1264000000000003</c:v>
                </c:pt>
                <c:pt idx="5">
                  <c:v>9.6416000000000004</c:v>
                </c:pt>
                <c:pt idx="6">
                  <c:v>10.009600000000001</c:v>
                </c:pt>
                <c:pt idx="7">
                  <c:v>10.524800000000001</c:v>
                </c:pt>
                <c:pt idx="8">
                  <c:v>11.187200000000001</c:v>
                </c:pt>
                <c:pt idx="9">
                  <c:v>12.9536</c:v>
                </c:pt>
                <c:pt idx="10">
                  <c:v>15.5296</c:v>
                </c:pt>
                <c:pt idx="11">
                  <c:v>17.295999999999999</c:v>
                </c:pt>
                <c:pt idx="12">
                  <c:v>19.504000000000001</c:v>
                </c:pt>
                <c:pt idx="13">
                  <c:v>25.244800000000001</c:v>
                </c:pt>
                <c:pt idx="14">
                  <c:v>29.145600000000002</c:v>
                </c:pt>
                <c:pt idx="15">
                  <c:v>35.695999999999998</c:v>
                </c:pt>
                <c:pt idx="16">
                  <c:v>161.184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1F-8B49-8FBF-D72F6C5BC1AD}"/>
            </c:ext>
          </c:extLst>
        </c:ser>
        <c:ser>
          <c:idx val="3"/>
          <c:order val="1"/>
          <c:tx>
            <c:strRef>
              <c:f>'load latency 1024_12C'!$A$1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1024_12C'!$I$4:$I$20</c:f>
              <c:numCache>
                <c:formatCode>General</c:formatCode>
                <c:ptCount val="17"/>
                <c:pt idx="0">
                  <c:v>597059</c:v>
                </c:pt>
                <c:pt idx="1">
                  <c:v>1765860</c:v>
                </c:pt>
                <c:pt idx="2">
                  <c:v>2892988</c:v>
                </c:pt>
                <c:pt idx="3">
                  <c:v>3955981</c:v>
                </c:pt>
                <c:pt idx="4">
                  <c:v>4214631</c:v>
                </c:pt>
                <c:pt idx="5">
                  <c:v>4466311</c:v>
                </c:pt>
                <c:pt idx="6">
                  <c:v>4715545</c:v>
                </c:pt>
                <c:pt idx="7">
                  <c:v>5178483</c:v>
                </c:pt>
                <c:pt idx="8">
                  <c:v>5449632</c:v>
                </c:pt>
                <c:pt idx="9">
                  <c:v>5682875</c:v>
                </c:pt>
                <c:pt idx="10">
                  <c:v>5904123</c:v>
                </c:pt>
                <c:pt idx="11">
                  <c:v>6100157</c:v>
                </c:pt>
                <c:pt idx="12">
                  <c:v>6296815</c:v>
                </c:pt>
                <c:pt idx="13">
                  <c:v>6491545</c:v>
                </c:pt>
                <c:pt idx="14">
                  <c:v>6748706</c:v>
                </c:pt>
                <c:pt idx="15">
                  <c:v>6778864</c:v>
                </c:pt>
                <c:pt idx="16">
                  <c:v>6926423</c:v>
                </c:pt>
              </c:numCache>
            </c:numRef>
          </c:xVal>
          <c:yVal>
            <c:numRef>
              <c:f>'load latency 1024_12C'!$L$4:$L$20</c:f>
              <c:numCache>
                <c:formatCode>General</c:formatCode>
                <c:ptCount val="17"/>
                <c:pt idx="0">
                  <c:v>7.36</c:v>
                </c:pt>
                <c:pt idx="1">
                  <c:v>7.6543999999999999</c:v>
                </c:pt>
                <c:pt idx="2">
                  <c:v>8.3168000000000006</c:v>
                </c:pt>
                <c:pt idx="3">
                  <c:v>9.0527999999999995</c:v>
                </c:pt>
                <c:pt idx="4">
                  <c:v>9.2736000000000001</c:v>
                </c:pt>
                <c:pt idx="5">
                  <c:v>9.4207999999999998</c:v>
                </c:pt>
                <c:pt idx="6">
                  <c:v>9.7888000000000002</c:v>
                </c:pt>
                <c:pt idx="7">
                  <c:v>10.7456</c:v>
                </c:pt>
                <c:pt idx="8">
                  <c:v>11.555199999999999</c:v>
                </c:pt>
                <c:pt idx="9">
                  <c:v>12.6592</c:v>
                </c:pt>
                <c:pt idx="10">
                  <c:v>14.204800000000001</c:v>
                </c:pt>
                <c:pt idx="11">
                  <c:v>15.9712</c:v>
                </c:pt>
                <c:pt idx="12">
                  <c:v>18.988800000000001</c:v>
                </c:pt>
                <c:pt idx="13">
                  <c:v>25.980799999999999</c:v>
                </c:pt>
                <c:pt idx="14">
                  <c:v>37.462400000000002</c:v>
                </c:pt>
                <c:pt idx="15">
                  <c:v>81.916799999999995</c:v>
                </c:pt>
                <c:pt idx="16">
                  <c:v>2022.896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1F-8B49-8FBF-D72F6C5BC1AD}"/>
            </c:ext>
          </c:extLst>
        </c:ser>
        <c:ser>
          <c:idx val="0"/>
          <c:order val="2"/>
          <c:tx>
            <c:strRef>
              <c:f>'load latency 1024_12C'!$A$48</c:f>
              <c:strCache>
                <c:ptCount val="1"/>
                <c:pt idx="0">
                  <c:v>shared-sharedCQ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1024_12C'!$I$50:$I$61</c:f>
              <c:numCache>
                <c:formatCode>General</c:formatCode>
                <c:ptCount val="12"/>
                <c:pt idx="0">
                  <c:v>596397</c:v>
                </c:pt>
                <c:pt idx="1">
                  <c:v>1766754</c:v>
                </c:pt>
                <c:pt idx="2">
                  <c:v>2893763</c:v>
                </c:pt>
                <c:pt idx="3">
                  <c:v>3955598</c:v>
                </c:pt>
                <c:pt idx="4">
                  <c:v>4202722</c:v>
                </c:pt>
                <c:pt idx="5">
                  <c:v>4469114</c:v>
                </c:pt>
                <c:pt idx="6">
                  <c:v>4706260</c:v>
                </c:pt>
                <c:pt idx="7">
                  <c:v>4966988</c:v>
                </c:pt>
                <c:pt idx="8">
                  <c:v>5189121</c:v>
                </c:pt>
                <c:pt idx="9">
                  <c:v>5430868</c:v>
                </c:pt>
                <c:pt idx="10">
                  <c:v>5659617</c:v>
                </c:pt>
                <c:pt idx="11">
                  <c:v>5910607</c:v>
                </c:pt>
              </c:numCache>
            </c:numRef>
          </c:xVal>
          <c:yVal>
            <c:numRef>
              <c:f>'load latency 1024_12C'!$L$50:$L$61</c:f>
              <c:numCache>
                <c:formatCode>General</c:formatCode>
                <c:ptCount val="12"/>
                <c:pt idx="0">
                  <c:v>6.992</c:v>
                </c:pt>
                <c:pt idx="1">
                  <c:v>7.7279999999999998</c:v>
                </c:pt>
                <c:pt idx="2">
                  <c:v>14.352</c:v>
                </c:pt>
                <c:pt idx="3">
                  <c:v>20.608000000000001</c:v>
                </c:pt>
                <c:pt idx="4">
                  <c:v>20.9024</c:v>
                </c:pt>
                <c:pt idx="5">
                  <c:v>21.785599999999999</c:v>
                </c:pt>
                <c:pt idx="6">
                  <c:v>22.153600000000001</c:v>
                </c:pt>
                <c:pt idx="7">
                  <c:v>23.699200000000001</c:v>
                </c:pt>
                <c:pt idx="8">
                  <c:v>25.539200000000001</c:v>
                </c:pt>
                <c:pt idx="9">
                  <c:v>26.9376</c:v>
                </c:pt>
                <c:pt idx="10">
                  <c:v>31.059200000000001</c:v>
                </c:pt>
                <c:pt idx="11">
                  <c:v>135.20320000000001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FF-D042-B859-47063791A522}"/>
            </c:ext>
          </c:extLst>
        </c:ser>
        <c:ser>
          <c:idx val="2"/>
          <c:order val="3"/>
          <c:tx>
            <c:strRef>
              <c:f>'load latency 1024_12C'!$A$83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1024_12C'!$I$85:$I$88</c:f>
              <c:numCache>
                <c:formatCode>General</c:formatCode>
                <c:ptCount val="4"/>
                <c:pt idx="0">
                  <c:v>596071</c:v>
                </c:pt>
                <c:pt idx="1">
                  <c:v>336480</c:v>
                </c:pt>
                <c:pt idx="2">
                  <c:v>389509</c:v>
                </c:pt>
                <c:pt idx="3">
                  <c:v>575372</c:v>
                </c:pt>
              </c:numCache>
            </c:numRef>
          </c:xVal>
          <c:yVal>
            <c:numRef>
              <c:f>'load latency 1024_12C'!$L$85:$L$88</c:f>
              <c:numCache>
                <c:formatCode>General</c:formatCode>
                <c:ptCount val="4"/>
                <c:pt idx="0">
                  <c:v>232.1344</c:v>
                </c:pt>
                <c:pt idx="1">
                  <c:v>538.31039999999996</c:v>
                </c:pt>
                <c:pt idx="2">
                  <c:v>637.00800000000004</c:v>
                </c:pt>
                <c:pt idx="3">
                  <c:v>2874.2271999999998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FF-D042-B859-47063791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FB - </a:t>
            </a:r>
            <a:r>
              <a:rPr lang="en-US"/>
              <a:t>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'load latency 1024_12C'!$A$25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'load latency 1024_12C'!$B$28:$B$42</c:f>
              <c:numCache>
                <c:formatCode>General</c:formatCode>
                <c:ptCount val="15"/>
                <c:pt idx="0">
                  <c:v>595583</c:v>
                </c:pt>
                <c:pt idx="1">
                  <c:v>1765041</c:v>
                </c:pt>
                <c:pt idx="2">
                  <c:v>3916701</c:v>
                </c:pt>
                <c:pt idx="3">
                  <c:v>4182275</c:v>
                </c:pt>
                <c:pt idx="4">
                  <c:v>4430063</c:v>
                </c:pt>
                <c:pt idx="5">
                  <c:v>4660181</c:v>
                </c:pt>
                <c:pt idx="6">
                  <c:v>4897077</c:v>
                </c:pt>
                <c:pt idx="7">
                  <c:v>5395580</c:v>
                </c:pt>
                <c:pt idx="8">
                  <c:v>5588219</c:v>
                </c:pt>
                <c:pt idx="9">
                  <c:v>5808111</c:v>
                </c:pt>
                <c:pt idx="10">
                  <c:v>6032504</c:v>
                </c:pt>
                <c:pt idx="11">
                  <c:v>6287371</c:v>
                </c:pt>
                <c:pt idx="12">
                  <c:v>6448322</c:v>
                </c:pt>
                <c:pt idx="13">
                  <c:v>6650451</c:v>
                </c:pt>
                <c:pt idx="14">
                  <c:v>6803331</c:v>
                </c:pt>
              </c:numCache>
            </c:numRef>
          </c:xVal>
          <c:yVal>
            <c:numRef>
              <c:f>'load latency 1024_12C'!$E$28:$E$42</c:f>
              <c:numCache>
                <c:formatCode>General</c:formatCode>
                <c:ptCount val="15"/>
                <c:pt idx="0">
                  <c:v>6.7712000000000003</c:v>
                </c:pt>
                <c:pt idx="1">
                  <c:v>7.5072000000000001</c:v>
                </c:pt>
                <c:pt idx="2">
                  <c:v>9.8623999999999992</c:v>
                </c:pt>
                <c:pt idx="3">
                  <c:v>10.304</c:v>
                </c:pt>
                <c:pt idx="4">
                  <c:v>10.672000000000001</c:v>
                </c:pt>
                <c:pt idx="5">
                  <c:v>11.187200000000001</c:v>
                </c:pt>
                <c:pt idx="6">
                  <c:v>11.9232</c:v>
                </c:pt>
                <c:pt idx="7">
                  <c:v>13.4688</c:v>
                </c:pt>
                <c:pt idx="8">
                  <c:v>14.4992</c:v>
                </c:pt>
                <c:pt idx="9">
                  <c:v>15.5296</c:v>
                </c:pt>
                <c:pt idx="10">
                  <c:v>17.295999999999999</c:v>
                </c:pt>
                <c:pt idx="11">
                  <c:v>20.460799999999999</c:v>
                </c:pt>
                <c:pt idx="12">
                  <c:v>24.729600000000001</c:v>
                </c:pt>
                <c:pt idx="13">
                  <c:v>28.188800000000001</c:v>
                </c:pt>
                <c:pt idx="14">
                  <c:v>119.232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64-484B-B974-42D89AC51E64}"/>
            </c:ext>
          </c:extLst>
        </c:ser>
        <c:ser>
          <c:idx val="3"/>
          <c:order val="1"/>
          <c:tx>
            <c:strRef>
              <c:f>'load latency 1024_12C'!$A$1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'load latency 1024_12C'!$B$4:$B$19</c:f>
              <c:numCache>
                <c:formatCode>General</c:formatCode>
                <c:ptCount val="16"/>
                <c:pt idx="0">
                  <c:v>596689</c:v>
                </c:pt>
                <c:pt idx="1">
                  <c:v>1763640</c:v>
                </c:pt>
                <c:pt idx="2">
                  <c:v>2878824</c:v>
                </c:pt>
                <c:pt idx="3">
                  <c:v>3922621</c:v>
                </c:pt>
                <c:pt idx="4">
                  <c:v>4178612</c:v>
                </c:pt>
                <c:pt idx="5">
                  <c:v>4430114</c:v>
                </c:pt>
                <c:pt idx="6">
                  <c:v>4659236</c:v>
                </c:pt>
                <c:pt idx="7">
                  <c:v>4901226</c:v>
                </c:pt>
                <c:pt idx="8">
                  <c:v>5118703</c:v>
                </c:pt>
                <c:pt idx="9">
                  <c:v>5372422</c:v>
                </c:pt>
                <c:pt idx="10">
                  <c:v>5624507</c:v>
                </c:pt>
                <c:pt idx="11">
                  <c:v>5815718</c:v>
                </c:pt>
                <c:pt idx="12">
                  <c:v>6003922</c:v>
                </c:pt>
                <c:pt idx="13">
                  <c:v>6185993</c:v>
                </c:pt>
                <c:pt idx="14">
                  <c:v>6444387</c:v>
                </c:pt>
                <c:pt idx="15">
                  <c:v>6575614</c:v>
                </c:pt>
              </c:numCache>
            </c:numRef>
          </c:xVal>
          <c:yVal>
            <c:numRef>
              <c:f>'load latency 1024_12C'!$E$4:$E$19</c:f>
              <c:numCache>
                <c:formatCode>General</c:formatCode>
                <c:ptCount val="16"/>
                <c:pt idx="0">
                  <c:v>7.8015999999999996</c:v>
                </c:pt>
                <c:pt idx="1">
                  <c:v>8.3903999999999996</c:v>
                </c:pt>
                <c:pt idx="2">
                  <c:v>9.1999999999999993</c:v>
                </c:pt>
                <c:pt idx="3">
                  <c:v>10.009600000000001</c:v>
                </c:pt>
                <c:pt idx="4">
                  <c:v>10.377599999999999</c:v>
                </c:pt>
                <c:pt idx="5">
                  <c:v>10.672000000000001</c:v>
                </c:pt>
                <c:pt idx="6">
                  <c:v>11.3344</c:v>
                </c:pt>
                <c:pt idx="7">
                  <c:v>12.070399999999999</c:v>
                </c:pt>
                <c:pt idx="8">
                  <c:v>13.027200000000001</c:v>
                </c:pt>
                <c:pt idx="9">
                  <c:v>15.3088</c:v>
                </c:pt>
                <c:pt idx="10">
                  <c:v>17.295999999999999</c:v>
                </c:pt>
                <c:pt idx="11">
                  <c:v>20.313600000000001</c:v>
                </c:pt>
                <c:pt idx="12">
                  <c:v>23.993600000000001</c:v>
                </c:pt>
                <c:pt idx="13">
                  <c:v>89.350399999999993</c:v>
                </c:pt>
                <c:pt idx="14">
                  <c:v>123.648</c:v>
                </c:pt>
                <c:pt idx="15">
                  <c:v>162.8768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B64-484B-B974-42D89AC51E64}"/>
            </c:ext>
          </c:extLst>
        </c:ser>
        <c:ser>
          <c:idx val="0"/>
          <c:order val="2"/>
          <c:tx>
            <c:strRef>
              <c:f>'load latency 1024_12C'!$A$48</c:f>
              <c:strCache>
                <c:ptCount val="1"/>
                <c:pt idx="0">
                  <c:v>shared-sharedCQ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'load latency 1024_12C'!$B$50:$B$60</c:f>
              <c:numCache>
                <c:formatCode>General</c:formatCode>
                <c:ptCount val="11"/>
                <c:pt idx="0">
                  <c:v>596338</c:v>
                </c:pt>
                <c:pt idx="1">
                  <c:v>1759528</c:v>
                </c:pt>
                <c:pt idx="2">
                  <c:v>2876929</c:v>
                </c:pt>
                <c:pt idx="3">
                  <c:v>3915311</c:v>
                </c:pt>
                <c:pt idx="4">
                  <c:v>4155373</c:v>
                </c:pt>
                <c:pt idx="5">
                  <c:v>4400467</c:v>
                </c:pt>
                <c:pt idx="6">
                  <c:v>4633126</c:v>
                </c:pt>
                <c:pt idx="7">
                  <c:v>4901260</c:v>
                </c:pt>
                <c:pt idx="8">
                  <c:v>5099186</c:v>
                </c:pt>
                <c:pt idx="9">
                  <c:v>5370729</c:v>
                </c:pt>
                <c:pt idx="10">
                  <c:v>5035788</c:v>
                </c:pt>
              </c:numCache>
            </c:numRef>
          </c:xVal>
          <c:yVal>
            <c:numRef>
              <c:f>'load latency 1024_12C'!$E$50:$E$60</c:f>
              <c:numCache>
                <c:formatCode>General</c:formatCode>
                <c:ptCount val="11"/>
                <c:pt idx="0">
                  <c:v>7.5808</c:v>
                </c:pt>
                <c:pt idx="1">
                  <c:v>8.6112000000000002</c:v>
                </c:pt>
                <c:pt idx="2">
                  <c:v>18.105599999999999</c:v>
                </c:pt>
                <c:pt idx="3">
                  <c:v>22.153600000000001</c:v>
                </c:pt>
                <c:pt idx="4">
                  <c:v>22.521599999999999</c:v>
                </c:pt>
                <c:pt idx="5">
                  <c:v>22.668800000000001</c:v>
                </c:pt>
                <c:pt idx="6">
                  <c:v>24.361599999999999</c:v>
                </c:pt>
                <c:pt idx="7">
                  <c:v>26.6432</c:v>
                </c:pt>
                <c:pt idx="8">
                  <c:v>28.409600000000001</c:v>
                </c:pt>
                <c:pt idx="9">
                  <c:v>38.198399999999999</c:v>
                </c:pt>
                <c:pt idx="10">
                  <c:v>187.8272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CC-EE41-AE80-8E384193155D}"/>
            </c:ext>
          </c:extLst>
        </c:ser>
        <c:ser>
          <c:idx val="2"/>
          <c:order val="3"/>
          <c:tx>
            <c:strRef>
              <c:f>'load latency 1024_12C'!$A$83</c:f>
              <c:strCache>
                <c:ptCount val="1"/>
                <c:pt idx="0">
                  <c:v>idlepolling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'load latency 1024_12C'!$B$85:$B$88</c:f>
              <c:numCache>
                <c:formatCode>General</c:formatCode>
                <c:ptCount val="4"/>
                <c:pt idx="0">
                  <c:v>596140</c:v>
                </c:pt>
                <c:pt idx="1">
                  <c:v>887385</c:v>
                </c:pt>
                <c:pt idx="2">
                  <c:v>1475915</c:v>
                </c:pt>
                <c:pt idx="3">
                  <c:v>1301002</c:v>
                </c:pt>
              </c:numCache>
            </c:numRef>
          </c:xVal>
          <c:yVal>
            <c:numRef>
              <c:f>'load latency 1024_12C'!$E$85:$E$88</c:f>
              <c:numCache>
                <c:formatCode>General</c:formatCode>
                <c:ptCount val="4"/>
                <c:pt idx="0">
                  <c:v>230.88319999999999</c:v>
                </c:pt>
                <c:pt idx="1">
                  <c:v>1134.912</c:v>
                </c:pt>
                <c:pt idx="2">
                  <c:v>1813.136</c:v>
                </c:pt>
                <c:pt idx="3">
                  <c:v>1824.6912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CC-EE41-AE80-8E38419315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Traffic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'sharedcq motivation'!$G$4:$G$57</c:f>
              <c:numCache>
                <c:formatCode>General</c:formatCode>
                <c:ptCount val="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</c:numCache>
            </c:numRef>
          </c:xVal>
          <c:yVal>
            <c:numRef>
              <c:f>'sharedcq motivation'!$H$4:$H$57</c:f>
              <c:numCache>
                <c:formatCode>General</c:formatCode>
                <c:ptCount val="54"/>
                <c:pt idx="0">
                  <c:v>7527845</c:v>
                </c:pt>
                <c:pt idx="1">
                  <c:v>7619938</c:v>
                </c:pt>
                <c:pt idx="2">
                  <c:v>7623027</c:v>
                </c:pt>
                <c:pt idx="3">
                  <c:v>7634419</c:v>
                </c:pt>
                <c:pt idx="4">
                  <c:v>7654305</c:v>
                </c:pt>
                <c:pt idx="5">
                  <c:v>7653035</c:v>
                </c:pt>
                <c:pt idx="6">
                  <c:v>7677954</c:v>
                </c:pt>
                <c:pt idx="7">
                  <c:v>7678614</c:v>
                </c:pt>
                <c:pt idx="8">
                  <c:v>7671316</c:v>
                </c:pt>
                <c:pt idx="9">
                  <c:v>7673416</c:v>
                </c:pt>
                <c:pt idx="10">
                  <c:v>7697415</c:v>
                </c:pt>
                <c:pt idx="11">
                  <c:v>7699324</c:v>
                </c:pt>
                <c:pt idx="12">
                  <c:v>7686778</c:v>
                </c:pt>
                <c:pt idx="13">
                  <c:v>7695705</c:v>
                </c:pt>
                <c:pt idx="14">
                  <c:v>7694952</c:v>
                </c:pt>
                <c:pt idx="15">
                  <c:v>7687789</c:v>
                </c:pt>
                <c:pt idx="16">
                  <c:v>7706061</c:v>
                </c:pt>
                <c:pt idx="17">
                  <c:v>7700980</c:v>
                </c:pt>
                <c:pt idx="18">
                  <c:v>7705336</c:v>
                </c:pt>
                <c:pt idx="19">
                  <c:v>7705123</c:v>
                </c:pt>
                <c:pt idx="20">
                  <c:v>7715229</c:v>
                </c:pt>
                <c:pt idx="21">
                  <c:v>4013201</c:v>
                </c:pt>
                <c:pt idx="22">
                  <c:v>3980867</c:v>
                </c:pt>
                <c:pt idx="23">
                  <c:v>3991966</c:v>
                </c:pt>
                <c:pt idx="24">
                  <c:v>4004448</c:v>
                </c:pt>
                <c:pt idx="25">
                  <c:v>4001265</c:v>
                </c:pt>
                <c:pt idx="26">
                  <c:v>3994292</c:v>
                </c:pt>
                <c:pt idx="27">
                  <c:v>4005047</c:v>
                </c:pt>
                <c:pt idx="28">
                  <c:v>4003589</c:v>
                </c:pt>
                <c:pt idx="29">
                  <c:v>4001589</c:v>
                </c:pt>
                <c:pt idx="30">
                  <c:v>4004731</c:v>
                </c:pt>
                <c:pt idx="31">
                  <c:v>4004704</c:v>
                </c:pt>
                <c:pt idx="32">
                  <c:v>2051702</c:v>
                </c:pt>
                <c:pt idx="33">
                  <c:v>2045080</c:v>
                </c:pt>
                <c:pt idx="34">
                  <c:v>2046839</c:v>
                </c:pt>
                <c:pt idx="35">
                  <c:v>2046897</c:v>
                </c:pt>
                <c:pt idx="36">
                  <c:v>2039010</c:v>
                </c:pt>
                <c:pt idx="37">
                  <c:v>2036485</c:v>
                </c:pt>
                <c:pt idx="38">
                  <c:v>2047504</c:v>
                </c:pt>
                <c:pt idx="39">
                  <c:v>2046970</c:v>
                </c:pt>
                <c:pt idx="40">
                  <c:v>2046261</c:v>
                </c:pt>
                <c:pt idx="41">
                  <c:v>2047434</c:v>
                </c:pt>
                <c:pt idx="42">
                  <c:v>2047280</c:v>
                </c:pt>
                <c:pt idx="43">
                  <c:v>1390474</c:v>
                </c:pt>
                <c:pt idx="44">
                  <c:v>1392294</c:v>
                </c:pt>
                <c:pt idx="45">
                  <c:v>1393055</c:v>
                </c:pt>
                <c:pt idx="46">
                  <c:v>1392698</c:v>
                </c:pt>
                <c:pt idx="47">
                  <c:v>1392955</c:v>
                </c:pt>
                <c:pt idx="48">
                  <c:v>1392701</c:v>
                </c:pt>
                <c:pt idx="49">
                  <c:v>1392323</c:v>
                </c:pt>
                <c:pt idx="50">
                  <c:v>1392258</c:v>
                </c:pt>
                <c:pt idx="51">
                  <c:v>1392467</c:v>
                </c:pt>
                <c:pt idx="52">
                  <c:v>1393205</c:v>
                </c:pt>
                <c:pt idx="53">
                  <c:v>1392967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98-5B4B-A09A-7C145BC1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97440"/>
        <c:axId val="353234752"/>
      </c:scatterChart>
      <c:valAx>
        <c:axId val="35269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34752"/>
        <c:crosses val="autoZero"/>
        <c:crossBetween val="midCat"/>
      </c:valAx>
      <c:valAx>
        <c:axId val="3532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9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vs Traffic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'sharedcq motivation'!$I$2</c:f>
              <c:strCache>
                <c:ptCount val="1"/>
                <c:pt idx="0">
                  <c:v>with sharing 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'sharedcq motivation'!$G$4:$G$57</c:f>
              <c:numCache>
                <c:formatCode>General</c:formatCode>
                <c:ptCount val="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</c:numCache>
            </c:numRef>
          </c:xVal>
          <c:yVal>
            <c:numRef>
              <c:f>'sharedcq motivation'!$I$4:$I$57</c:f>
              <c:numCache>
                <c:formatCode>General</c:formatCode>
                <c:ptCount val="54"/>
                <c:pt idx="0">
                  <c:v>6323681</c:v>
                </c:pt>
                <c:pt idx="1">
                  <c:v>6328069</c:v>
                </c:pt>
                <c:pt idx="2">
                  <c:v>6298373</c:v>
                </c:pt>
                <c:pt idx="3">
                  <c:v>6350378</c:v>
                </c:pt>
                <c:pt idx="4">
                  <c:v>6388527</c:v>
                </c:pt>
                <c:pt idx="5">
                  <c:v>6365294</c:v>
                </c:pt>
                <c:pt idx="6">
                  <c:v>6379027</c:v>
                </c:pt>
                <c:pt idx="7">
                  <c:v>6380532</c:v>
                </c:pt>
                <c:pt idx="8">
                  <c:v>6357933</c:v>
                </c:pt>
                <c:pt idx="9">
                  <c:v>6385352</c:v>
                </c:pt>
                <c:pt idx="10">
                  <c:v>6387945</c:v>
                </c:pt>
                <c:pt idx="11">
                  <c:v>6361534</c:v>
                </c:pt>
                <c:pt idx="12">
                  <c:v>6415058</c:v>
                </c:pt>
                <c:pt idx="13">
                  <c:v>6403525</c:v>
                </c:pt>
                <c:pt idx="14">
                  <c:v>6396306</c:v>
                </c:pt>
                <c:pt idx="15">
                  <c:v>6370349</c:v>
                </c:pt>
                <c:pt idx="16">
                  <c:v>6353162</c:v>
                </c:pt>
                <c:pt idx="17">
                  <c:v>6384539</c:v>
                </c:pt>
                <c:pt idx="18">
                  <c:v>6367594</c:v>
                </c:pt>
                <c:pt idx="19">
                  <c:v>6416240</c:v>
                </c:pt>
                <c:pt idx="20">
                  <c:v>6411405</c:v>
                </c:pt>
                <c:pt idx="21">
                  <c:v>6145966</c:v>
                </c:pt>
                <c:pt idx="22">
                  <c:v>6050239</c:v>
                </c:pt>
                <c:pt idx="23">
                  <c:v>6072339</c:v>
                </c:pt>
                <c:pt idx="24">
                  <c:v>6095041</c:v>
                </c:pt>
                <c:pt idx="25">
                  <c:v>6105612</c:v>
                </c:pt>
                <c:pt idx="26">
                  <c:v>6103410</c:v>
                </c:pt>
                <c:pt idx="27">
                  <c:v>6024807</c:v>
                </c:pt>
                <c:pt idx="28">
                  <c:v>6105340</c:v>
                </c:pt>
                <c:pt idx="29">
                  <c:v>6107071</c:v>
                </c:pt>
                <c:pt idx="30">
                  <c:v>6105557</c:v>
                </c:pt>
                <c:pt idx="31">
                  <c:v>6106894</c:v>
                </c:pt>
                <c:pt idx="32">
                  <c:v>5421253</c:v>
                </c:pt>
                <c:pt idx="33">
                  <c:v>5112592</c:v>
                </c:pt>
                <c:pt idx="34">
                  <c:v>5107685</c:v>
                </c:pt>
                <c:pt idx="35">
                  <c:v>5115297</c:v>
                </c:pt>
                <c:pt idx="36">
                  <c:v>5115894</c:v>
                </c:pt>
                <c:pt idx="37">
                  <c:v>5103998</c:v>
                </c:pt>
                <c:pt idx="38">
                  <c:v>5100947</c:v>
                </c:pt>
                <c:pt idx="39">
                  <c:v>5113823</c:v>
                </c:pt>
                <c:pt idx="40">
                  <c:v>5114824</c:v>
                </c:pt>
                <c:pt idx="41">
                  <c:v>5109857</c:v>
                </c:pt>
                <c:pt idx="42">
                  <c:v>5111234</c:v>
                </c:pt>
                <c:pt idx="43">
                  <c:v>3287134</c:v>
                </c:pt>
                <c:pt idx="44">
                  <c:v>2467083</c:v>
                </c:pt>
                <c:pt idx="45">
                  <c:v>2462562</c:v>
                </c:pt>
                <c:pt idx="46">
                  <c:v>2466053</c:v>
                </c:pt>
                <c:pt idx="47">
                  <c:v>2468559</c:v>
                </c:pt>
                <c:pt idx="48">
                  <c:v>2465101</c:v>
                </c:pt>
                <c:pt idx="49">
                  <c:v>2466013</c:v>
                </c:pt>
                <c:pt idx="50">
                  <c:v>2464532</c:v>
                </c:pt>
                <c:pt idx="51">
                  <c:v>2466357</c:v>
                </c:pt>
                <c:pt idx="52">
                  <c:v>2469758</c:v>
                </c:pt>
                <c:pt idx="53">
                  <c:v>2467161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62-3347-86AB-32359AEF6158}"/>
            </c:ext>
          </c:extLst>
        </c:ser>
        <c:ser>
          <c:idx val="1"/>
          <c:order val="1"/>
          <c:tx>
            <c:strRef>
              <c:f>'sharedcq motivation'!$H$2</c:f>
              <c:strCache>
                <c:ptCount val="1"/>
                <c:pt idx="0">
                  <c:v>no sharing 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'sharedcq motivation'!$G$4:$G$57</c:f>
              <c:numCache>
                <c:formatCode>General</c:formatCode>
                <c:ptCount val="5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</c:numCache>
            </c:numRef>
          </c:xVal>
          <c:yVal>
            <c:numRef>
              <c:f>'sharedcq motivation'!$H$4:$H$57</c:f>
              <c:numCache>
                <c:formatCode>General</c:formatCode>
                <c:ptCount val="54"/>
                <c:pt idx="0">
                  <c:v>7527845</c:v>
                </c:pt>
                <c:pt idx="1">
                  <c:v>7619938</c:v>
                </c:pt>
                <c:pt idx="2">
                  <c:v>7623027</c:v>
                </c:pt>
                <c:pt idx="3">
                  <c:v>7634419</c:v>
                </c:pt>
                <c:pt idx="4">
                  <c:v>7654305</c:v>
                </c:pt>
                <c:pt idx="5">
                  <c:v>7653035</c:v>
                </c:pt>
                <c:pt idx="6">
                  <c:v>7677954</c:v>
                </c:pt>
                <c:pt idx="7">
                  <c:v>7678614</c:v>
                </c:pt>
                <c:pt idx="8">
                  <c:v>7671316</c:v>
                </c:pt>
                <c:pt idx="9">
                  <c:v>7673416</c:v>
                </c:pt>
                <c:pt idx="10">
                  <c:v>7697415</c:v>
                </c:pt>
                <c:pt idx="11">
                  <c:v>7699324</c:v>
                </c:pt>
                <c:pt idx="12">
                  <c:v>7686778</c:v>
                </c:pt>
                <c:pt idx="13">
                  <c:v>7695705</c:v>
                </c:pt>
                <c:pt idx="14">
                  <c:v>7694952</c:v>
                </c:pt>
                <c:pt idx="15">
                  <c:v>7687789</c:v>
                </c:pt>
                <c:pt idx="16">
                  <c:v>7706061</c:v>
                </c:pt>
                <c:pt idx="17">
                  <c:v>7700980</c:v>
                </c:pt>
                <c:pt idx="18">
                  <c:v>7705336</c:v>
                </c:pt>
                <c:pt idx="19">
                  <c:v>7705123</c:v>
                </c:pt>
                <c:pt idx="20">
                  <c:v>7715229</c:v>
                </c:pt>
                <c:pt idx="21">
                  <c:v>4013201</c:v>
                </c:pt>
                <c:pt idx="22">
                  <c:v>3980867</c:v>
                </c:pt>
                <c:pt idx="23">
                  <c:v>3991966</c:v>
                </c:pt>
                <c:pt idx="24">
                  <c:v>4004448</c:v>
                </c:pt>
                <c:pt idx="25">
                  <c:v>4001265</c:v>
                </c:pt>
                <c:pt idx="26">
                  <c:v>3994292</c:v>
                </c:pt>
                <c:pt idx="27">
                  <c:v>4005047</c:v>
                </c:pt>
                <c:pt idx="28">
                  <c:v>4003589</c:v>
                </c:pt>
                <c:pt idx="29">
                  <c:v>4001589</c:v>
                </c:pt>
                <c:pt idx="30">
                  <c:v>4004731</c:v>
                </c:pt>
                <c:pt idx="31">
                  <c:v>4004704</c:v>
                </c:pt>
                <c:pt idx="32">
                  <c:v>2051702</c:v>
                </c:pt>
                <c:pt idx="33">
                  <c:v>2045080</c:v>
                </c:pt>
                <c:pt idx="34">
                  <c:v>2046839</c:v>
                </c:pt>
                <c:pt idx="35">
                  <c:v>2046897</c:v>
                </c:pt>
                <c:pt idx="36">
                  <c:v>2039010</c:v>
                </c:pt>
                <c:pt idx="37">
                  <c:v>2036485</c:v>
                </c:pt>
                <c:pt idx="38">
                  <c:v>2047504</c:v>
                </c:pt>
                <c:pt idx="39">
                  <c:v>2046970</c:v>
                </c:pt>
                <c:pt idx="40">
                  <c:v>2046261</c:v>
                </c:pt>
                <c:pt idx="41">
                  <c:v>2047434</c:v>
                </c:pt>
                <c:pt idx="42">
                  <c:v>2047280</c:v>
                </c:pt>
                <c:pt idx="43">
                  <c:v>1390474</c:v>
                </c:pt>
                <c:pt idx="44">
                  <c:v>1392294</c:v>
                </c:pt>
                <c:pt idx="45">
                  <c:v>1393055</c:v>
                </c:pt>
                <c:pt idx="46">
                  <c:v>1392698</c:v>
                </c:pt>
                <c:pt idx="47">
                  <c:v>1392955</c:v>
                </c:pt>
                <c:pt idx="48">
                  <c:v>1392701</c:v>
                </c:pt>
                <c:pt idx="49">
                  <c:v>1392323</c:v>
                </c:pt>
                <c:pt idx="50">
                  <c:v>1392258</c:v>
                </c:pt>
                <c:pt idx="51">
                  <c:v>1392467</c:v>
                </c:pt>
                <c:pt idx="52">
                  <c:v>1393205</c:v>
                </c:pt>
                <c:pt idx="53">
                  <c:v>1392967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62-3347-86AB-32359AEF6158}"/>
            </c:ext>
          </c:extLst>
        </c:ser>
        <c:ser>
          <c:idx val="2"/>
          <c:order val="2"/>
          <c:tx>
            <c:strRef>
              <c:f>'sharedcq motivation'!$V$3</c:f>
              <c:strCache>
                <c:ptCount val="1"/>
                <c:pt idx="0">
                  <c:v>bit vector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'sharedcq motivation'!$G$4:$G$52</c:f>
              <c:numCache>
                <c:formatCode>General</c:formatCode>
                <c:ptCount val="4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numCache>
            </c:numRef>
          </c:xVal>
          <c:yVal>
            <c:numRef>
              <c:f>'sharedcq motivation'!$V$4:$V$52</c:f>
              <c:numCache>
                <c:formatCode>General</c:formatCode>
                <c:ptCount val="49"/>
                <c:pt idx="0">
                  <c:v>7637877</c:v>
                </c:pt>
                <c:pt idx="1">
                  <c:v>7645995</c:v>
                </c:pt>
                <c:pt idx="2">
                  <c:v>7670590</c:v>
                </c:pt>
                <c:pt idx="3">
                  <c:v>7680991</c:v>
                </c:pt>
                <c:pt idx="4">
                  <c:v>7693245</c:v>
                </c:pt>
                <c:pt idx="5">
                  <c:v>7709569</c:v>
                </c:pt>
                <c:pt idx="6">
                  <c:v>7696943</c:v>
                </c:pt>
                <c:pt idx="7">
                  <c:v>7699904</c:v>
                </c:pt>
                <c:pt idx="8">
                  <c:v>7706468</c:v>
                </c:pt>
                <c:pt idx="9">
                  <c:v>7733132</c:v>
                </c:pt>
                <c:pt idx="10">
                  <c:v>7727165</c:v>
                </c:pt>
                <c:pt idx="11">
                  <c:v>7754215</c:v>
                </c:pt>
                <c:pt idx="12">
                  <c:v>7711149</c:v>
                </c:pt>
                <c:pt idx="13">
                  <c:v>7745882</c:v>
                </c:pt>
                <c:pt idx="14">
                  <c:v>7722466</c:v>
                </c:pt>
                <c:pt idx="15">
                  <c:v>7743536</c:v>
                </c:pt>
                <c:pt idx="16">
                  <c:v>7737628</c:v>
                </c:pt>
                <c:pt idx="17">
                  <c:v>7744926</c:v>
                </c:pt>
                <c:pt idx="18">
                  <c:v>7730538</c:v>
                </c:pt>
                <c:pt idx="19">
                  <c:v>7747782</c:v>
                </c:pt>
                <c:pt idx="20">
                  <c:v>7669825</c:v>
                </c:pt>
                <c:pt idx="21">
                  <c:v>7649529</c:v>
                </c:pt>
                <c:pt idx="22">
                  <c:v>7578885</c:v>
                </c:pt>
                <c:pt idx="23">
                  <c:v>7650198</c:v>
                </c:pt>
                <c:pt idx="24">
                  <c:v>7641896</c:v>
                </c:pt>
                <c:pt idx="25">
                  <c:v>7613422</c:v>
                </c:pt>
                <c:pt idx="26">
                  <c:v>7641996</c:v>
                </c:pt>
                <c:pt idx="27">
                  <c:v>7644706</c:v>
                </c:pt>
                <c:pt idx="28">
                  <c:v>7651573</c:v>
                </c:pt>
                <c:pt idx="29">
                  <c:v>7646600</c:v>
                </c:pt>
                <c:pt idx="30">
                  <c:v>7640527</c:v>
                </c:pt>
                <c:pt idx="31">
                  <c:v>7497007</c:v>
                </c:pt>
                <c:pt idx="32">
                  <c:v>7477372</c:v>
                </c:pt>
                <c:pt idx="33">
                  <c:v>7476584</c:v>
                </c:pt>
                <c:pt idx="34">
                  <c:v>7470455</c:v>
                </c:pt>
                <c:pt idx="35">
                  <c:v>7471104</c:v>
                </c:pt>
                <c:pt idx="36">
                  <c:v>7475210</c:v>
                </c:pt>
                <c:pt idx="37">
                  <c:v>7471798</c:v>
                </c:pt>
                <c:pt idx="38">
                  <c:v>7470147</c:v>
                </c:pt>
                <c:pt idx="39">
                  <c:v>7477034</c:v>
                </c:pt>
                <c:pt idx="40">
                  <c:v>7473816</c:v>
                </c:pt>
                <c:pt idx="41">
                  <c:v>7469964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62-3347-86AB-32359AEF6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697440"/>
        <c:axId val="353234752"/>
      </c:scatterChart>
      <c:valAx>
        <c:axId val="35269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234752"/>
        <c:crosses val="autoZero"/>
        <c:crossBetween val="midCat"/>
      </c:valAx>
      <c:valAx>
        <c:axId val="3532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6974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'mix of 30 random'!$A$2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'mix of 30 random'!$B$4:$B$17</c:f>
              <c:numCache>
                <c:formatCode>General</c:formatCode>
                <c:ptCount val="14"/>
                <c:pt idx="0">
                  <c:v>2858768</c:v>
                </c:pt>
                <c:pt idx="1">
                  <c:v>3930241</c:v>
                </c:pt>
                <c:pt idx="2">
                  <c:v>4157598</c:v>
                </c:pt>
                <c:pt idx="3">
                  <c:v>4441031</c:v>
                </c:pt>
                <c:pt idx="4">
                  <c:v>4657341</c:v>
                </c:pt>
                <c:pt idx="5">
                  <c:v>4939843</c:v>
                </c:pt>
                <c:pt idx="6">
                  <c:v>5156763</c:v>
                </c:pt>
                <c:pt idx="7">
                  <c:v>5655223</c:v>
                </c:pt>
                <c:pt idx="8">
                  <c:v>5801186</c:v>
                </c:pt>
                <c:pt idx="9">
                  <c:v>6136112</c:v>
                </c:pt>
                <c:pt idx="10">
                  <c:v>6502901</c:v>
                </c:pt>
                <c:pt idx="11">
                  <c:v>6706699</c:v>
                </c:pt>
                <c:pt idx="12">
                  <c:v>6904123</c:v>
                </c:pt>
                <c:pt idx="13">
                  <c:v>7087332</c:v>
                </c:pt>
              </c:numCache>
            </c:numRef>
          </c:xVal>
          <c:yVal>
            <c:numRef>
              <c:f>'mix of 30 random'!$E$4:$E$17</c:f>
              <c:numCache>
                <c:formatCode>General</c:formatCode>
                <c:ptCount val="14"/>
                <c:pt idx="0">
                  <c:v>7.8015999999999996</c:v>
                </c:pt>
                <c:pt idx="1">
                  <c:v>9.1999999999999993</c:v>
                </c:pt>
                <c:pt idx="2">
                  <c:v>9.7888000000000002</c:v>
                </c:pt>
                <c:pt idx="3">
                  <c:v>10.524800000000001</c:v>
                </c:pt>
                <c:pt idx="4">
                  <c:v>10.8192</c:v>
                </c:pt>
                <c:pt idx="5">
                  <c:v>10.230399999999999</c:v>
                </c:pt>
                <c:pt idx="6">
                  <c:v>12.585599999999999</c:v>
                </c:pt>
                <c:pt idx="7">
                  <c:v>16.192</c:v>
                </c:pt>
                <c:pt idx="8">
                  <c:v>15.3088</c:v>
                </c:pt>
                <c:pt idx="9">
                  <c:v>18.8416</c:v>
                </c:pt>
                <c:pt idx="10">
                  <c:v>4702.3775999999998</c:v>
                </c:pt>
                <c:pt idx="11">
                  <c:v>4396.1279999999997</c:v>
                </c:pt>
                <c:pt idx="12">
                  <c:v>4753.6031999999996</c:v>
                </c:pt>
                <c:pt idx="13">
                  <c:v>4321.1296000000002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D3-674C-B4FD-0CB3CB39A365}"/>
            </c:ext>
          </c:extLst>
        </c:ser>
        <c:ser>
          <c:idx val="0"/>
          <c:order val="1"/>
          <c:tx>
            <c:strRef>
              <c:f>'mix of 30 random'!$A$23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'mix of 30 random'!$B$25:$B$33</c:f>
              <c:numCache>
                <c:formatCode>General</c:formatCode>
                <c:ptCount val="9"/>
                <c:pt idx="1">
                  <c:v>3905609</c:v>
                </c:pt>
                <c:pt idx="2">
                  <c:v>4134952</c:v>
                </c:pt>
                <c:pt idx="3">
                  <c:v>4058793</c:v>
                </c:pt>
                <c:pt idx="4">
                  <c:v>4643051</c:v>
                </c:pt>
                <c:pt idx="5">
                  <c:v>5103754</c:v>
                </c:pt>
                <c:pt idx="6">
                  <c:v>5357747</c:v>
                </c:pt>
                <c:pt idx="7">
                  <c:v>5563614</c:v>
                </c:pt>
                <c:pt idx="8">
                  <c:v>5731652</c:v>
                </c:pt>
              </c:numCache>
            </c:numRef>
          </c:xVal>
          <c:yVal>
            <c:numRef>
              <c:f>'mix of 30 random'!$E$25:$E$33</c:f>
              <c:numCache>
                <c:formatCode>General</c:formatCode>
                <c:ptCount val="9"/>
                <c:pt idx="1">
                  <c:v>20.239999999999998</c:v>
                </c:pt>
                <c:pt idx="2">
                  <c:v>20.534400000000002</c:v>
                </c:pt>
                <c:pt idx="3">
                  <c:v>20.3872</c:v>
                </c:pt>
                <c:pt idx="4">
                  <c:v>22.006399999999999</c:v>
                </c:pt>
                <c:pt idx="5">
                  <c:v>25.980799999999999</c:v>
                </c:pt>
                <c:pt idx="6">
                  <c:v>28.115200000000002</c:v>
                </c:pt>
                <c:pt idx="7">
                  <c:v>568.33920000000001</c:v>
                </c:pt>
                <c:pt idx="8">
                  <c:v>92.809600000000003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ED3-674C-B4FD-0CB3CB39A365}"/>
            </c:ext>
          </c:extLst>
        </c:ser>
        <c:ser>
          <c:idx val="2"/>
          <c:order val="2"/>
          <c:tx>
            <c:strRef>
              <c:f>'mix of 30 random'!$A$41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'mix of 30 random'!$B$43:$B$55</c:f>
              <c:numCache>
                <c:formatCode>General</c:formatCode>
                <c:ptCount val="13"/>
                <c:pt idx="0">
                  <c:v>691668</c:v>
                </c:pt>
                <c:pt idx="1">
                  <c:v>2871270</c:v>
                </c:pt>
                <c:pt idx="2">
                  <c:v>3919962</c:v>
                </c:pt>
                <c:pt idx="3">
                  <c:v>4144084</c:v>
                </c:pt>
                <c:pt idx="4">
                  <c:v>4062472</c:v>
                </c:pt>
                <c:pt idx="5">
                  <c:v>4296910</c:v>
                </c:pt>
                <c:pt idx="6">
                  <c:v>4453839</c:v>
                </c:pt>
                <c:pt idx="7">
                  <c:v>4671699</c:v>
                </c:pt>
                <c:pt idx="8">
                  <c:v>5452089</c:v>
                </c:pt>
                <c:pt idx="9">
                  <c:v>5823814</c:v>
                </c:pt>
                <c:pt idx="10">
                  <c:v>6289548</c:v>
                </c:pt>
                <c:pt idx="11">
                  <c:v>6666323</c:v>
                </c:pt>
                <c:pt idx="12">
                  <c:v>6508575</c:v>
                </c:pt>
              </c:numCache>
            </c:numRef>
          </c:xVal>
          <c:yVal>
            <c:numRef>
              <c:f>'mix of 30 random'!$E$43:$E$55</c:f>
              <c:numCache>
                <c:formatCode>General</c:formatCode>
                <c:ptCount val="13"/>
                <c:pt idx="0">
                  <c:v>5.9615999999999998</c:v>
                </c:pt>
                <c:pt idx="1">
                  <c:v>8.3903999999999996</c:v>
                </c:pt>
                <c:pt idx="2">
                  <c:v>9.0527999999999995</c:v>
                </c:pt>
                <c:pt idx="3">
                  <c:v>9.1999999999999993</c:v>
                </c:pt>
                <c:pt idx="4">
                  <c:v>9.7888000000000002</c:v>
                </c:pt>
                <c:pt idx="5">
                  <c:v>9.7888000000000002</c:v>
                </c:pt>
                <c:pt idx="6">
                  <c:v>10.524800000000001</c:v>
                </c:pt>
                <c:pt idx="7">
                  <c:v>10.7456</c:v>
                </c:pt>
                <c:pt idx="8">
                  <c:v>11.2608</c:v>
                </c:pt>
                <c:pt idx="9">
                  <c:v>12.88</c:v>
                </c:pt>
                <c:pt idx="10">
                  <c:v>17.075199999999999</c:v>
                </c:pt>
                <c:pt idx="11">
                  <c:v>28.704000000000001</c:v>
                </c:pt>
                <c:pt idx="12">
                  <c:v>67.9328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ED3-674C-B4FD-0CB3CB39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'mix of 30 random'!$A$2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'mix of 30 random'!$I$4:$I$17</c:f>
              <c:numCache>
                <c:formatCode>General</c:formatCode>
                <c:ptCount val="14"/>
                <c:pt idx="0">
                  <c:v>2895725</c:v>
                </c:pt>
                <c:pt idx="1">
                  <c:v>3960617</c:v>
                </c:pt>
                <c:pt idx="2">
                  <c:v>4236248</c:v>
                </c:pt>
                <c:pt idx="3">
                  <c:v>4723084</c:v>
                </c:pt>
                <c:pt idx="4">
                  <c:v>5234192</c:v>
                </c:pt>
                <c:pt idx="5">
                  <c:v>5466851</c:v>
                </c:pt>
                <c:pt idx="6">
                  <c:v>5701195</c:v>
                </c:pt>
                <c:pt idx="7">
                  <c:v>5718491</c:v>
                </c:pt>
                <c:pt idx="8">
                  <c:v>5885374</c:v>
                </c:pt>
                <c:pt idx="9">
                  <c:v>6142282</c:v>
                </c:pt>
                <c:pt idx="10">
                  <c:v>6292968</c:v>
                </c:pt>
                <c:pt idx="11">
                  <c:v>6499200</c:v>
                </c:pt>
                <c:pt idx="12">
                  <c:v>6680296</c:v>
                </c:pt>
                <c:pt idx="13">
                  <c:v>6881341</c:v>
                </c:pt>
              </c:numCache>
            </c:numRef>
          </c:xVal>
          <c:yVal>
            <c:numRef>
              <c:f>'mix of 30 random'!$L$4:$L$17</c:f>
              <c:numCache>
                <c:formatCode>General</c:formatCode>
                <c:ptCount val="14"/>
                <c:pt idx="0">
                  <c:v>7.2864000000000004</c:v>
                </c:pt>
                <c:pt idx="1">
                  <c:v>9.1264000000000003</c:v>
                </c:pt>
                <c:pt idx="2">
                  <c:v>9.1264000000000003</c:v>
                </c:pt>
                <c:pt idx="3">
                  <c:v>9.7888000000000002</c:v>
                </c:pt>
                <c:pt idx="4">
                  <c:v>11.9232</c:v>
                </c:pt>
                <c:pt idx="5">
                  <c:v>16.559999999999999</c:v>
                </c:pt>
                <c:pt idx="6">
                  <c:v>19.872</c:v>
                </c:pt>
                <c:pt idx="7">
                  <c:v>35.0336</c:v>
                </c:pt>
                <c:pt idx="8">
                  <c:v>63.664000000000001</c:v>
                </c:pt>
                <c:pt idx="9">
                  <c:v>166.26240000000001</c:v>
                </c:pt>
                <c:pt idx="10">
                  <c:v>2223.6032</c:v>
                </c:pt>
                <c:pt idx="11">
                  <c:v>2157.2896000000001</c:v>
                </c:pt>
                <c:pt idx="12">
                  <c:v>2018.1856</c:v>
                </c:pt>
                <c:pt idx="13">
                  <c:v>2188.2752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8F-5344-925B-09B98AF23C92}"/>
            </c:ext>
          </c:extLst>
        </c:ser>
        <c:ser>
          <c:idx val="0"/>
          <c:order val="1"/>
          <c:tx>
            <c:strRef>
              <c:f>'mix of 30 random'!$A$23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'mix of 30 random'!$I$25:$I$37</c:f>
              <c:numCache>
                <c:formatCode>General</c:formatCode>
                <c:ptCount val="13"/>
                <c:pt idx="0">
                  <c:v>2898531</c:v>
                </c:pt>
                <c:pt idx="1">
                  <c:v>3932168</c:v>
                </c:pt>
                <c:pt idx="2">
                  <c:v>4217406</c:v>
                </c:pt>
                <c:pt idx="3">
                  <c:v>4089726</c:v>
                </c:pt>
                <c:pt idx="4">
                  <c:v>4725243</c:v>
                </c:pt>
                <c:pt idx="5">
                  <c:v>4971182</c:v>
                </c:pt>
                <c:pt idx="6">
                  <c:v>5455436</c:v>
                </c:pt>
                <c:pt idx="7">
                  <c:v>5669502</c:v>
                </c:pt>
                <c:pt idx="8">
                  <c:v>6065494</c:v>
                </c:pt>
                <c:pt idx="9">
                  <c:v>6282492</c:v>
                </c:pt>
                <c:pt idx="10">
                  <c:v>6516291</c:v>
                </c:pt>
                <c:pt idx="11">
                  <c:v>6604524</c:v>
                </c:pt>
                <c:pt idx="12">
                  <c:v>6221199</c:v>
                </c:pt>
              </c:numCache>
            </c:numRef>
          </c:xVal>
          <c:yVal>
            <c:numRef>
              <c:f>'mix of 30 random'!$L$25:$L$37</c:f>
              <c:numCache>
                <c:formatCode>General</c:formatCode>
                <c:ptCount val="13"/>
                <c:pt idx="0">
                  <c:v>13.1008</c:v>
                </c:pt>
                <c:pt idx="1">
                  <c:v>18.620799999999999</c:v>
                </c:pt>
                <c:pt idx="2">
                  <c:v>20.166399999999999</c:v>
                </c:pt>
                <c:pt idx="3">
                  <c:v>20.460799999999999</c:v>
                </c:pt>
                <c:pt idx="4">
                  <c:v>23.7728</c:v>
                </c:pt>
                <c:pt idx="5">
                  <c:v>34.886400000000002</c:v>
                </c:pt>
                <c:pt idx="6">
                  <c:v>40.553600000000003</c:v>
                </c:pt>
                <c:pt idx="7">
                  <c:v>2315.6032</c:v>
                </c:pt>
                <c:pt idx="8">
                  <c:v>2545.7503999999999</c:v>
                </c:pt>
                <c:pt idx="9">
                  <c:v>2343.2768000000001</c:v>
                </c:pt>
                <c:pt idx="10">
                  <c:v>2227.5039999999999</c:v>
                </c:pt>
                <c:pt idx="11">
                  <c:v>2263.5680000000002</c:v>
                </c:pt>
                <c:pt idx="12">
                  <c:v>1765.1487999999999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8F-5344-925B-09B98AF23C92}"/>
            </c:ext>
          </c:extLst>
        </c:ser>
        <c:ser>
          <c:idx val="2"/>
          <c:order val="2"/>
          <c:tx>
            <c:v>bitvector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'mix of 30 random'!$I$43:$I$56</c:f>
              <c:numCache>
                <c:formatCode>General</c:formatCode>
                <c:ptCount val="14"/>
                <c:pt idx="0">
                  <c:v>2886274</c:v>
                </c:pt>
                <c:pt idx="1">
                  <c:v>3950612</c:v>
                </c:pt>
                <c:pt idx="2">
                  <c:v>4222125</c:v>
                </c:pt>
                <c:pt idx="3">
                  <c:v>4081510</c:v>
                </c:pt>
                <c:pt idx="4">
                  <c:v>4708965</c:v>
                </c:pt>
                <c:pt idx="5">
                  <c:v>4948810</c:v>
                </c:pt>
                <c:pt idx="6">
                  <c:v>5189360</c:v>
                </c:pt>
                <c:pt idx="7">
                  <c:v>5014819</c:v>
                </c:pt>
                <c:pt idx="8">
                  <c:v>5668433</c:v>
                </c:pt>
                <c:pt idx="9">
                  <c:v>6193586</c:v>
                </c:pt>
                <c:pt idx="10">
                  <c:v>6536439</c:v>
                </c:pt>
                <c:pt idx="11">
                  <c:v>6746951</c:v>
                </c:pt>
                <c:pt idx="12">
                  <c:v>6870873</c:v>
                </c:pt>
                <c:pt idx="13">
                  <c:v>7148179</c:v>
                </c:pt>
              </c:numCache>
            </c:numRef>
          </c:xVal>
          <c:yVal>
            <c:numRef>
              <c:f>'mix of 30 random'!$L$43:$L$56</c:f>
              <c:numCache>
                <c:formatCode>General</c:formatCode>
                <c:ptCount val="14"/>
                <c:pt idx="0">
                  <c:v>7.5072000000000001</c:v>
                </c:pt>
                <c:pt idx="1">
                  <c:v>8.0960000000000001</c:v>
                </c:pt>
                <c:pt idx="2">
                  <c:v>8.2431999999999999</c:v>
                </c:pt>
                <c:pt idx="3">
                  <c:v>8.6112000000000002</c:v>
                </c:pt>
                <c:pt idx="4">
                  <c:v>8.6112000000000002</c:v>
                </c:pt>
                <c:pt idx="5">
                  <c:v>8.9055999999999997</c:v>
                </c:pt>
                <c:pt idx="6">
                  <c:v>9.1999999999999993</c:v>
                </c:pt>
                <c:pt idx="7">
                  <c:v>9.4944000000000006</c:v>
                </c:pt>
                <c:pt idx="8">
                  <c:v>10.5984</c:v>
                </c:pt>
                <c:pt idx="9">
                  <c:v>12.512</c:v>
                </c:pt>
                <c:pt idx="10">
                  <c:v>15.5296</c:v>
                </c:pt>
                <c:pt idx="11">
                  <c:v>2271.3696</c:v>
                </c:pt>
                <c:pt idx="12">
                  <c:v>2378.5311999999999</c:v>
                </c:pt>
                <c:pt idx="13">
                  <c:v>2107.5360000000001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8F-5344-925B-09B98AF23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'mix of 30 random'!$A$2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'mix of 30 random'!$P$4:$P$15</c:f>
              <c:numCache>
                <c:formatCode>General</c:formatCode>
                <c:ptCount val="12"/>
                <c:pt idx="0">
                  <c:v>2892787</c:v>
                </c:pt>
                <c:pt idx="1">
                  <c:v>3973238</c:v>
                </c:pt>
                <c:pt idx="2">
                  <c:v>4456636</c:v>
                </c:pt>
                <c:pt idx="3">
                  <c:v>4950881</c:v>
                </c:pt>
                <c:pt idx="4">
                  <c:v>5224630</c:v>
                </c:pt>
                <c:pt idx="5">
                  <c:v>5695282</c:v>
                </c:pt>
                <c:pt idx="6">
                  <c:v>5912578</c:v>
                </c:pt>
                <c:pt idx="7">
                  <c:v>6071645</c:v>
                </c:pt>
                <c:pt idx="8">
                  <c:v>6218397</c:v>
                </c:pt>
                <c:pt idx="9">
                  <c:v>6424772</c:v>
                </c:pt>
                <c:pt idx="10">
                  <c:v>6589519</c:v>
                </c:pt>
              </c:numCache>
            </c:numRef>
          </c:xVal>
          <c:yVal>
            <c:numRef>
              <c:f>'mix of 30 random'!$S$4:$S$15</c:f>
              <c:numCache>
                <c:formatCode>General</c:formatCode>
                <c:ptCount val="12"/>
                <c:pt idx="0">
                  <c:v>7.5808</c:v>
                </c:pt>
                <c:pt idx="1">
                  <c:v>8.8320000000000007</c:v>
                </c:pt>
                <c:pt idx="2">
                  <c:v>8.1696000000000009</c:v>
                </c:pt>
                <c:pt idx="3">
                  <c:v>14.8672</c:v>
                </c:pt>
                <c:pt idx="4">
                  <c:v>48.355200000000004</c:v>
                </c:pt>
                <c:pt idx="5">
                  <c:v>1083.3920000000001</c:v>
                </c:pt>
                <c:pt idx="6">
                  <c:v>1100.9824000000001</c:v>
                </c:pt>
                <c:pt idx="7">
                  <c:v>1119.0144</c:v>
                </c:pt>
                <c:pt idx="8">
                  <c:v>1318.8384000000001</c:v>
                </c:pt>
                <c:pt idx="9">
                  <c:v>1024.9536000000001</c:v>
                </c:pt>
                <c:pt idx="10">
                  <c:v>1422.3936000000001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042-5246-824F-253DD90D559B}"/>
            </c:ext>
          </c:extLst>
        </c:ser>
        <c:ser>
          <c:idx val="0"/>
          <c:order val="1"/>
          <c:tx>
            <c:strRef>
              <c:f>'mix of 30 random'!$A$23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'mix of 30 random'!$P$25:$P$38</c:f>
              <c:numCache>
                <c:formatCode>General</c:formatCode>
                <c:ptCount val="14"/>
                <c:pt idx="0">
                  <c:v>2886161</c:v>
                </c:pt>
                <c:pt idx="1">
                  <c:v>3945947</c:v>
                </c:pt>
                <c:pt idx="2">
                  <c:v>4482876</c:v>
                </c:pt>
                <c:pt idx="3">
                  <c:v>4709032</c:v>
                </c:pt>
                <c:pt idx="4">
                  <c:v>4952414</c:v>
                </c:pt>
                <c:pt idx="5">
                  <c:v>5149030</c:v>
                </c:pt>
                <c:pt idx="6">
                  <c:v>5343624</c:v>
                </c:pt>
                <c:pt idx="7">
                  <c:v>5672135</c:v>
                </c:pt>
                <c:pt idx="8">
                  <c:v>5996998</c:v>
                </c:pt>
                <c:pt idx="9">
                  <c:v>2675882</c:v>
                </c:pt>
                <c:pt idx="10">
                  <c:v>6086133</c:v>
                </c:pt>
                <c:pt idx="11">
                  <c:v>5963720</c:v>
                </c:pt>
                <c:pt idx="12">
                  <c:v>6428303</c:v>
                </c:pt>
                <c:pt idx="13">
                  <c:v>6378843</c:v>
                </c:pt>
              </c:numCache>
            </c:numRef>
          </c:xVal>
          <c:yVal>
            <c:numRef>
              <c:f>'mix of 30 random'!$S$25:$S$38</c:f>
              <c:numCache>
                <c:formatCode>General</c:formatCode>
                <c:ptCount val="14"/>
                <c:pt idx="0">
                  <c:v>9.5679999999999996</c:v>
                </c:pt>
                <c:pt idx="1">
                  <c:v>17.148800000000001</c:v>
                </c:pt>
                <c:pt idx="2">
                  <c:v>20.975999999999999</c:v>
                </c:pt>
                <c:pt idx="3">
                  <c:v>30.8384</c:v>
                </c:pt>
                <c:pt idx="4">
                  <c:v>1200.9312</c:v>
                </c:pt>
                <c:pt idx="5">
                  <c:v>1312.8768</c:v>
                </c:pt>
                <c:pt idx="6">
                  <c:v>1327.4495999999999</c:v>
                </c:pt>
                <c:pt idx="7">
                  <c:v>1095.1679999999999</c:v>
                </c:pt>
                <c:pt idx="8">
                  <c:v>1156.6976</c:v>
                </c:pt>
                <c:pt idx="9">
                  <c:v>1640.3968</c:v>
                </c:pt>
                <c:pt idx="10">
                  <c:v>1270.4831999999999</c:v>
                </c:pt>
                <c:pt idx="11">
                  <c:v>106.490368</c:v>
                </c:pt>
                <c:pt idx="12">
                  <c:v>1284.32</c:v>
                </c:pt>
                <c:pt idx="13">
                  <c:v>1390.0096000000001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042-5246-824F-253DD90D559B}"/>
            </c:ext>
          </c:extLst>
        </c:ser>
        <c:ser>
          <c:idx val="2"/>
          <c:order val="2"/>
          <c:tx>
            <c:strRef>
              <c:f>'mix of 30 random'!$A$41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'mix of 30 random'!$P$43:$P$58</c:f>
              <c:numCache>
                <c:formatCode>General</c:formatCode>
                <c:ptCount val="16"/>
                <c:pt idx="0">
                  <c:v>678510</c:v>
                </c:pt>
                <c:pt idx="1">
                  <c:v>3950459</c:v>
                </c:pt>
                <c:pt idx="2">
                  <c:v>4214563</c:v>
                </c:pt>
                <c:pt idx="3">
                  <c:v>4461195</c:v>
                </c:pt>
                <c:pt idx="4">
                  <c:v>4731365</c:v>
                </c:pt>
                <c:pt idx="5">
                  <c:v>4574290</c:v>
                </c:pt>
                <c:pt idx="6">
                  <c:v>5195599</c:v>
                </c:pt>
                <c:pt idx="7">
                  <c:v>5447815</c:v>
                </c:pt>
                <c:pt idx="8">
                  <c:v>5718853</c:v>
                </c:pt>
                <c:pt idx="9">
                  <c:v>5907359</c:v>
                </c:pt>
                <c:pt idx="10">
                  <c:v>6130393</c:v>
                </c:pt>
                <c:pt idx="11">
                  <c:v>6345800</c:v>
                </c:pt>
                <c:pt idx="12">
                  <c:v>6381560</c:v>
                </c:pt>
                <c:pt idx="13">
                  <c:v>6705036</c:v>
                </c:pt>
                <c:pt idx="14">
                  <c:v>6892567</c:v>
                </c:pt>
                <c:pt idx="15">
                  <c:v>7036573</c:v>
                </c:pt>
              </c:numCache>
            </c:numRef>
          </c:xVal>
          <c:yVal>
            <c:numRef>
              <c:f>'mix of 30 random'!$S$43:$S$52</c:f>
              <c:numCache>
                <c:formatCode>General</c:formatCode>
                <c:ptCount val="10"/>
                <c:pt idx="0">
                  <c:v>6.8448000000000002</c:v>
                </c:pt>
                <c:pt idx="1">
                  <c:v>7.7279999999999998</c:v>
                </c:pt>
                <c:pt idx="2">
                  <c:v>7.9488000000000003</c:v>
                </c:pt>
                <c:pt idx="3">
                  <c:v>8.0223999999999993</c:v>
                </c:pt>
                <c:pt idx="4">
                  <c:v>8.3168000000000006</c:v>
                </c:pt>
                <c:pt idx="5">
                  <c:v>8.6112000000000002</c:v>
                </c:pt>
                <c:pt idx="6">
                  <c:v>8.9055999999999997</c:v>
                </c:pt>
                <c:pt idx="7">
                  <c:v>9.3472000000000008</c:v>
                </c:pt>
                <c:pt idx="8">
                  <c:v>9.8623999999999992</c:v>
                </c:pt>
                <c:pt idx="9">
                  <c:v>1222.7167999999999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042-5246-824F-253DD90D5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'mix of 30 random'!$A$2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'mix of 30 random'!$W$4:$W$9</c:f>
              <c:numCache>
                <c:formatCode>General</c:formatCode>
                <c:ptCount val="6"/>
                <c:pt idx="0">
                  <c:v>2891815</c:v>
                </c:pt>
                <c:pt idx="1">
                  <c:v>3959638</c:v>
                </c:pt>
                <c:pt idx="2">
                  <c:v>4233318</c:v>
                </c:pt>
                <c:pt idx="3">
                  <c:v>4665228</c:v>
                </c:pt>
                <c:pt idx="4">
                  <c:v>4538189</c:v>
                </c:pt>
                <c:pt idx="5">
                  <c:v>5056220</c:v>
                </c:pt>
              </c:numCache>
            </c:numRef>
          </c:xVal>
          <c:yVal>
            <c:numRef>
              <c:f>'mix of 30 random'!$Z$4:$Z$9</c:f>
              <c:numCache>
                <c:formatCode>General</c:formatCode>
                <c:ptCount val="6"/>
                <c:pt idx="0">
                  <c:v>7.7279999999999998</c:v>
                </c:pt>
                <c:pt idx="1">
                  <c:v>9.1999999999999993</c:v>
                </c:pt>
                <c:pt idx="2">
                  <c:v>10.4512</c:v>
                </c:pt>
                <c:pt idx="3">
                  <c:v>1466.48</c:v>
                </c:pt>
                <c:pt idx="4">
                  <c:v>193.05279999999999</c:v>
                </c:pt>
                <c:pt idx="5">
                  <c:v>1396.8543999999999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09-4142-B7C9-06F5A744A832}"/>
            </c:ext>
          </c:extLst>
        </c:ser>
        <c:ser>
          <c:idx val="0"/>
          <c:order val="1"/>
          <c:tx>
            <c:strRef>
              <c:f>'mix of 30 random'!$A$23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'mix of 30 random'!$W$25:$W$29</c:f>
              <c:numCache>
                <c:formatCode>General</c:formatCode>
                <c:ptCount val="5"/>
                <c:pt idx="0">
                  <c:v>2895182</c:v>
                </c:pt>
                <c:pt idx="1">
                  <c:v>3947481</c:v>
                </c:pt>
                <c:pt idx="2">
                  <c:v>4186382</c:v>
                </c:pt>
                <c:pt idx="3">
                  <c:v>4455994</c:v>
                </c:pt>
                <c:pt idx="4">
                  <c:v>4738815</c:v>
                </c:pt>
              </c:numCache>
            </c:numRef>
          </c:xVal>
          <c:yVal>
            <c:numRef>
              <c:f>'mix of 30 random'!$Z$25:$Z$29</c:f>
              <c:numCache>
                <c:formatCode>General</c:formatCode>
                <c:ptCount val="5"/>
                <c:pt idx="0">
                  <c:v>10.304</c:v>
                </c:pt>
                <c:pt idx="1">
                  <c:v>17.2224</c:v>
                </c:pt>
                <c:pt idx="2">
                  <c:v>17.148800000000001</c:v>
                </c:pt>
                <c:pt idx="3">
                  <c:v>22.374400000000001</c:v>
                </c:pt>
                <c:pt idx="4">
                  <c:v>1712.8928000000001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09-4142-B7C9-06F5A744A832}"/>
            </c:ext>
          </c:extLst>
        </c:ser>
        <c:ser>
          <c:idx val="2"/>
          <c:order val="2"/>
          <c:tx>
            <c:strRef>
              <c:f>'mix of 30 random'!$A$41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'mix of 30 random'!$W$43:$W$53</c:f>
              <c:numCache>
                <c:formatCode>General</c:formatCode>
                <c:ptCount val="11"/>
                <c:pt idx="0">
                  <c:v>2884968</c:v>
                </c:pt>
                <c:pt idx="1">
                  <c:v>3960671</c:v>
                </c:pt>
                <c:pt idx="2">
                  <c:v>4232809</c:v>
                </c:pt>
                <c:pt idx="3">
                  <c:v>4470574</c:v>
                </c:pt>
                <c:pt idx="4">
                  <c:v>4981955</c:v>
                </c:pt>
                <c:pt idx="5">
                  <c:v>5224008</c:v>
                </c:pt>
                <c:pt idx="6">
                  <c:v>5465303</c:v>
                </c:pt>
                <c:pt idx="7">
                  <c:v>5681383</c:v>
                </c:pt>
                <c:pt idx="8">
                  <c:v>5934473</c:v>
                </c:pt>
                <c:pt idx="9">
                  <c:v>6365413</c:v>
                </c:pt>
                <c:pt idx="10">
                  <c:v>6436651</c:v>
                </c:pt>
              </c:numCache>
            </c:numRef>
          </c:xVal>
          <c:yVal>
            <c:numRef>
              <c:f>'mix of 30 random'!$Z$43:$Z$53</c:f>
              <c:numCache>
                <c:formatCode>General</c:formatCode>
                <c:ptCount val="11"/>
                <c:pt idx="0">
                  <c:v>7.1391999999999998</c:v>
                </c:pt>
                <c:pt idx="1">
                  <c:v>7.6543999999999999</c:v>
                </c:pt>
                <c:pt idx="2">
                  <c:v>7.8752000000000004</c:v>
                </c:pt>
                <c:pt idx="3">
                  <c:v>8.1696000000000009</c:v>
                </c:pt>
                <c:pt idx="4">
                  <c:v>8.6112000000000002</c:v>
                </c:pt>
                <c:pt idx="5">
                  <c:v>9.0527999999999995</c:v>
                </c:pt>
                <c:pt idx="6">
                  <c:v>9.3472000000000008</c:v>
                </c:pt>
                <c:pt idx="7">
                  <c:v>9.7888000000000002</c:v>
                </c:pt>
                <c:pt idx="8">
                  <c:v>10.524800000000001</c:v>
                </c:pt>
                <c:pt idx="9">
                  <c:v>14.2784</c:v>
                </c:pt>
                <c:pt idx="10">
                  <c:v>1280.8607999999999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09-4142-B7C9-06F5A744A832}"/>
            </c:ext>
          </c:extLst>
        </c:ser>
        <c:ser>
          <c:idx val="3"/>
          <c:order val="3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'mix of 30 random'!$AD$4:$AD$11</c:f>
              <c:numCache>
                <c:formatCode>General</c:formatCode>
                <c:ptCount val="8"/>
                <c:pt idx="0">
                  <c:v>696059</c:v>
                </c:pt>
                <c:pt idx="1">
                  <c:v>3961643</c:v>
                </c:pt>
                <c:pt idx="2">
                  <c:v>4202795</c:v>
                </c:pt>
                <c:pt idx="3">
                  <c:v>4467269</c:v>
                </c:pt>
                <c:pt idx="4">
                  <c:v>4722497</c:v>
                </c:pt>
                <c:pt idx="5">
                  <c:v>4841022</c:v>
                </c:pt>
                <c:pt idx="6">
                  <c:v>5234077</c:v>
                </c:pt>
                <c:pt idx="7">
                  <c:v>5452653</c:v>
                </c:pt>
              </c:numCache>
            </c:numRef>
          </c:xVal>
          <c:yVal>
            <c:numRef>
              <c:f>'mix of 30 random'!$AG$4:$AG$11</c:f>
              <c:numCache>
                <c:formatCode>General</c:formatCode>
                <c:ptCount val="8"/>
                <c:pt idx="0">
                  <c:v>5.3727999999999998</c:v>
                </c:pt>
                <c:pt idx="1">
                  <c:v>18.8416</c:v>
                </c:pt>
                <c:pt idx="2">
                  <c:v>16.633600000000001</c:v>
                </c:pt>
                <c:pt idx="3">
                  <c:v>13.027200000000001</c:v>
                </c:pt>
                <c:pt idx="4">
                  <c:v>17.295999999999999</c:v>
                </c:pt>
                <c:pt idx="5">
                  <c:v>1583.5039999999999</c:v>
                </c:pt>
                <c:pt idx="6">
                  <c:v>20.828800000000001</c:v>
                </c:pt>
                <c:pt idx="7">
                  <c:v>968.28160000000003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CD-B549-AAAD-8F0A830EEAD4}"/>
            </c:ext>
          </c:extLst>
        </c:ser>
        <c:ser>
          <c:idx val="4"/>
          <c:order val="4"/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'mix of 30 random'!$AD$25:$AD$30</c:f>
              <c:numCache>
                <c:formatCode>General</c:formatCode>
                <c:ptCount val="6"/>
                <c:pt idx="0">
                  <c:v>3948923</c:v>
                </c:pt>
                <c:pt idx="1">
                  <c:v>4204845</c:v>
                </c:pt>
                <c:pt idx="2">
                  <c:v>4469365</c:v>
                </c:pt>
                <c:pt idx="3">
                  <c:v>4732574</c:v>
                </c:pt>
                <c:pt idx="4">
                  <c:v>4892912</c:v>
                </c:pt>
                <c:pt idx="5">
                  <c:v>5060585</c:v>
                </c:pt>
              </c:numCache>
            </c:numRef>
          </c:xVal>
          <c:yVal>
            <c:numRef>
              <c:f>'mix of 30 random'!$AG$25:$AG$30</c:f>
              <c:numCache>
                <c:formatCode>General</c:formatCode>
                <c:ptCount val="6"/>
                <c:pt idx="0">
                  <c:v>16.7072</c:v>
                </c:pt>
                <c:pt idx="1">
                  <c:v>18.620799999999999</c:v>
                </c:pt>
                <c:pt idx="2">
                  <c:v>25.465599999999998</c:v>
                </c:pt>
                <c:pt idx="3">
                  <c:v>29.2928</c:v>
                </c:pt>
                <c:pt idx="4">
                  <c:v>1312.2144000000001</c:v>
                </c:pt>
                <c:pt idx="5">
                  <c:v>1432.4032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CD-B549-AAAD-8F0A830EEAD4}"/>
            </c:ext>
          </c:extLst>
        </c:ser>
        <c:ser>
          <c:idx val="5"/>
          <c:order val="5"/>
          <c:tx>
            <c:v>sharedsharedcqagainagain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'mix of 30 random'!$AK$25:$AK$32</c:f>
              <c:numCache>
                <c:formatCode>General</c:formatCode>
                <c:ptCount val="8"/>
                <c:pt idx="0">
                  <c:v>2888212</c:v>
                </c:pt>
                <c:pt idx="1">
                  <c:v>3158513</c:v>
                </c:pt>
                <c:pt idx="2">
                  <c:v>3434121</c:v>
                </c:pt>
                <c:pt idx="3">
                  <c:v>3706369</c:v>
                </c:pt>
                <c:pt idx="4">
                  <c:v>4201809</c:v>
                </c:pt>
                <c:pt idx="5">
                  <c:v>4459948</c:v>
                </c:pt>
                <c:pt idx="6">
                  <c:v>4733147</c:v>
                </c:pt>
                <c:pt idx="7">
                  <c:v>4921882</c:v>
                </c:pt>
              </c:numCache>
            </c:numRef>
          </c:xVal>
          <c:yVal>
            <c:numRef>
              <c:f>'mix of 30 random'!$AN$25:$AN$32</c:f>
              <c:numCache>
                <c:formatCode>General</c:formatCode>
                <c:ptCount val="8"/>
                <c:pt idx="0">
                  <c:v>9.4944000000000006</c:v>
                </c:pt>
                <c:pt idx="1">
                  <c:v>12.2912</c:v>
                </c:pt>
                <c:pt idx="2">
                  <c:v>15.9712</c:v>
                </c:pt>
                <c:pt idx="3">
                  <c:v>17.7376</c:v>
                </c:pt>
                <c:pt idx="4">
                  <c:v>18.473600000000001</c:v>
                </c:pt>
                <c:pt idx="5">
                  <c:v>23.7728</c:v>
                </c:pt>
                <c:pt idx="6">
                  <c:v>29.881599999999999</c:v>
                </c:pt>
                <c:pt idx="7">
                  <c:v>1501.3664000000001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CD-B549-AAAD-8F0A830EE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</a:t>
            </a:r>
            <a:r>
              <a:rPr lang="en-US"/>
              <a:t>- 12C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'mix of 30 random'!$A$41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'mix of 30 random'!$W$43:$W$53</c:f>
              <c:numCache>
                <c:formatCode>General</c:formatCode>
                <c:ptCount val="11"/>
                <c:pt idx="0">
                  <c:v>2884968</c:v>
                </c:pt>
                <c:pt idx="1">
                  <c:v>3960671</c:v>
                </c:pt>
                <c:pt idx="2">
                  <c:v>4232809</c:v>
                </c:pt>
                <c:pt idx="3">
                  <c:v>4470574</c:v>
                </c:pt>
                <c:pt idx="4">
                  <c:v>4981955</c:v>
                </c:pt>
                <c:pt idx="5">
                  <c:v>5224008</c:v>
                </c:pt>
                <c:pt idx="6">
                  <c:v>5465303</c:v>
                </c:pt>
                <c:pt idx="7">
                  <c:v>5681383</c:v>
                </c:pt>
                <c:pt idx="8">
                  <c:v>5934473</c:v>
                </c:pt>
                <c:pt idx="9">
                  <c:v>6365413</c:v>
                </c:pt>
                <c:pt idx="10">
                  <c:v>6436651</c:v>
                </c:pt>
              </c:numCache>
            </c:numRef>
          </c:xVal>
          <c:yVal>
            <c:numRef>
              <c:f>'mix of 30 random'!$Z$43:$Z$53</c:f>
              <c:numCache>
                <c:formatCode>General</c:formatCode>
                <c:ptCount val="11"/>
                <c:pt idx="0">
                  <c:v>7.1391999999999998</c:v>
                </c:pt>
                <c:pt idx="1">
                  <c:v>7.6543999999999999</c:v>
                </c:pt>
                <c:pt idx="2">
                  <c:v>7.8752000000000004</c:v>
                </c:pt>
                <c:pt idx="3">
                  <c:v>8.1696000000000009</c:v>
                </c:pt>
                <c:pt idx="4">
                  <c:v>8.6112000000000002</c:v>
                </c:pt>
                <c:pt idx="5">
                  <c:v>9.0527999999999995</c:v>
                </c:pt>
                <c:pt idx="6">
                  <c:v>9.3472000000000008</c:v>
                </c:pt>
                <c:pt idx="7">
                  <c:v>9.7888000000000002</c:v>
                </c:pt>
                <c:pt idx="8">
                  <c:v>10.524800000000001</c:v>
                </c:pt>
                <c:pt idx="9">
                  <c:v>14.2784</c:v>
                </c:pt>
                <c:pt idx="10">
                  <c:v>1280.8607999999999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55A-1441-8AD6-B64A663AE82B}"/>
            </c:ext>
          </c:extLst>
        </c:ser>
        <c:ser>
          <c:idx val="5"/>
          <c:order val="1"/>
          <c:tx>
            <c:v>sharedsharedcqagainagain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'mix of 30 random'!$AK$25:$AK$32</c:f>
              <c:numCache>
                <c:formatCode>General</c:formatCode>
                <c:ptCount val="8"/>
                <c:pt idx="0">
                  <c:v>2888212</c:v>
                </c:pt>
                <c:pt idx="1">
                  <c:v>3158513</c:v>
                </c:pt>
                <c:pt idx="2">
                  <c:v>3434121</c:v>
                </c:pt>
                <c:pt idx="3">
                  <c:v>3706369</c:v>
                </c:pt>
                <c:pt idx="4">
                  <c:v>4201809</c:v>
                </c:pt>
                <c:pt idx="5">
                  <c:v>4459948</c:v>
                </c:pt>
                <c:pt idx="6">
                  <c:v>4733147</c:v>
                </c:pt>
                <c:pt idx="7">
                  <c:v>4921882</c:v>
                </c:pt>
              </c:numCache>
            </c:numRef>
          </c:xVal>
          <c:yVal>
            <c:numRef>
              <c:f>'mix of 30 random'!$AN$25:$AN$32</c:f>
              <c:numCache>
                <c:formatCode>General</c:formatCode>
                <c:ptCount val="8"/>
                <c:pt idx="0">
                  <c:v>9.4944000000000006</c:v>
                </c:pt>
                <c:pt idx="1">
                  <c:v>12.2912</c:v>
                </c:pt>
                <c:pt idx="2">
                  <c:v>15.9712</c:v>
                </c:pt>
                <c:pt idx="3">
                  <c:v>17.7376</c:v>
                </c:pt>
                <c:pt idx="4">
                  <c:v>18.473600000000001</c:v>
                </c:pt>
                <c:pt idx="5">
                  <c:v>23.7728</c:v>
                </c:pt>
                <c:pt idx="6">
                  <c:v>29.881599999999999</c:v>
                </c:pt>
                <c:pt idx="7">
                  <c:v>1501.3664000000001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55A-1441-8AD6-B64A663AE82B}"/>
            </c:ext>
          </c:extLst>
        </c:ser>
        <c:ser>
          <c:idx val="0"/>
          <c:order val="2"/>
          <c:tx>
            <c:v>sharedcqagainagain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'mix of 30 random'!$AK$4:$AK$11</c:f>
              <c:numCache>
                <c:formatCode>General</c:formatCode>
                <c:ptCount val="8"/>
                <c:pt idx="0">
                  <c:v>2895600</c:v>
                </c:pt>
                <c:pt idx="1">
                  <c:v>3154013</c:v>
                </c:pt>
                <c:pt idx="2">
                  <c:v>3443230</c:v>
                </c:pt>
                <c:pt idx="3">
                  <c:v>3712263</c:v>
                </c:pt>
                <c:pt idx="4">
                  <c:v>3959181</c:v>
                </c:pt>
                <c:pt idx="5">
                  <c:v>4478197</c:v>
                </c:pt>
                <c:pt idx="6">
                  <c:v>4727445</c:v>
                </c:pt>
                <c:pt idx="7">
                  <c:v>4996673</c:v>
                </c:pt>
              </c:numCache>
            </c:numRef>
          </c:xVal>
          <c:yVal>
            <c:numRef>
              <c:f>'mix of 30 random'!$AN$4:$AN$11</c:f>
              <c:numCache>
                <c:formatCode>General</c:formatCode>
                <c:ptCount val="8"/>
                <c:pt idx="0">
                  <c:v>7.36</c:v>
                </c:pt>
                <c:pt idx="1">
                  <c:v>9.2736000000000001</c:v>
                </c:pt>
                <c:pt idx="2">
                  <c:v>9.2736000000000001</c:v>
                </c:pt>
                <c:pt idx="3">
                  <c:v>8.7584</c:v>
                </c:pt>
                <c:pt idx="4">
                  <c:v>10.892799999999999</c:v>
                </c:pt>
                <c:pt idx="5">
                  <c:v>11.555199999999999</c:v>
                </c:pt>
                <c:pt idx="6">
                  <c:v>16.192</c:v>
                </c:pt>
                <c:pt idx="7">
                  <c:v>532.20159999999998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55A-1441-8AD6-B64A663AE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 </a:t>
            </a:r>
            <a:r>
              <a:rPr lang="en-US"/>
              <a:t>- 12</a:t>
            </a:r>
            <a:r>
              <a:rPr lang="en-US" baseline="0"/>
              <a:t> cores - fixed service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31767976106928"/>
          <c:y val="0.16866380938845152"/>
          <c:w val="0.78575092336233054"/>
          <c:h val="0.52575666215027828"/>
        </c:manualLayout>
      </c:layout>
      <c:scatterChart>
        <c:scatterStyle val="smoothMarker"/>
        <c:varyColors val="0"/>
        <c:ser>
          <c:idx val="5"/>
          <c:order val="0"/>
          <c:tx>
            <c:v>sharedsharedcq</c:v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'mix of 30 random'!$AK$25:$AK$32</c:f>
              <c:numCache>
                <c:formatCode>General</c:formatCode>
                <c:ptCount val="8"/>
                <c:pt idx="0">
                  <c:v>2888212</c:v>
                </c:pt>
                <c:pt idx="1">
                  <c:v>3158513</c:v>
                </c:pt>
                <c:pt idx="2">
                  <c:v>3434121</c:v>
                </c:pt>
                <c:pt idx="3">
                  <c:v>3706369</c:v>
                </c:pt>
                <c:pt idx="4">
                  <c:v>4201809</c:v>
                </c:pt>
                <c:pt idx="5">
                  <c:v>4459948</c:v>
                </c:pt>
                <c:pt idx="6">
                  <c:v>4733147</c:v>
                </c:pt>
                <c:pt idx="7">
                  <c:v>4921882</c:v>
                </c:pt>
              </c:numCache>
            </c:numRef>
          </c:xVal>
          <c:yVal>
            <c:numRef>
              <c:f>'mix of 30 random'!$AN$25:$AN$32</c:f>
              <c:numCache>
                <c:formatCode>General</c:formatCode>
                <c:ptCount val="8"/>
                <c:pt idx="0">
                  <c:v>9.4944000000000006</c:v>
                </c:pt>
                <c:pt idx="1">
                  <c:v>12.2912</c:v>
                </c:pt>
                <c:pt idx="2">
                  <c:v>15.9712</c:v>
                </c:pt>
                <c:pt idx="3">
                  <c:v>17.7376</c:v>
                </c:pt>
                <c:pt idx="4">
                  <c:v>18.473600000000001</c:v>
                </c:pt>
                <c:pt idx="5">
                  <c:v>23.7728</c:v>
                </c:pt>
                <c:pt idx="6">
                  <c:v>29.881599999999999</c:v>
                </c:pt>
                <c:pt idx="7">
                  <c:v>1501.3664000000001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3A-BB41-871F-0D907D693A91}"/>
            </c:ext>
          </c:extLst>
        </c:ser>
        <c:ser>
          <c:idx val="0"/>
          <c:order val="1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'mix of 30 random'!$AK$4:$AK$11</c:f>
              <c:numCache>
                <c:formatCode>General</c:formatCode>
                <c:ptCount val="8"/>
                <c:pt idx="0">
                  <c:v>2895600</c:v>
                </c:pt>
                <c:pt idx="1">
                  <c:v>3154013</c:v>
                </c:pt>
                <c:pt idx="2">
                  <c:v>3443230</c:v>
                </c:pt>
                <c:pt idx="3">
                  <c:v>3712263</c:v>
                </c:pt>
                <c:pt idx="4">
                  <c:v>3959181</c:v>
                </c:pt>
                <c:pt idx="5">
                  <c:v>4478197</c:v>
                </c:pt>
                <c:pt idx="6">
                  <c:v>4727445</c:v>
                </c:pt>
                <c:pt idx="7">
                  <c:v>4996673</c:v>
                </c:pt>
              </c:numCache>
            </c:numRef>
          </c:xVal>
          <c:yVal>
            <c:numRef>
              <c:f>'mix of 30 random'!$AN$4:$AN$11</c:f>
              <c:numCache>
                <c:formatCode>General</c:formatCode>
                <c:ptCount val="8"/>
                <c:pt idx="0">
                  <c:v>7.36</c:v>
                </c:pt>
                <c:pt idx="1">
                  <c:v>9.2736000000000001</c:v>
                </c:pt>
                <c:pt idx="2">
                  <c:v>9.2736000000000001</c:v>
                </c:pt>
                <c:pt idx="3">
                  <c:v>8.7584</c:v>
                </c:pt>
                <c:pt idx="4">
                  <c:v>10.892799999999999</c:v>
                </c:pt>
                <c:pt idx="5">
                  <c:v>11.555199999999999</c:v>
                </c:pt>
                <c:pt idx="6">
                  <c:v>16.192</c:v>
                </c:pt>
                <c:pt idx="7">
                  <c:v>532.20159999999998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43A-BB41-871F-0D907D693A91}"/>
            </c:ext>
          </c:extLst>
        </c:ser>
        <c:ser>
          <c:idx val="1"/>
          <c:order val="2"/>
          <c:tx>
            <c:v>bitvector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'mix of 30 random'!$AK$43:$AK$61</c:f>
              <c:numCache>
                <c:formatCode>General</c:formatCode>
                <c:ptCount val="19"/>
                <c:pt idx="0">
                  <c:v>2901127</c:v>
                </c:pt>
                <c:pt idx="1">
                  <c:v>3157101</c:v>
                </c:pt>
                <c:pt idx="2">
                  <c:v>3706491</c:v>
                </c:pt>
                <c:pt idx="3">
                  <c:v>3957703</c:v>
                </c:pt>
                <c:pt idx="4">
                  <c:v>4210786</c:v>
                </c:pt>
                <c:pt idx="5">
                  <c:v>4477873</c:v>
                </c:pt>
                <c:pt idx="6">
                  <c:v>4737112</c:v>
                </c:pt>
                <c:pt idx="7">
                  <c:v>4981807</c:v>
                </c:pt>
                <c:pt idx="8">
                  <c:v>5226068</c:v>
                </c:pt>
                <c:pt idx="9">
                  <c:v>5466739</c:v>
                </c:pt>
                <c:pt idx="10">
                  <c:v>5705255</c:v>
                </c:pt>
                <c:pt idx="11">
                  <c:v>5934644</c:v>
                </c:pt>
                <c:pt idx="12">
                  <c:v>6383029</c:v>
                </c:pt>
                <c:pt idx="13">
                  <c:v>6667875</c:v>
                </c:pt>
                <c:pt idx="17">
                  <c:v>6313863</c:v>
                </c:pt>
                <c:pt idx="18">
                  <c:v>6623139</c:v>
                </c:pt>
              </c:numCache>
            </c:numRef>
          </c:xVal>
          <c:yVal>
            <c:numRef>
              <c:f>'mix of 30 random'!$AN$43:$AN$61</c:f>
              <c:numCache>
                <c:formatCode>General</c:formatCode>
                <c:ptCount val="19"/>
                <c:pt idx="0">
                  <c:v>7.1391999999999998</c:v>
                </c:pt>
                <c:pt idx="1">
                  <c:v>7.36</c:v>
                </c:pt>
                <c:pt idx="2">
                  <c:v>7.5808</c:v>
                </c:pt>
                <c:pt idx="3">
                  <c:v>7.7279999999999998</c:v>
                </c:pt>
                <c:pt idx="4">
                  <c:v>7.9488000000000003</c:v>
                </c:pt>
                <c:pt idx="5">
                  <c:v>8.0960000000000001</c:v>
                </c:pt>
                <c:pt idx="6">
                  <c:v>8.3903999999999996</c:v>
                </c:pt>
                <c:pt idx="7">
                  <c:v>8.7584</c:v>
                </c:pt>
                <c:pt idx="8">
                  <c:v>8.9792000000000005</c:v>
                </c:pt>
                <c:pt idx="9">
                  <c:v>9.3472000000000008</c:v>
                </c:pt>
                <c:pt idx="10">
                  <c:v>9.8623999999999992</c:v>
                </c:pt>
                <c:pt idx="11">
                  <c:v>10.524800000000001</c:v>
                </c:pt>
                <c:pt idx="12">
                  <c:v>13.1008</c:v>
                </c:pt>
                <c:pt idx="13">
                  <c:v>1339.3728000000001</c:v>
                </c:pt>
                <c:pt idx="17">
                  <c:v>1322.8864000000001</c:v>
                </c:pt>
                <c:pt idx="18">
                  <c:v>1143.9648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43A-BB41-871F-0D907D693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00B05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 </a:t>
            </a:r>
            <a:r>
              <a:rPr lang="en-US"/>
              <a:t>- 12</a:t>
            </a:r>
            <a:r>
              <a:rPr lang="en-US" baseline="0"/>
              <a:t> cores</a:t>
            </a:r>
            <a:r>
              <a:rPr lang="en-US"/>
              <a:t> - 10x-40%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'10p_bimodal'!$A$3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'10p_bimodal'!$B$5:$B$20</c:f>
              <c:numCache>
                <c:formatCode>General</c:formatCode>
                <c:ptCount val="16"/>
                <c:pt idx="0">
                  <c:v>497612</c:v>
                </c:pt>
                <c:pt idx="1">
                  <c:v>990766</c:v>
                </c:pt>
                <c:pt idx="2">
                  <c:v>1907956</c:v>
                </c:pt>
                <c:pt idx="3">
                  <c:v>1947897</c:v>
                </c:pt>
                <c:pt idx="4">
                  <c:v>2026952</c:v>
                </c:pt>
                <c:pt idx="5">
                  <c:v>2123126</c:v>
                </c:pt>
                <c:pt idx="6">
                  <c:v>2307865</c:v>
                </c:pt>
                <c:pt idx="7">
                  <c:v>2133220</c:v>
                </c:pt>
                <c:pt idx="8">
                  <c:v>2299556</c:v>
                </c:pt>
              </c:numCache>
            </c:numRef>
          </c:xVal>
          <c:yVal>
            <c:numRef>
              <c:f>'10p_bimodal'!$E$5:$E$20</c:f>
              <c:numCache>
                <c:formatCode>General</c:formatCode>
                <c:ptCount val="16"/>
                <c:pt idx="0">
                  <c:v>23.846399999999999</c:v>
                </c:pt>
                <c:pt idx="1">
                  <c:v>41.657600000000002</c:v>
                </c:pt>
                <c:pt idx="2">
                  <c:v>3692.88</c:v>
                </c:pt>
                <c:pt idx="3">
                  <c:v>4034.0160000000001</c:v>
                </c:pt>
                <c:pt idx="4">
                  <c:v>5659.3248000000003</c:v>
                </c:pt>
                <c:pt idx="5">
                  <c:v>5002.0032000000001</c:v>
                </c:pt>
                <c:pt idx="6">
                  <c:v>4018.7071999999998</c:v>
                </c:pt>
                <c:pt idx="7">
                  <c:v>4051.3856000000001</c:v>
                </c:pt>
                <c:pt idx="8">
                  <c:v>4073.6864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9-FE49-BC04-B7CDBB16CB9C}"/>
            </c:ext>
          </c:extLst>
        </c:ser>
        <c:ser>
          <c:idx val="0"/>
          <c:order val="1"/>
          <c:tx>
            <c:strRef>
              <c:f>'10p_bimodal'!$A$24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'10p_bimodal'!$B$26:$B$42</c:f>
              <c:numCache>
                <c:formatCode>General</c:formatCode>
                <c:ptCount val="17"/>
                <c:pt idx="0">
                  <c:v>497707</c:v>
                </c:pt>
                <c:pt idx="1">
                  <c:v>989702</c:v>
                </c:pt>
                <c:pt idx="2">
                  <c:v>1479105</c:v>
                </c:pt>
                <c:pt idx="3">
                  <c:v>1957209</c:v>
                </c:pt>
                <c:pt idx="4">
                  <c:v>2147954</c:v>
                </c:pt>
                <c:pt idx="5">
                  <c:v>2249794</c:v>
                </c:pt>
                <c:pt idx="6">
                  <c:v>2250072</c:v>
                </c:pt>
                <c:pt idx="7">
                  <c:v>2261247</c:v>
                </c:pt>
                <c:pt idx="8">
                  <c:v>2260891</c:v>
                </c:pt>
                <c:pt idx="9">
                  <c:v>2258325</c:v>
                </c:pt>
              </c:numCache>
            </c:numRef>
          </c:xVal>
          <c:yVal>
            <c:numRef>
              <c:f>'10p_bimodal'!$E$26:$E$42</c:f>
              <c:numCache>
                <c:formatCode>General</c:formatCode>
                <c:ptCount val="17"/>
                <c:pt idx="0">
                  <c:v>13.910399999999999</c:v>
                </c:pt>
                <c:pt idx="1">
                  <c:v>14.204800000000001</c:v>
                </c:pt>
                <c:pt idx="2">
                  <c:v>16.192</c:v>
                </c:pt>
                <c:pt idx="3">
                  <c:v>29.44</c:v>
                </c:pt>
                <c:pt idx="4">
                  <c:v>82.505600000000001</c:v>
                </c:pt>
                <c:pt idx="5">
                  <c:v>3471.712</c:v>
                </c:pt>
                <c:pt idx="6">
                  <c:v>4142.7232000000004</c:v>
                </c:pt>
                <c:pt idx="7">
                  <c:v>3359.6927999999998</c:v>
                </c:pt>
                <c:pt idx="8">
                  <c:v>4840.8927999999996</c:v>
                </c:pt>
                <c:pt idx="9">
                  <c:v>3859.6576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1D9-FE49-BC04-B7CDBB16CB9C}"/>
            </c:ext>
          </c:extLst>
        </c:ser>
        <c:ser>
          <c:idx val="2"/>
          <c:order val="2"/>
          <c:tx>
            <c:strRef>
              <c:f>'10p_bimodal'!$A$45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'10p_bimodal'!$B$47:$B$57</c:f>
              <c:numCache>
                <c:formatCode>General</c:formatCode>
                <c:ptCount val="11"/>
                <c:pt idx="0">
                  <c:v>497941</c:v>
                </c:pt>
                <c:pt idx="1">
                  <c:v>990377</c:v>
                </c:pt>
                <c:pt idx="2">
                  <c:v>1477230</c:v>
                </c:pt>
                <c:pt idx="3">
                  <c:v>1957014</c:v>
                </c:pt>
                <c:pt idx="4">
                  <c:v>2144469</c:v>
                </c:pt>
                <c:pt idx="5">
                  <c:v>2339325</c:v>
                </c:pt>
                <c:pt idx="6">
                  <c:v>2525655</c:v>
                </c:pt>
                <c:pt idx="7">
                  <c:v>2702242</c:v>
                </c:pt>
                <c:pt idx="8">
                  <c:v>2896149</c:v>
                </c:pt>
                <c:pt idx="9">
                  <c:v>3060148</c:v>
                </c:pt>
                <c:pt idx="10">
                  <c:v>3123909</c:v>
                </c:pt>
              </c:numCache>
            </c:numRef>
          </c:xVal>
          <c:yVal>
            <c:numRef>
              <c:f>'10p_bimodal'!$E$47:$E$57</c:f>
              <c:numCache>
                <c:formatCode>General</c:formatCode>
                <c:ptCount val="11"/>
                <c:pt idx="0">
                  <c:v>7.36</c:v>
                </c:pt>
                <c:pt idx="1">
                  <c:v>8.5375999999999994</c:v>
                </c:pt>
                <c:pt idx="2">
                  <c:v>9.6416000000000004</c:v>
                </c:pt>
                <c:pt idx="3">
                  <c:v>10.524800000000001</c:v>
                </c:pt>
                <c:pt idx="4">
                  <c:v>11.04</c:v>
                </c:pt>
                <c:pt idx="5">
                  <c:v>11.3344</c:v>
                </c:pt>
                <c:pt idx="6">
                  <c:v>11.702400000000001</c:v>
                </c:pt>
                <c:pt idx="7">
                  <c:v>12.144</c:v>
                </c:pt>
                <c:pt idx="8">
                  <c:v>12.4384</c:v>
                </c:pt>
                <c:pt idx="9">
                  <c:v>15.382400000000001</c:v>
                </c:pt>
                <c:pt idx="10">
                  <c:v>2611.5488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1D9-FE49-BC04-B7CDBB16C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  <c:max val="3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 </a:t>
            </a:r>
            <a:r>
              <a:rPr lang="en-US"/>
              <a:t>- 12</a:t>
            </a:r>
            <a:r>
              <a:rPr lang="en-US" baseline="0"/>
              <a:t> cores</a:t>
            </a:r>
            <a:r>
              <a:rPr lang="en-US"/>
              <a:t> - 5x-10%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'10p_bimodal'!$A$3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'10p_bimodal'!$N$5:$N$9</c:f>
              <c:numCache>
                <c:formatCode>General</c:formatCode>
                <c:ptCount val="5"/>
                <c:pt idx="0">
                  <c:v>990682</c:v>
                </c:pt>
                <c:pt idx="1">
                  <c:v>1956111</c:v>
                </c:pt>
                <c:pt idx="2">
                  <c:v>2892952</c:v>
                </c:pt>
                <c:pt idx="3">
                  <c:v>3780556</c:v>
                </c:pt>
                <c:pt idx="4">
                  <c:v>4169096</c:v>
                </c:pt>
              </c:numCache>
            </c:numRef>
          </c:xVal>
          <c:yVal>
            <c:numRef>
              <c:f>'10p_bimodal'!$Q$5:$Q$9</c:f>
              <c:numCache>
                <c:formatCode>General</c:formatCode>
                <c:ptCount val="5"/>
                <c:pt idx="0">
                  <c:v>8.9792000000000005</c:v>
                </c:pt>
                <c:pt idx="1">
                  <c:v>11.702400000000001</c:v>
                </c:pt>
                <c:pt idx="2">
                  <c:v>19.430399999999999</c:v>
                </c:pt>
                <c:pt idx="3">
                  <c:v>39.523200000000003</c:v>
                </c:pt>
                <c:pt idx="4">
                  <c:v>1691.5488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3B-204A-9C72-BB2A1EC44B96}"/>
            </c:ext>
          </c:extLst>
        </c:ser>
        <c:ser>
          <c:idx val="0"/>
          <c:order val="1"/>
          <c:tx>
            <c:strRef>
              <c:f>'10p_bimodal'!$A$24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'10p_bimodal'!$N$26:$N$31</c:f>
              <c:numCache>
                <c:formatCode>General</c:formatCode>
                <c:ptCount val="6"/>
                <c:pt idx="0">
                  <c:v>990711</c:v>
                </c:pt>
                <c:pt idx="1">
                  <c:v>1956604</c:v>
                </c:pt>
                <c:pt idx="2">
                  <c:v>2897247</c:v>
                </c:pt>
                <c:pt idx="3">
                  <c:v>3788091</c:v>
                </c:pt>
                <c:pt idx="4">
                  <c:v>4200517</c:v>
                </c:pt>
                <c:pt idx="5">
                  <c:v>4698866</c:v>
                </c:pt>
              </c:numCache>
            </c:numRef>
          </c:xVal>
          <c:yVal>
            <c:numRef>
              <c:f>'10p_bimodal'!$Q$26:$Q$31</c:f>
              <c:numCache>
                <c:formatCode>General</c:formatCode>
                <c:ptCount val="6"/>
                <c:pt idx="0">
                  <c:v>8.6112000000000002</c:v>
                </c:pt>
                <c:pt idx="1">
                  <c:v>8.8320000000000007</c:v>
                </c:pt>
                <c:pt idx="2">
                  <c:v>10.524800000000001</c:v>
                </c:pt>
                <c:pt idx="3">
                  <c:v>17.5168</c:v>
                </c:pt>
                <c:pt idx="4">
                  <c:v>27.968</c:v>
                </c:pt>
                <c:pt idx="5">
                  <c:v>1376.5408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3B-204A-9C72-BB2A1EC44B96}"/>
            </c:ext>
          </c:extLst>
        </c:ser>
        <c:ser>
          <c:idx val="2"/>
          <c:order val="2"/>
          <c:tx>
            <c:strRef>
              <c:f>'10p_bimodal'!$A$45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'10p_bimodal'!$N$47:$N$55</c:f>
              <c:numCache>
                <c:formatCode>General</c:formatCode>
                <c:ptCount val="9"/>
                <c:pt idx="0">
                  <c:v>67909</c:v>
                </c:pt>
                <c:pt idx="1">
                  <c:v>1953118</c:v>
                </c:pt>
                <c:pt idx="2">
                  <c:v>2588608</c:v>
                </c:pt>
                <c:pt idx="3">
                  <c:v>3794720</c:v>
                </c:pt>
                <c:pt idx="4">
                  <c:v>4209054</c:v>
                </c:pt>
                <c:pt idx="5">
                  <c:v>4479018</c:v>
                </c:pt>
                <c:pt idx="6">
                  <c:v>4731579</c:v>
                </c:pt>
                <c:pt idx="7">
                  <c:v>4939793</c:v>
                </c:pt>
                <c:pt idx="8">
                  <c:v>5197148</c:v>
                </c:pt>
              </c:numCache>
            </c:numRef>
          </c:xVal>
          <c:yVal>
            <c:numRef>
              <c:f>'10p_bimodal'!$Q$47:$Q$55</c:f>
              <c:numCache>
                <c:formatCode>General</c:formatCode>
                <c:ptCount val="9"/>
                <c:pt idx="0">
                  <c:v>9.5679999999999996</c:v>
                </c:pt>
                <c:pt idx="1">
                  <c:v>9.8623999999999992</c:v>
                </c:pt>
                <c:pt idx="2">
                  <c:v>11.04</c:v>
                </c:pt>
                <c:pt idx="3">
                  <c:v>12.8064</c:v>
                </c:pt>
                <c:pt idx="4">
                  <c:v>13.763199999999999</c:v>
                </c:pt>
                <c:pt idx="5">
                  <c:v>14.6464</c:v>
                </c:pt>
                <c:pt idx="6">
                  <c:v>15.824</c:v>
                </c:pt>
                <c:pt idx="7">
                  <c:v>17.295999999999999</c:v>
                </c:pt>
                <c:pt idx="8">
                  <c:v>1342.3168000000001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63B-204A-9C72-BB2A1EC44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10%</a:t>
            </a:r>
            <a:r>
              <a:rPr lang="en-US" sz="1200" baseline="0"/>
              <a:t> of queues </a:t>
            </a:r>
            <a:r>
              <a:rPr lang="en-US" sz="1200"/>
              <a:t>- fixed 1us -</a:t>
            </a:r>
            <a:r>
              <a:rPr lang="en-US" sz="1200" baseline="0"/>
              <a:t> 0 switching overhead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'10p_bitvector_rebal'!$I$1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'10p_bitvector_rebal'!$J$3:$J$16</c:f>
              <c:numCache>
                <c:formatCode>General</c:formatCode>
                <c:ptCount val="14"/>
                <c:pt idx="0">
                  <c:v>2901127</c:v>
                </c:pt>
                <c:pt idx="1">
                  <c:v>3157101</c:v>
                </c:pt>
                <c:pt idx="2">
                  <c:v>3706491</c:v>
                </c:pt>
                <c:pt idx="3">
                  <c:v>3957703</c:v>
                </c:pt>
                <c:pt idx="4">
                  <c:v>4210786</c:v>
                </c:pt>
                <c:pt idx="5">
                  <c:v>4477873</c:v>
                </c:pt>
                <c:pt idx="6">
                  <c:v>4737112</c:v>
                </c:pt>
                <c:pt idx="7">
                  <c:v>4981807</c:v>
                </c:pt>
                <c:pt idx="8">
                  <c:v>5226068</c:v>
                </c:pt>
                <c:pt idx="9">
                  <c:v>5466739</c:v>
                </c:pt>
                <c:pt idx="10">
                  <c:v>5705255</c:v>
                </c:pt>
                <c:pt idx="11">
                  <c:v>5934644</c:v>
                </c:pt>
                <c:pt idx="12">
                  <c:v>6383029</c:v>
                </c:pt>
                <c:pt idx="13">
                  <c:v>6667875</c:v>
                </c:pt>
              </c:numCache>
            </c:numRef>
          </c:xVal>
          <c:yVal>
            <c:numRef>
              <c:f>'10p_bitvector_rebal'!$M$3:$M$16</c:f>
              <c:numCache>
                <c:formatCode>General</c:formatCode>
                <c:ptCount val="14"/>
                <c:pt idx="0">
                  <c:v>7.1391999999999998</c:v>
                </c:pt>
                <c:pt idx="1">
                  <c:v>7.36</c:v>
                </c:pt>
                <c:pt idx="2">
                  <c:v>7.5808</c:v>
                </c:pt>
                <c:pt idx="3">
                  <c:v>7.7279999999999998</c:v>
                </c:pt>
                <c:pt idx="4">
                  <c:v>7.9488000000000003</c:v>
                </c:pt>
                <c:pt idx="5">
                  <c:v>8.0960000000000001</c:v>
                </c:pt>
                <c:pt idx="6">
                  <c:v>8.3903999999999996</c:v>
                </c:pt>
                <c:pt idx="7">
                  <c:v>8.7584</c:v>
                </c:pt>
                <c:pt idx="8">
                  <c:v>8.9792000000000005</c:v>
                </c:pt>
                <c:pt idx="9">
                  <c:v>9.3472000000000008</c:v>
                </c:pt>
                <c:pt idx="10">
                  <c:v>9.8623999999999992</c:v>
                </c:pt>
                <c:pt idx="11">
                  <c:v>10.524800000000001</c:v>
                </c:pt>
                <c:pt idx="12">
                  <c:v>13.1008</c:v>
                </c:pt>
                <c:pt idx="13">
                  <c:v>1339.3728000000001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CB-E544-B271-C6705D9DE3F6}"/>
            </c:ext>
          </c:extLst>
        </c:ser>
        <c:ser>
          <c:idx val="1"/>
          <c:order val="1"/>
          <c:tx>
            <c:strRef>
              <c:f>'10p_bitvector_rebal'!$A$31</c:f>
              <c:strCache>
                <c:ptCount val="1"/>
                <c:pt idx="0">
                  <c:v>rebalance32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'10p_bitvector_rebal'!$B$33:$B$38</c:f>
              <c:numCache>
                <c:formatCode>General</c:formatCode>
                <c:ptCount val="6"/>
                <c:pt idx="0">
                  <c:v>989587</c:v>
                </c:pt>
                <c:pt idx="1">
                  <c:v>1955115</c:v>
                </c:pt>
                <c:pt idx="2">
                  <c:v>2646654</c:v>
                </c:pt>
                <c:pt idx="3">
                  <c:v>3792719</c:v>
                </c:pt>
                <c:pt idx="4">
                  <c:v>4623585</c:v>
                </c:pt>
                <c:pt idx="5">
                  <c:v>5036920</c:v>
                </c:pt>
              </c:numCache>
            </c:numRef>
          </c:xVal>
          <c:yVal>
            <c:numRef>
              <c:f>'10p_bitvector_rebal'!$E$33:$E$38</c:f>
              <c:numCache>
                <c:formatCode>General</c:formatCode>
                <c:ptCount val="6"/>
                <c:pt idx="0">
                  <c:v>8.9792000000000005</c:v>
                </c:pt>
                <c:pt idx="1">
                  <c:v>10.8192</c:v>
                </c:pt>
                <c:pt idx="2">
                  <c:v>12.070399999999999</c:v>
                </c:pt>
                <c:pt idx="3">
                  <c:v>14.4992</c:v>
                </c:pt>
                <c:pt idx="4">
                  <c:v>18.988800000000001</c:v>
                </c:pt>
                <c:pt idx="5">
                  <c:v>1394.4256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5CB-E544-B271-C6705D9DE3F6}"/>
            </c:ext>
          </c:extLst>
        </c:ser>
        <c:ser>
          <c:idx val="3"/>
          <c:order val="2"/>
          <c:tx>
            <c:strRef>
              <c:f>'10p_bitvector_rebal'!$H$31</c:f>
              <c:strCache>
                <c:ptCount val="1"/>
                <c:pt idx="0">
                  <c:v>rebalance16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'10p_bitvector_rebal'!$I$33:$I$39</c:f>
              <c:numCache>
                <c:formatCode>General</c:formatCode>
                <c:ptCount val="7"/>
                <c:pt idx="0">
                  <c:v>54653</c:v>
                </c:pt>
                <c:pt idx="1">
                  <c:v>1957760</c:v>
                </c:pt>
                <c:pt idx="2">
                  <c:v>2627650</c:v>
                </c:pt>
                <c:pt idx="3">
                  <c:v>3788232</c:v>
                </c:pt>
                <c:pt idx="4">
                  <c:v>4628222</c:v>
                </c:pt>
                <c:pt idx="5">
                  <c:v>5051827</c:v>
                </c:pt>
                <c:pt idx="6">
                  <c:v>5408663</c:v>
                </c:pt>
              </c:numCache>
            </c:numRef>
          </c:xVal>
          <c:yVal>
            <c:numRef>
              <c:f>'10p_bitvector_rebal'!$L$33:$L$39</c:f>
              <c:numCache>
                <c:formatCode>General</c:formatCode>
                <c:ptCount val="7"/>
                <c:pt idx="0">
                  <c:v>8.0960000000000001</c:v>
                </c:pt>
                <c:pt idx="1">
                  <c:v>9.9359999999999999</c:v>
                </c:pt>
                <c:pt idx="2">
                  <c:v>11.1136</c:v>
                </c:pt>
                <c:pt idx="3">
                  <c:v>13.3216</c:v>
                </c:pt>
                <c:pt idx="4">
                  <c:v>17.590399999999999</c:v>
                </c:pt>
                <c:pt idx="5">
                  <c:v>21.859200000000001</c:v>
                </c:pt>
                <c:pt idx="6">
                  <c:v>1528.5247999999999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5CB-E544-B271-C6705D9DE3F6}"/>
            </c:ext>
          </c:extLst>
        </c:ser>
        <c:ser>
          <c:idx val="4"/>
          <c:order val="3"/>
          <c:tx>
            <c:strRef>
              <c:f>'10p_bitvector_rebal'!$O$31</c:f>
              <c:strCache>
                <c:ptCount val="1"/>
                <c:pt idx="0">
                  <c:v>rebalance8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'10p_bitvector_rebal'!$P$33:$P$40</c:f>
              <c:numCache>
                <c:formatCode>General</c:formatCode>
                <c:ptCount val="8"/>
                <c:pt idx="0">
                  <c:v>990918</c:v>
                </c:pt>
                <c:pt idx="1">
                  <c:v>1953818</c:v>
                </c:pt>
                <c:pt idx="2">
                  <c:v>2895261</c:v>
                </c:pt>
                <c:pt idx="3">
                  <c:v>3776929</c:v>
                </c:pt>
                <c:pt idx="4">
                  <c:v>4632556</c:v>
                </c:pt>
                <c:pt idx="5">
                  <c:v>5073277</c:v>
                </c:pt>
                <c:pt idx="6">
                  <c:v>5388744</c:v>
                </c:pt>
                <c:pt idx="7">
                  <c:v>5613981</c:v>
                </c:pt>
              </c:numCache>
            </c:numRef>
          </c:xVal>
          <c:yVal>
            <c:numRef>
              <c:f>'10p_bitvector_rebal'!$S$33:$S$40</c:f>
              <c:numCache>
                <c:formatCode>General</c:formatCode>
                <c:ptCount val="8"/>
                <c:pt idx="0">
                  <c:v>8.0223999999999993</c:v>
                </c:pt>
                <c:pt idx="1">
                  <c:v>9.2736000000000001</c:v>
                </c:pt>
                <c:pt idx="2">
                  <c:v>10.377599999999999</c:v>
                </c:pt>
                <c:pt idx="3">
                  <c:v>12.070399999999999</c:v>
                </c:pt>
                <c:pt idx="4">
                  <c:v>15.750400000000001</c:v>
                </c:pt>
                <c:pt idx="5">
                  <c:v>18.694400000000002</c:v>
                </c:pt>
                <c:pt idx="6">
                  <c:v>22.300799999999999</c:v>
                </c:pt>
                <c:pt idx="7">
                  <c:v>1419.5968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5CB-E544-B271-C6705D9DE3F6}"/>
            </c:ext>
          </c:extLst>
        </c:ser>
        <c:ser>
          <c:idx val="5"/>
          <c:order val="4"/>
          <c:tx>
            <c:strRef>
              <c:f>'10p_bitvector_rebal'!$V$31</c:f>
              <c:strCache>
                <c:ptCount val="1"/>
                <c:pt idx="0">
                  <c:v>rebalance 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'10p_bitvector_rebal'!$W$33:$W$43</c:f>
              <c:numCache>
                <c:formatCode>General</c:formatCode>
                <c:ptCount val="11"/>
                <c:pt idx="0">
                  <c:v>990139</c:v>
                </c:pt>
                <c:pt idx="1">
                  <c:v>1957009</c:v>
                </c:pt>
                <c:pt idx="2">
                  <c:v>2895676</c:v>
                </c:pt>
                <c:pt idx="3">
                  <c:v>3778569</c:v>
                </c:pt>
                <c:pt idx="4">
                  <c:v>4635162</c:v>
                </c:pt>
                <c:pt idx="5">
                  <c:v>5050004</c:v>
                </c:pt>
                <c:pt idx="6">
                  <c:v>5474167</c:v>
                </c:pt>
                <c:pt idx="7">
                  <c:v>5685795</c:v>
                </c:pt>
                <c:pt idx="8">
                  <c:v>5895019</c:v>
                </c:pt>
                <c:pt idx="9">
                  <c:v>6145354</c:v>
                </c:pt>
                <c:pt idx="10">
                  <c:v>6487777</c:v>
                </c:pt>
              </c:numCache>
            </c:numRef>
          </c:xVal>
          <c:yVal>
            <c:numRef>
              <c:f>'10p_bitvector_rebal'!$Z$33:$Z$43</c:f>
              <c:numCache>
                <c:formatCode>General</c:formatCode>
                <c:ptCount val="11"/>
                <c:pt idx="0">
                  <c:v>6.1087999999999996</c:v>
                </c:pt>
                <c:pt idx="1">
                  <c:v>6.4032</c:v>
                </c:pt>
                <c:pt idx="2">
                  <c:v>7.2864000000000004</c:v>
                </c:pt>
                <c:pt idx="3">
                  <c:v>7.8015999999999996</c:v>
                </c:pt>
                <c:pt idx="4">
                  <c:v>8.4640000000000004</c:v>
                </c:pt>
                <c:pt idx="5">
                  <c:v>9.0527999999999995</c:v>
                </c:pt>
                <c:pt idx="6">
                  <c:v>9.5679999999999996</c:v>
                </c:pt>
                <c:pt idx="7">
                  <c:v>10.1568</c:v>
                </c:pt>
                <c:pt idx="8">
                  <c:v>10.7456</c:v>
                </c:pt>
                <c:pt idx="9">
                  <c:v>12.6592</c:v>
                </c:pt>
                <c:pt idx="10">
                  <c:v>1332.0128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5CB-E544-B271-C6705D9DE3F6}"/>
            </c:ext>
          </c:extLst>
        </c:ser>
        <c:ser>
          <c:idx val="6"/>
          <c:order val="5"/>
          <c:tx>
            <c:strRef>
              <c:f>'10p_bitvector_rebal'!$Q$1</c:f>
              <c:strCache>
                <c:ptCount val="1"/>
                <c:pt idx="0">
                  <c:v>rebalance 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'10p_bitvector_rebal'!$R$3:$R$12</c:f>
              <c:numCache>
                <c:formatCode>General</c:formatCode>
                <c:ptCount val="10"/>
                <c:pt idx="0">
                  <c:v>990609</c:v>
                </c:pt>
                <c:pt idx="1">
                  <c:v>1956560</c:v>
                </c:pt>
                <c:pt idx="2">
                  <c:v>2897707</c:v>
                </c:pt>
                <c:pt idx="3">
                  <c:v>3769925</c:v>
                </c:pt>
                <c:pt idx="4">
                  <c:v>4636587</c:v>
                </c:pt>
                <c:pt idx="5">
                  <c:v>5034480</c:v>
                </c:pt>
                <c:pt idx="6">
                  <c:v>5034480</c:v>
                </c:pt>
                <c:pt idx="7">
                  <c:v>5441811</c:v>
                </c:pt>
                <c:pt idx="8">
                  <c:v>5663309</c:v>
                </c:pt>
                <c:pt idx="9">
                  <c:v>5920679</c:v>
                </c:pt>
              </c:numCache>
            </c:numRef>
          </c:xVal>
          <c:yVal>
            <c:numRef>
              <c:f>'10p_bitvector_rebal'!$U$3:$U$12</c:f>
              <c:numCache>
                <c:formatCode>General</c:formatCode>
                <c:ptCount val="10"/>
                <c:pt idx="0">
                  <c:v>7.5072000000000001</c:v>
                </c:pt>
                <c:pt idx="1">
                  <c:v>8.3903999999999996</c:v>
                </c:pt>
                <c:pt idx="2">
                  <c:v>9.1999999999999993</c:v>
                </c:pt>
                <c:pt idx="3">
                  <c:v>10.672000000000001</c:v>
                </c:pt>
                <c:pt idx="4">
                  <c:v>13.3216</c:v>
                </c:pt>
                <c:pt idx="5">
                  <c:v>15.0144</c:v>
                </c:pt>
                <c:pt idx="6">
                  <c:v>15.0144</c:v>
                </c:pt>
                <c:pt idx="7">
                  <c:v>17.2224</c:v>
                </c:pt>
                <c:pt idx="8">
                  <c:v>18.8416</c:v>
                </c:pt>
                <c:pt idx="9">
                  <c:v>1227.1328000000001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0-4A4C-A1CA-653AB1684799}"/>
            </c:ext>
          </c:extLst>
        </c:ser>
        <c:ser>
          <c:idx val="0"/>
          <c:order val="6"/>
          <c:tx>
            <c:strRef>
              <c:f>'10p_bitvector_rebal'!$AF$1</c:f>
              <c:strCache>
                <c:ptCount val="1"/>
                <c:pt idx="0">
                  <c:v>sharedcq</c:v>
                </c:pt>
              </c:strCache>
            </c:strRef>
          </c:tx>
          <c:spPr>
            <a:ln w="50800" cap="rnd">
              <a:solidFill>
                <a:srgbClr val="00206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rgbClr val="002060"/>
                </a:solidFill>
              </a:ln>
              <a:effectLst/>
            </c:spPr>
          </c:marker>
          <c:xVal>
            <c:numRef>
              <c:f>'10p_bitvector_rebal'!$AG$3:$AG$10</c:f>
              <c:numCache>
                <c:formatCode>General</c:formatCode>
                <c:ptCount val="8"/>
                <c:pt idx="0">
                  <c:v>2895600</c:v>
                </c:pt>
                <c:pt idx="1">
                  <c:v>3154013</c:v>
                </c:pt>
                <c:pt idx="2">
                  <c:v>3443230</c:v>
                </c:pt>
                <c:pt idx="3">
                  <c:v>3712263</c:v>
                </c:pt>
                <c:pt idx="4">
                  <c:v>3959181</c:v>
                </c:pt>
                <c:pt idx="5">
                  <c:v>4478197</c:v>
                </c:pt>
                <c:pt idx="6">
                  <c:v>4727445</c:v>
                </c:pt>
                <c:pt idx="7">
                  <c:v>4996673</c:v>
                </c:pt>
              </c:numCache>
            </c:numRef>
          </c:xVal>
          <c:yVal>
            <c:numRef>
              <c:f>'10p_bitvector_rebal'!$AJ$3:$AJ$10</c:f>
              <c:numCache>
                <c:formatCode>General</c:formatCode>
                <c:ptCount val="8"/>
                <c:pt idx="0">
                  <c:v>7.36</c:v>
                </c:pt>
                <c:pt idx="1">
                  <c:v>9.2736000000000001</c:v>
                </c:pt>
                <c:pt idx="2">
                  <c:v>9.2736000000000001</c:v>
                </c:pt>
                <c:pt idx="3">
                  <c:v>8.7584</c:v>
                </c:pt>
                <c:pt idx="4">
                  <c:v>10.892799999999999</c:v>
                </c:pt>
                <c:pt idx="5">
                  <c:v>11.555199999999999</c:v>
                </c:pt>
                <c:pt idx="6">
                  <c:v>16.192</c:v>
                </c:pt>
                <c:pt idx="7">
                  <c:v>532.20159999999998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780-4A4C-A1CA-653AB1684799}"/>
            </c:ext>
          </c:extLst>
        </c:ser>
        <c:ser>
          <c:idx val="7"/>
          <c:order val="7"/>
          <c:tx>
            <c:strRef>
              <c:f>'10p_bitvector_rebal'!$AF$22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508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'10p_bitvector_rebal'!$AG$3:$AG$10</c:f>
              <c:numCache>
                <c:formatCode>General</c:formatCode>
                <c:ptCount val="8"/>
                <c:pt idx="0">
                  <c:v>2895600</c:v>
                </c:pt>
                <c:pt idx="1">
                  <c:v>3154013</c:v>
                </c:pt>
                <c:pt idx="2">
                  <c:v>3443230</c:v>
                </c:pt>
                <c:pt idx="3">
                  <c:v>3712263</c:v>
                </c:pt>
                <c:pt idx="4">
                  <c:v>3959181</c:v>
                </c:pt>
                <c:pt idx="5">
                  <c:v>4478197</c:v>
                </c:pt>
                <c:pt idx="6">
                  <c:v>4727445</c:v>
                </c:pt>
                <c:pt idx="7">
                  <c:v>4996673</c:v>
                </c:pt>
              </c:numCache>
            </c:numRef>
          </c:xVal>
          <c:yVal>
            <c:numRef>
              <c:f>'10p_bitvector_rebal'!$AJ$24:$AJ$31</c:f>
              <c:numCache>
                <c:formatCode>General</c:formatCode>
                <c:ptCount val="8"/>
                <c:pt idx="0">
                  <c:v>9.4944000000000006</c:v>
                </c:pt>
                <c:pt idx="1">
                  <c:v>12.2912</c:v>
                </c:pt>
                <c:pt idx="2">
                  <c:v>15.9712</c:v>
                </c:pt>
                <c:pt idx="3">
                  <c:v>17.7376</c:v>
                </c:pt>
                <c:pt idx="4">
                  <c:v>18.473600000000001</c:v>
                </c:pt>
                <c:pt idx="5">
                  <c:v>23.7728</c:v>
                </c:pt>
                <c:pt idx="6">
                  <c:v>29.881599999999999</c:v>
                </c:pt>
                <c:pt idx="7">
                  <c:v>1501.3664000000001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780-4A4C-A1CA-653AB1684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  <c:max val="70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10%</a:t>
            </a:r>
            <a:r>
              <a:rPr lang="en-US" sz="1200" baseline="0"/>
              <a:t> of queues </a:t>
            </a:r>
            <a:r>
              <a:rPr lang="en-US" sz="1200"/>
              <a:t>- fixed 1us -</a:t>
            </a:r>
            <a:r>
              <a:rPr lang="en-US" sz="1200" baseline="0"/>
              <a:t> 0 switching overhead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'10p_bitvector_rebal'!$I$1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'10p_bitvector_rebal'!$J$3:$J$16</c:f>
              <c:numCache>
                <c:formatCode>General</c:formatCode>
                <c:ptCount val="14"/>
                <c:pt idx="0">
                  <c:v>2901127</c:v>
                </c:pt>
                <c:pt idx="1">
                  <c:v>3157101</c:v>
                </c:pt>
                <c:pt idx="2">
                  <c:v>3706491</c:v>
                </c:pt>
                <c:pt idx="3">
                  <c:v>3957703</c:v>
                </c:pt>
                <c:pt idx="4">
                  <c:v>4210786</c:v>
                </c:pt>
                <c:pt idx="5">
                  <c:v>4477873</c:v>
                </c:pt>
                <c:pt idx="6">
                  <c:v>4737112</c:v>
                </c:pt>
                <c:pt idx="7">
                  <c:v>4981807</c:v>
                </c:pt>
                <c:pt idx="8">
                  <c:v>5226068</c:v>
                </c:pt>
                <c:pt idx="9">
                  <c:v>5466739</c:v>
                </c:pt>
                <c:pt idx="10">
                  <c:v>5705255</c:v>
                </c:pt>
                <c:pt idx="11">
                  <c:v>5934644</c:v>
                </c:pt>
                <c:pt idx="12">
                  <c:v>6383029</c:v>
                </c:pt>
                <c:pt idx="13">
                  <c:v>6667875</c:v>
                </c:pt>
              </c:numCache>
            </c:numRef>
          </c:xVal>
          <c:yVal>
            <c:numRef>
              <c:f>'10p_bitvector_rebal'!$M$3:$M$16</c:f>
              <c:numCache>
                <c:formatCode>General</c:formatCode>
                <c:ptCount val="14"/>
                <c:pt idx="0">
                  <c:v>7.1391999999999998</c:v>
                </c:pt>
                <c:pt idx="1">
                  <c:v>7.36</c:v>
                </c:pt>
                <c:pt idx="2">
                  <c:v>7.5808</c:v>
                </c:pt>
                <c:pt idx="3">
                  <c:v>7.7279999999999998</c:v>
                </c:pt>
                <c:pt idx="4">
                  <c:v>7.9488000000000003</c:v>
                </c:pt>
                <c:pt idx="5">
                  <c:v>8.0960000000000001</c:v>
                </c:pt>
                <c:pt idx="6">
                  <c:v>8.3903999999999996</c:v>
                </c:pt>
                <c:pt idx="7">
                  <c:v>8.7584</c:v>
                </c:pt>
                <c:pt idx="8">
                  <c:v>8.9792000000000005</c:v>
                </c:pt>
                <c:pt idx="9">
                  <c:v>9.3472000000000008</c:v>
                </c:pt>
                <c:pt idx="10">
                  <c:v>9.8623999999999992</c:v>
                </c:pt>
                <c:pt idx="11">
                  <c:v>10.524800000000001</c:v>
                </c:pt>
                <c:pt idx="12">
                  <c:v>13.1008</c:v>
                </c:pt>
                <c:pt idx="13">
                  <c:v>1339.3728000000001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E2-AF46-9E8C-7061E2B63197}"/>
            </c:ext>
          </c:extLst>
        </c:ser>
        <c:ser>
          <c:idx val="1"/>
          <c:order val="1"/>
          <c:tx>
            <c:strRef>
              <c:f>'10p_bitvector_rebal'!$A$31</c:f>
              <c:strCache>
                <c:ptCount val="1"/>
                <c:pt idx="0">
                  <c:v>rebalance32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'10p_bitvector_rebal'!$B$33:$B$38</c:f>
              <c:numCache>
                <c:formatCode>General</c:formatCode>
                <c:ptCount val="6"/>
                <c:pt idx="0">
                  <c:v>989587</c:v>
                </c:pt>
                <c:pt idx="1">
                  <c:v>1955115</c:v>
                </c:pt>
                <c:pt idx="2">
                  <c:v>2646654</c:v>
                </c:pt>
                <c:pt idx="3">
                  <c:v>3792719</c:v>
                </c:pt>
                <c:pt idx="4">
                  <c:v>4623585</c:v>
                </c:pt>
                <c:pt idx="5">
                  <c:v>5036920</c:v>
                </c:pt>
              </c:numCache>
            </c:numRef>
          </c:xVal>
          <c:yVal>
            <c:numRef>
              <c:f>'10p_bitvector_rebal'!$E$33:$E$38</c:f>
              <c:numCache>
                <c:formatCode>General</c:formatCode>
                <c:ptCount val="6"/>
                <c:pt idx="0">
                  <c:v>8.9792000000000005</c:v>
                </c:pt>
                <c:pt idx="1">
                  <c:v>10.8192</c:v>
                </c:pt>
                <c:pt idx="2">
                  <c:v>12.070399999999999</c:v>
                </c:pt>
                <c:pt idx="3">
                  <c:v>14.4992</c:v>
                </c:pt>
                <c:pt idx="4">
                  <c:v>18.988800000000001</c:v>
                </c:pt>
                <c:pt idx="5">
                  <c:v>1394.4256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E2-AF46-9E8C-7061E2B63197}"/>
            </c:ext>
          </c:extLst>
        </c:ser>
        <c:ser>
          <c:idx val="3"/>
          <c:order val="2"/>
          <c:tx>
            <c:strRef>
              <c:f>'10p_bitvector_rebal'!$H$31</c:f>
              <c:strCache>
                <c:ptCount val="1"/>
                <c:pt idx="0">
                  <c:v>rebalance16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'10p_bitvector_rebal'!$I$33:$I$39</c:f>
              <c:numCache>
                <c:formatCode>General</c:formatCode>
                <c:ptCount val="7"/>
                <c:pt idx="0">
                  <c:v>54653</c:v>
                </c:pt>
                <c:pt idx="1">
                  <c:v>1957760</c:v>
                </c:pt>
                <c:pt idx="2">
                  <c:v>2627650</c:v>
                </c:pt>
                <c:pt idx="3">
                  <c:v>3788232</c:v>
                </c:pt>
                <c:pt idx="4">
                  <c:v>4628222</c:v>
                </c:pt>
                <c:pt idx="5">
                  <c:v>5051827</c:v>
                </c:pt>
                <c:pt idx="6">
                  <c:v>5408663</c:v>
                </c:pt>
              </c:numCache>
            </c:numRef>
          </c:xVal>
          <c:yVal>
            <c:numRef>
              <c:f>'10p_bitvector_rebal'!$L$33:$L$39</c:f>
              <c:numCache>
                <c:formatCode>General</c:formatCode>
                <c:ptCount val="7"/>
                <c:pt idx="0">
                  <c:v>8.0960000000000001</c:v>
                </c:pt>
                <c:pt idx="1">
                  <c:v>9.9359999999999999</c:v>
                </c:pt>
                <c:pt idx="2">
                  <c:v>11.1136</c:v>
                </c:pt>
                <c:pt idx="3">
                  <c:v>13.3216</c:v>
                </c:pt>
                <c:pt idx="4">
                  <c:v>17.590399999999999</c:v>
                </c:pt>
                <c:pt idx="5">
                  <c:v>21.859200000000001</c:v>
                </c:pt>
                <c:pt idx="6">
                  <c:v>1528.5247999999999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E2-AF46-9E8C-7061E2B63197}"/>
            </c:ext>
          </c:extLst>
        </c:ser>
        <c:ser>
          <c:idx val="4"/>
          <c:order val="3"/>
          <c:tx>
            <c:strRef>
              <c:f>'10p_bitvector_rebal'!$O$31</c:f>
              <c:strCache>
                <c:ptCount val="1"/>
                <c:pt idx="0">
                  <c:v>rebalance8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'10p_bitvector_rebal'!$P$33:$P$40</c:f>
              <c:numCache>
                <c:formatCode>General</c:formatCode>
                <c:ptCount val="8"/>
                <c:pt idx="0">
                  <c:v>990918</c:v>
                </c:pt>
                <c:pt idx="1">
                  <c:v>1953818</c:v>
                </c:pt>
                <c:pt idx="2">
                  <c:v>2895261</c:v>
                </c:pt>
                <c:pt idx="3">
                  <c:v>3776929</c:v>
                </c:pt>
                <c:pt idx="4">
                  <c:v>4632556</c:v>
                </c:pt>
                <c:pt idx="5">
                  <c:v>5073277</c:v>
                </c:pt>
                <c:pt idx="6">
                  <c:v>5388744</c:v>
                </c:pt>
                <c:pt idx="7">
                  <c:v>5613981</c:v>
                </c:pt>
              </c:numCache>
            </c:numRef>
          </c:xVal>
          <c:yVal>
            <c:numRef>
              <c:f>'10p_bitvector_rebal'!$S$33:$S$40</c:f>
              <c:numCache>
                <c:formatCode>General</c:formatCode>
                <c:ptCount val="8"/>
                <c:pt idx="0">
                  <c:v>8.0223999999999993</c:v>
                </c:pt>
                <c:pt idx="1">
                  <c:v>9.2736000000000001</c:v>
                </c:pt>
                <c:pt idx="2">
                  <c:v>10.377599999999999</c:v>
                </c:pt>
                <c:pt idx="3">
                  <c:v>12.070399999999999</c:v>
                </c:pt>
                <c:pt idx="4">
                  <c:v>15.750400000000001</c:v>
                </c:pt>
                <c:pt idx="5">
                  <c:v>18.694400000000002</c:v>
                </c:pt>
                <c:pt idx="6">
                  <c:v>22.300799999999999</c:v>
                </c:pt>
                <c:pt idx="7">
                  <c:v>1419.5968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E2-AF46-9E8C-7061E2B63197}"/>
            </c:ext>
          </c:extLst>
        </c:ser>
        <c:ser>
          <c:idx val="5"/>
          <c:order val="4"/>
          <c:tx>
            <c:strRef>
              <c:f>'10p_bitvector_rebal'!$V$31</c:f>
              <c:strCache>
                <c:ptCount val="1"/>
                <c:pt idx="0">
                  <c:v>rebalance 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'10p_bitvector_rebal'!$W$33:$W$43</c:f>
              <c:numCache>
                <c:formatCode>General</c:formatCode>
                <c:ptCount val="11"/>
                <c:pt idx="0">
                  <c:v>990139</c:v>
                </c:pt>
                <c:pt idx="1">
                  <c:v>1957009</c:v>
                </c:pt>
                <c:pt idx="2">
                  <c:v>2895676</c:v>
                </c:pt>
                <c:pt idx="3">
                  <c:v>3778569</c:v>
                </c:pt>
                <c:pt idx="4">
                  <c:v>4635162</c:v>
                </c:pt>
                <c:pt idx="5">
                  <c:v>5050004</c:v>
                </c:pt>
                <c:pt idx="6">
                  <c:v>5474167</c:v>
                </c:pt>
                <c:pt idx="7">
                  <c:v>5685795</c:v>
                </c:pt>
                <c:pt idx="8">
                  <c:v>5895019</c:v>
                </c:pt>
                <c:pt idx="9">
                  <c:v>6145354</c:v>
                </c:pt>
                <c:pt idx="10">
                  <c:v>6487777</c:v>
                </c:pt>
              </c:numCache>
            </c:numRef>
          </c:xVal>
          <c:yVal>
            <c:numRef>
              <c:f>'10p_bitvector_rebal'!$Z$33:$Z$43</c:f>
              <c:numCache>
                <c:formatCode>General</c:formatCode>
                <c:ptCount val="11"/>
                <c:pt idx="0">
                  <c:v>6.1087999999999996</c:v>
                </c:pt>
                <c:pt idx="1">
                  <c:v>6.4032</c:v>
                </c:pt>
                <c:pt idx="2">
                  <c:v>7.2864000000000004</c:v>
                </c:pt>
                <c:pt idx="3">
                  <c:v>7.8015999999999996</c:v>
                </c:pt>
                <c:pt idx="4">
                  <c:v>8.4640000000000004</c:v>
                </c:pt>
                <c:pt idx="5">
                  <c:v>9.0527999999999995</c:v>
                </c:pt>
                <c:pt idx="6">
                  <c:v>9.5679999999999996</c:v>
                </c:pt>
                <c:pt idx="7">
                  <c:v>10.1568</c:v>
                </c:pt>
                <c:pt idx="8">
                  <c:v>10.7456</c:v>
                </c:pt>
                <c:pt idx="9">
                  <c:v>12.6592</c:v>
                </c:pt>
                <c:pt idx="10">
                  <c:v>1332.0128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E2-AF46-9E8C-7061E2B63197}"/>
            </c:ext>
          </c:extLst>
        </c:ser>
        <c:ser>
          <c:idx val="6"/>
          <c:order val="5"/>
          <c:tx>
            <c:strRef>
              <c:f>'10p_bitvector_rebal'!$Q$1</c:f>
              <c:strCache>
                <c:ptCount val="1"/>
                <c:pt idx="0">
                  <c:v>rebalance 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'10p_bitvector_rebal'!$R$3:$R$12</c:f>
              <c:numCache>
                <c:formatCode>General</c:formatCode>
                <c:ptCount val="10"/>
                <c:pt idx="0">
                  <c:v>990609</c:v>
                </c:pt>
                <c:pt idx="1">
                  <c:v>1956560</c:v>
                </c:pt>
                <c:pt idx="2">
                  <c:v>2897707</c:v>
                </c:pt>
                <c:pt idx="3">
                  <c:v>3769925</c:v>
                </c:pt>
                <c:pt idx="4">
                  <c:v>4636587</c:v>
                </c:pt>
                <c:pt idx="5">
                  <c:v>5034480</c:v>
                </c:pt>
                <c:pt idx="6">
                  <c:v>5034480</c:v>
                </c:pt>
                <c:pt idx="7">
                  <c:v>5441811</c:v>
                </c:pt>
                <c:pt idx="8">
                  <c:v>5663309</c:v>
                </c:pt>
                <c:pt idx="9">
                  <c:v>5920679</c:v>
                </c:pt>
              </c:numCache>
            </c:numRef>
          </c:xVal>
          <c:yVal>
            <c:numRef>
              <c:f>'10p_bitvector_rebal'!$U$3:$U$12</c:f>
              <c:numCache>
                <c:formatCode>General</c:formatCode>
                <c:ptCount val="10"/>
                <c:pt idx="0">
                  <c:v>7.5072000000000001</c:v>
                </c:pt>
                <c:pt idx="1">
                  <c:v>8.3903999999999996</c:v>
                </c:pt>
                <c:pt idx="2">
                  <c:v>9.1999999999999993</c:v>
                </c:pt>
                <c:pt idx="3">
                  <c:v>10.672000000000001</c:v>
                </c:pt>
                <c:pt idx="4">
                  <c:v>13.3216</c:v>
                </c:pt>
                <c:pt idx="5">
                  <c:v>15.0144</c:v>
                </c:pt>
                <c:pt idx="6">
                  <c:v>15.0144</c:v>
                </c:pt>
                <c:pt idx="7">
                  <c:v>17.2224</c:v>
                </c:pt>
                <c:pt idx="8">
                  <c:v>18.8416</c:v>
                </c:pt>
                <c:pt idx="9">
                  <c:v>1227.1328000000001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0E2-AF46-9E8C-7061E2B63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  <c:max val="70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 </a:t>
            </a:r>
            <a:r>
              <a:rPr lang="en-US"/>
              <a:t>- fixed 1us - 10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0ns switching overhead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'10p_bitvector_rebal_w_overhead'!$I$1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'10p_bitvector_rebal_w_overhead'!$J$3:$J$16</c:f>
              <c:numCache>
                <c:formatCode>General</c:formatCode>
                <c:ptCount val="14"/>
                <c:pt idx="0">
                  <c:v>246204</c:v>
                </c:pt>
                <c:pt idx="1">
                  <c:v>1954990</c:v>
                </c:pt>
                <c:pt idx="2">
                  <c:v>2892167</c:v>
                </c:pt>
                <c:pt idx="3">
                  <c:v>3788787</c:v>
                </c:pt>
                <c:pt idx="4">
                  <c:v>4636281</c:v>
                </c:pt>
                <c:pt idx="5">
                  <c:v>5076923</c:v>
                </c:pt>
                <c:pt idx="6">
                  <c:v>5454772</c:v>
                </c:pt>
                <c:pt idx="7">
                  <c:v>5654924</c:v>
                </c:pt>
                <c:pt idx="8">
                  <c:v>5872150</c:v>
                </c:pt>
                <c:pt idx="9">
                  <c:v>6084810</c:v>
                </c:pt>
                <c:pt idx="10">
                  <c:v>6310038</c:v>
                </c:pt>
                <c:pt idx="11">
                  <c:v>6456027</c:v>
                </c:pt>
                <c:pt idx="12">
                  <c:v>6518523</c:v>
                </c:pt>
                <c:pt idx="13">
                  <c:v>6695750</c:v>
                </c:pt>
              </c:numCache>
            </c:numRef>
          </c:xVal>
          <c:yVal>
            <c:numRef>
              <c:f>'10p_bitvector_rebal_w_overhead'!$M$3:$M$16</c:f>
              <c:numCache>
                <c:formatCode>General</c:formatCode>
                <c:ptCount val="14"/>
                <c:pt idx="0">
                  <c:v>6.1824000000000003</c:v>
                </c:pt>
                <c:pt idx="1">
                  <c:v>6.6976000000000004</c:v>
                </c:pt>
                <c:pt idx="2">
                  <c:v>7.5808</c:v>
                </c:pt>
                <c:pt idx="3">
                  <c:v>8.1696000000000009</c:v>
                </c:pt>
                <c:pt idx="4">
                  <c:v>9.1999999999999993</c:v>
                </c:pt>
                <c:pt idx="5">
                  <c:v>9.9359999999999999</c:v>
                </c:pt>
                <c:pt idx="6">
                  <c:v>11.1136</c:v>
                </c:pt>
                <c:pt idx="7">
                  <c:v>12.364800000000001</c:v>
                </c:pt>
                <c:pt idx="8">
                  <c:v>1159.2</c:v>
                </c:pt>
                <c:pt idx="9">
                  <c:v>1253.2608</c:v>
                </c:pt>
                <c:pt idx="10">
                  <c:v>1259.3696</c:v>
                </c:pt>
                <c:pt idx="11">
                  <c:v>1257.5296000000001</c:v>
                </c:pt>
                <c:pt idx="12">
                  <c:v>1259.5904</c:v>
                </c:pt>
                <c:pt idx="13">
                  <c:v>1266.288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5B-E640-A7AF-B5759820E8C8}"/>
            </c:ext>
          </c:extLst>
        </c:ser>
        <c:ser>
          <c:idx val="1"/>
          <c:order val="1"/>
          <c:tx>
            <c:strRef>
              <c:f>'10p_bitvector_rebal_w_overhead'!$A$31</c:f>
              <c:strCache>
                <c:ptCount val="1"/>
                <c:pt idx="0">
                  <c:v>rebalance32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'10p_bitvector_rebal_w_overhead'!$B$33:$B$45</c:f>
              <c:numCache>
                <c:formatCode>General</c:formatCode>
                <c:ptCount val="13"/>
                <c:pt idx="0">
                  <c:v>990597</c:v>
                </c:pt>
                <c:pt idx="1">
                  <c:v>1955206</c:v>
                </c:pt>
                <c:pt idx="2">
                  <c:v>2424973</c:v>
                </c:pt>
                <c:pt idx="3">
                  <c:v>2897224</c:v>
                </c:pt>
                <c:pt idx="4">
                  <c:v>3103857</c:v>
                </c:pt>
                <c:pt idx="5">
                  <c:v>3790645</c:v>
                </c:pt>
                <c:pt idx="6">
                  <c:v>3945384</c:v>
                </c:pt>
                <c:pt idx="7">
                  <c:v>4138020</c:v>
                </c:pt>
                <c:pt idx="8">
                  <c:v>4303729</c:v>
                </c:pt>
                <c:pt idx="9">
                  <c:v>4475781</c:v>
                </c:pt>
                <c:pt idx="10">
                  <c:v>4617251</c:v>
                </c:pt>
                <c:pt idx="11">
                  <c:v>4793647</c:v>
                </c:pt>
                <c:pt idx="12">
                  <c:v>4959723</c:v>
                </c:pt>
              </c:numCache>
            </c:numRef>
          </c:xVal>
          <c:yVal>
            <c:numRef>
              <c:f>'10p_bitvector_rebal_w_overhead'!$E$33:$E$45</c:f>
              <c:numCache>
                <c:formatCode>General</c:formatCode>
                <c:ptCount val="13"/>
                <c:pt idx="0">
                  <c:v>9.2736000000000001</c:v>
                </c:pt>
                <c:pt idx="1">
                  <c:v>11.702400000000001</c:v>
                </c:pt>
                <c:pt idx="2">
                  <c:v>12.732799999999999</c:v>
                </c:pt>
                <c:pt idx="3">
                  <c:v>13.8368</c:v>
                </c:pt>
                <c:pt idx="4">
                  <c:v>15.235200000000001</c:v>
                </c:pt>
                <c:pt idx="5">
                  <c:v>17.295999999999999</c:v>
                </c:pt>
                <c:pt idx="6">
                  <c:v>18.473600000000001</c:v>
                </c:pt>
                <c:pt idx="7">
                  <c:v>20.019200000000001</c:v>
                </c:pt>
                <c:pt idx="8">
                  <c:v>21.491199999999999</c:v>
                </c:pt>
                <c:pt idx="9">
                  <c:v>23.92</c:v>
                </c:pt>
                <c:pt idx="10">
                  <c:v>26.275200000000002</c:v>
                </c:pt>
                <c:pt idx="11">
                  <c:v>30.175999999999998</c:v>
                </c:pt>
                <c:pt idx="12">
                  <c:v>1437.04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5B-E640-A7AF-B5759820E8C8}"/>
            </c:ext>
          </c:extLst>
        </c:ser>
        <c:ser>
          <c:idx val="3"/>
          <c:order val="2"/>
          <c:tx>
            <c:strRef>
              <c:f>'10p_bitvector_rebal_w_overhead'!$H$31</c:f>
              <c:strCache>
                <c:ptCount val="1"/>
                <c:pt idx="0">
                  <c:v>rebalance16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'10p_bitvector_rebal_w_overhead'!$I$33:$I$42</c:f>
              <c:numCache>
                <c:formatCode>General</c:formatCode>
                <c:ptCount val="10"/>
                <c:pt idx="0">
                  <c:v>990668</c:v>
                </c:pt>
                <c:pt idx="1">
                  <c:v>1952671</c:v>
                </c:pt>
                <c:pt idx="2">
                  <c:v>2889279</c:v>
                </c:pt>
                <c:pt idx="3">
                  <c:v>3786341</c:v>
                </c:pt>
                <c:pt idx="4">
                  <c:v>3958746</c:v>
                </c:pt>
                <c:pt idx="5">
                  <c:v>4144947</c:v>
                </c:pt>
                <c:pt idx="6">
                  <c:v>4306756</c:v>
                </c:pt>
                <c:pt idx="7">
                  <c:v>4486438</c:v>
                </c:pt>
                <c:pt idx="8">
                  <c:v>4801815</c:v>
                </c:pt>
                <c:pt idx="9">
                  <c:v>4907491</c:v>
                </c:pt>
              </c:numCache>
            </c:numRef>
          </c:xVal>
          <c:yVal>
            <c:numRef>
              <c:f>'10p_bitvector_rebal_w_overhead'!$L$33:$L$42</c:f>
              <c:numCache>
                <c:formatCode>General</c:formatCode>
                <c:ptCount val="10"/>
                <c:pt idx="0">
                  <c:v>9.2736000000000001</c:v>
                </c:pt>
                <c:pt idx="1">
                  <c:v>11.1136</c:v>
                </c:pt>
                <c:pt idx="2">
                  <c:v>13.1008</c:v>
                </c:pt>
                <c:pt idx="3">
                  <c:v>16.044799999999999</c:v>
                </c:pt>
                <c:pt idx="4">
                  <c:v>17.075199999999999</c:v>
                </c:pt>
                <c:pt idx="5">
                  <c:v>18.3264</c:v>
                </c:pt>
                <c:pt idx="6">
                  <c:v>19.798400000000001</c:v>
                </c:pt>
                <c:pt idx="7">
                  <c:v>21.859200000000001</c:v>
                </c:pt>
                <c:pt idx="8">
                  <c:v>26.495999999999999</c:v>
                </c:pt>
                <c:pt idx="9">
                  <c:v>1760.2911999999999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5B-E640-A7AF-B5759820E8C8}"/>
            </c:ext>
          </c:extLst>
        </c:ser>
        <c:ser>
          <c:idx val="4"/>
          <c:order val="3"/>
          <c:tx>
            <c:strRef>
              <c:f>'10p_bitvector_rebal_w_overhead'!$O$31</c:f>
              <c:strCache>
                <c:ptCount val="1"/>
                <c:pt idx="0">
                  <c:v>rebalance8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'10p_bitvector_rebal_w_overhead'!$P$33:$P$40</c:f>
              <c:numCache>
                <c:formatCode>General</c:formatCode>
                <c:ptCount val="8"/>
                <c:pt idx="0">
                  <c:v>990463</c:v>
                </c:pt>
                <c:pt idx="1">
                  <c:v>1956147</c:v>
                </c:pt>
                <c:pt idx="2">
                  <c:v>2895426</c:v>
                </c:pt>
                <c:pt idx="3">
                  <c:v>3790071</c:v>
                </c:pt>
                <c:pt idx="4">
                  <c:v>4634919</c:v>
                </c:pt>
                <c:pt idx="5">
                  <c:v>5038355</c:v>
                </c:pt>
                <c:pt idx="6">
                  <c:v>5344092</c:v>
                </c:pt>
                <c:pt idx="7">
                  <c:v>5512520</c:v>
                </c:pt>
              </c:numCache>
            </c:numRef>
          </c:xVal>
          <c:yVal>
            <c:numRef>
              <c:f>'10p_bitvector_rebal_w_overhead'!$S$33:$S$40</c:f>
              <c:numCache>
                <c:formatCode>General</c:formatCode>
                <c:ptCount val="8"/>
                <c:pt idx="0">
                  <c:v>8.6847999999999992</c:v>
                </c:pt>
                <c:pt idx="1">
                  <c:v>10.304</c:v>
                </c:pt>
                <c:pt idx="2">
                  <c:v>11.776</c:v>
                </c:pt>
                <c:pt idx="3">
                  <c:v>14.352</c:v>
                </c:pt>
                <c:pt idx="4">
                  <c:v>20.0928</c:v>
                </c:pt>
                <c:pt idx="5">
                  <c:v>1542.9503999999999</c:v>
                </c:pt>
                <c:pt idx="6">
                  <c:v>1470.528</c:v>
                </c:pt>
                <c:pt idx="7">
                  <c:v>1668.8063999999999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5B-E640-A7AF-B5759820E8C8}"/>
            </c:ext>
          </c:extLst>
        </c:ser>
        <c:ser>
          <c:idx val="5"/>
          <c:order val="4"/>
          <c:tx>
            <c:strRef>
              <c:f>'10p_bitvector_rebal_w_overhead'!$V$31</c:f>
              <c:strCache>
                <c:ptCount val="1"/>
                <c:pt idx="0">
                  <c:v>rebalance 1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'10p_bitvector_rebal_w_overhead'!$W$33:$W$42</c:f>
              <c:numCache>
                <c:formatCode>General</c:formatCode>
                <c:ptCount val="10"/>
                <c:pt idx="0">
                  <c:v>990510</c:v>
                </c:pt>
                <c:pt idx="1">
                  <c:v>1958782</c:v>
                </c:pt>
                <c:pt idx="2">
                  <c:v>2890906</c:v>
                </c:pt>
                <c:pt idx="3">
                  <c:v>3788615</c:v>
                </c:pt>
                <c:pt idx="4">
                  <c:v>4625350</c:v>
                </c:pt>
                <c:pt idx="5">
                  <c:v>5064925</c:v>
                </c:pt>
                <c:pt idx="6">
                  <c:v>5681352</c:v>
                </c:pt>
                <c:pt idx="7">
                  <c:v>5881484</c:v>
                </c:pt>
                <c:pt idx="8">
                  <c:v>6123419</c:v>
                </c:pt>
                <c:pt idx="9">
                  <c:v>6270635</c:v>
                </c:pt>
              </c:numCache>
            </c:numRef>
          </c:xVal>
          <c:yVal>
            <c:numRef>
              <c:f>'10p_bitvector_rebal_w_overhead'!$Z$33:$Z$42</c:f>
              <c:numCache>
                <c:formatCode>General</c:formatCode>
                <c:ptCount val="10"/>
                <c:pt idx="0">
                  <c:v>6.3296000000000001</c:v>
                </c:pt>
                <c:pt idx="1">
                  <c:v>6.7712000000000003</c:v>
                </c:pt>
                <c:pt idx="2">
                  <c:v>7.8015999999999996</c:v>
                </c:pt>
                <c:pt idx="3">
                  <c:v>8.3903999999999996</c:v>
                </c:pt>
                <c:pt idx="4">
                  <c:v>9.1999999999999993</c:v>
                </c:pt>
                <c:pt idx="5">
                  <c:v>10.1568</c:v>
                </c:pt>
                <c:pt idx="6">
                  <c:v>12.9536</c:v>
                </c:pt>
                <c:pt idx="7">
                  <c:v>1561.8656000000001</c:v>
                </c:pt>
                <c:pt idx="8">
                  <c:v>1261.136</c:v>
                </c:pt>
                <c:pt idx="9">
                  <c:v>1263.1967999999999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B5B-E640-A7AF-B5759820E8C8}"/>
            </c:ext>
          </c:extLst>
        </c:ser>
        <c:ser>
          <c:idx val="6"/>
          <c:order val="5"/>
          <c:tx>
            <c:strRef>
              <c:f>'10p_bitvector_rebal_w_overhead'!$Q$1</c:f>
              <c:strCache>
                <c:ptCount val="1"/>
                <c:pt idx="0">
                  <c:v>rebalance 4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'10p_bitvector_rebal_w_overhead'!$R$3:$R$12</c:f>
              <c:numCache>
                <c:formatCode>General</c:formatCode>
                <c:ptCount val="10"/>
                <c:pt idx="0">
                  <c:v>989833</c:v>
                </c:pt>
                <c:pt idx="1">
                  <c:v>1957980</c:v>
                </c:pt>
                <c:pt idx="2">
                  <c:v>2893998</c:v>
                </c:pt>
                <c:pt idx="3">
                  <c:v>3774216</c:v>
                </c:pt>
                <c:pt idx="4">
                  <c:v>4623304</c:v>
                </c:pt>
                <c:pt idx="5">
                  <c:v>5069646</c:v>
                </c:pt>
                <c:pt idx="6">
                  <c:v>5432307</c:v>
                </c:pt>
                <c:pt idx="7">
                  <c:v>5685068</c:v>
                </c:pt>
                <c:pt idx="8">
                  <c:v>5795053</c:v>
                </c:pt>
                <c:pt idx="9">
                  <c:v>5961938</c:v>
                </c:pt>
              </c:numCache>
            </c:numRef>
          </c:xVal>
          <c:yVal>
            <c:numRef>
              <c:f>'10p_bitvector_rebal_w_overhead'!$U$3:$U$12</c:f>
              <c:numCache>
                <c:formatCode>General</c:formatCode>
                <c:ptCount val="10"/>
                <c:pt idx="0">
                  <c:v>8.0960000000000001</c:v>
                </c:pt>
                <c:pt idx="1">
                  <c:v>9.1264000000000003</c:v>
                </c:pt>
                <c:pt idx="2">
                  <c:v>10.230399999999999</c:v>
                </c:pt>
                <c:pt idx="3">
                  <c:v>12.364800000000001</c:v>
                </c:pt>
                <c:pt idx="4">
                  <c:v>15.9712</c:v>
                </c:pt>
                <c:pt idx="5">
                  <c:v>19.0624</c:v>
                </c:pt>
                <c:pt idx="6">
                  <c:v>1309.6384</c:v>
                </c:pt>
                <c:pt idx="7">
                  <c:v>1340.4032</c:v>
                </c:pt>
                <c:pt idx="8">
                  <c:v>1449.4048</c:v>
                </c:pt>
                <c:pt idx="9">
                  <c:v>1357.92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5B-E640-A7AF-B5759820E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  <c:max val="6000000"/>
          <c:min val="1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20p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timelines!$B$4:$B$34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timelines!$C$4:$C$34</c:f>
              <c:numCache>
                <c:formatCode>General</c:formatCode>
                <c:ptCount val="31"/>
                <c:pt idx="0">
                  <c:v>2965564.8</c:v>
                </c:pt>
                <c:pt idx="1">
                  <c:v>2978665.5999999898</c:v>
                </c:pt>
                <c:pt idx="2">
                  <c:v>2962032</c:v>
                </c:pt>
                <c:pt idx="3">
                  <c:v>2972777.5999999898</c:v>
                </c:pt>
                <c:pt idx="4">
                  <c:v>2945692.8</c:v>
                </c:pt>
                <c:pt idx="5">
                  <c:v>2544204.7999999998</c:v>
                </c:pt>
                <c:pt idx="6">
                  <c:v>10230.4</c:v>
                </c:pt>
                <c:pt idx="7">
                  <c:v>10230.4</c:v>
                </c:pt>
                <c:pt idx="8">
                  <c:v>10156.799999999999</c:v>
                </c:pt>
                <c:pt idx="9">
                  <c:v>10304</c:v>
                </c:pt>
                <c:pt idx="10">
                  <c:v>10377.5999999999</c:v>
                </c:pt>
                <c:pt idx="11">
                  <c:v>10083.199999999901</c:v>
                </c:pt>
                <c:pt idx="12">
                  <c:v>10304</c:v>
                </c:pt>
                <c:pt idx="13">
                  <c:v>10156.799999999999</c:v>
                </c:pt>
                <c:pt idx="14">
                  <c:v>10083.199999999901</c:v>
                </c:pt>
                <c:pt idx="15">
                  <c:v>10156.799999999999</c:v>
                </c:pt>
                <c:pt idx="16">
                  <c:v>10304</c:v>
                </c:pt>
                <c:pt idx="17">
                  <c:v>10451.199999999901</c:v>
                </c:pt>
                <c:pt idx="18">
                  <c:v>10156.799999999999</c:v>
                </c:pt>
                <c:pt idx="19">
                  <c:v>10156.799999999999</c:v>
                </c:pt>
                <c:pt idx="20">
                  <c:v>10156.799999999999</c:v>
                </c:pt>
                <c:pt idx="21">
                  <c:v>10230.4</c:v>
                </c:pt>
                <c:pt idx="22">
                  <c:v>10156.799999999999</c:v>
                </c:pt>
                <c:pt idx="23">
                  <c:v>10156.799999999999</c:v>
                </c:pt>
                <c:pt idx="24">
                  <c:v>10156.799999999999</c:v>
                </c:pt>
                <c:pt idx="25">
                  <c:v>10156.799999999999</c:v>
                </c:pt>
                <c:pt idx="26">
                  <c:v>10156.799999999999</c:v>
                </c:pt>
                <c:pt idx="27">
                  <c:v>10156.799999999999</c:v>
                </c:pt>
                <c:pt idx="28">
                  <c:v>10156.799999999999</c:v>
                </c:pt>
                <c:pt idx="29">
                  <c:v>10598.4</c:v>
                </c:pt>
                <c:pt idx="30">
                  <c:v>10156.799999999999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13-7842-95AA-F39DD7471AD1}"/>
            </c:ext>
          </c:extLst>
        </c:ser>
        <c:ser>
          <c:idx val="1"/>
          <c:order val="1"/>
          <c:tx>
            <c:strRef>
              <c:f>timelines!$L$1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timelines!$L$3:$L$33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timelines!$M$3:$M$33</c:f>
              <c:numCache>
                <c:formatCode>General</c:formatCode>
                <c:ptCount val="31"/>
                <c:pt idx="0">
                  <c:v>37830.400000000001</c:v>
                </c:pt>
                <c:pt idx="1">
                  <c:v>682934.4</c:v>
                </c:pt>
                <c:pt idx="2">
                  <c:v>58659.199999999997</c:v>
                </c:pt>
                <c:pt idx="3">
                  <c:v>41289.599999999999</c:v>
                </c:pt>
                <c:pt idx="4">
                  <c:v>36726.400000000001</c:v>
                </c:pt>
                <c:pt idx="5">
                  <c:v>40185.599999999999</c:v>
                </c:pt>
                <c:pt idx="6">
                  <c:v>38198.400000000001</c:v>
                </c:pt>
                <c:pt idx="7">
                  <c:v>36800</c:v>
                </c:pt>
                <c:pt idx="8">
                  <c:v>37683.199999999997</c:v>
                </c:pt>
                <c:pt idx="9">
                  <c:v>118619.64800001201</c:v>
                </c:pt>
                <c:pt idx="10">
                  <c:v>49385.599999999999</c:v>
                </c:pt>
                <c:pt idx="11">
                  <c:v>38124.800000000003</c:v>
                </c:pt>
                <c:pt idx="12">
                  <c:v>37094.400000000001</c:v>
                </c:pt>
                <c:pt idx="13">
                  <c:v>37977.599999999999</c:v>
                </c:pt>
                <c:pt idx="14">
                  <c:v>37756.800000000003</c:v>
                </c:pt>
                <c:pt idx="15">
                  <c:v>37536</c:v>
                </c:pt>
                <c:pt idx="16">
                  <c:v>40112</c:v>
                </c:pt>
                <c:pt idx="17">
                  <c:v>40700.800000000003</c:v>
                </c:pt>
                <c:pt idx="18">
                  <c:v>37020.800000000003</c:v>
                </c:pt>
                <c:pt idx="19">
                  <c:v>37904</c:v>
                </c:pt>
                <c:pt idx="20">
                  <c:v>38566.400000000001</c:v>
                </c:pt>
                <c:pt idx="21">
                  <c:v>41216</c:v>
                </c:pt>
                <c:pt idx="22">
                  <c:v>39228.800000000003</c:v>
                </c:pt>
                <c:pt idx="23">
                  <c:v>39008</c:v>
                </c:pt>
                <c:pt idx="24">
                  <c:v>39817.599999999999</c:v>
                </c:pt>
                <c:pt idx="25">
                  <c:v>39670.400000000001</c:v>
                </c:pt>
                <c:pt idx="26">
                  <c:v>38566.400000000001</c:v>
                </c:pt>
                <c:pt idx="27">
                  <c:v>39964.800000000003</c:v>
                </c:pt>
                <c:pt idx="28">
                  <c:v>40112</c:v>
                </c:pt>
                <c:pt idx="29">
                  <c:v>49164.800000000003</c:v>
                </c:pt>
                <c:pt idx="30">
                  <c:v>39891.199999999997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13-7842-95AA-F39DD7471AD1}"/>
            </c:ext>
          </c:extLst>
        </c:ser>
        <c:ser>
          <c:idx val="2"/>
          <c:order val="2"/>
          <c:tx>
            <c:strRef>
              <c:f>timelines!$Q$1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timelines!$Q$3:$Q$33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timelines!$R$3:$R$33</c:f>
              <c:numCache>
                <c:formatCode>General</c:formatCode>
                <c:ptCount val="31"/>
                <c:pt idx="0">
                  <c:v>16633.599999999999</c:v>
                </c:pt>
                <c:pt idx="1">
                  <c:v>17075.2</c:v>
                </c:pt>
                <c:pt idx="2">
                  <c:v>16339.2</c:v>
                </c:pt>
                <c:pt idx="3">
                  <c:v>16118.4</c:v>
                </c:pt>
                <c:pt idx="4">
                  <c:v>15603.2</c:v>
                </c:pt>
                <c:pt idx="5">
                  <c:v>16192</c:v>
                </c:pt>
                <c:pt idx="6">
                  <c:v>15676.8</c:v>
                </c:pt>
                <c:pt idx="7">
                  <c:v>15824</c:v>
                </c:pt>
                <c:pt idx="8">
                  <c:v>15603.2</c:v>
                </c:pt>
                <c:pt idx="9">
                  <c:v>15971.2</c:v>
                </c:pt>
                <c:pt idx="10">
                  <c:v>16192</c:v>
                </c:pt>
                <c:pt idx="11">
                  <c:v>16044.8</c:v>
                </c:pt>
                <c:pt idx="12">
                  <c:v>15897.6</c:v>
                </c:pt>
                <c:pt idx="13">
                  <c:v>15897.6</c:v>
                </c:pt>
                <c:pt idx="14">
                  <c:v>15897.6</c:v>
                </c:pt>
                <c:pt idx="15">
                  <c:v>15824</c:v>
                </c:pt>
                <c:pt idx="16">
                  <c:v>15750.4</c:v>
                </c:pt>
                <c:pt idx="17">
                  <c:v>16339.2</c:v>
                </c:pt>
                <c:pt idx="18">
                  <c:v>16339.2</c:v>
                </c:pt>
                <c:pt idx="19">
                  <c:v>15971.2</c:v>
                </c:pt>
                <c:pt idx="20">
                  <c:v>15971.2</c:v>
                </c:pt>
                <c:pt idx="21">
                  <c:v>15824</c:v>
                </c:pt>
                <c:pt idx="22">
                  <c:v>16339.2</c:v>
                </c:pt>
                <c:pt idx="23">
                  <c:v>15897.6</c:v>
                </c:pt>
                <c:pt idx="24">
                  <c:v>15897.6</c:v>
                </c:pt>
                <c:pt idx="25">
                  <c:v>16044.8</c:v>
                </c:pt>
                <c:pt idx="26">
                  <c:v>15971.2</c:v>
                </c:pt>
                <c:pt idx="27">
                  <c:v>16044.8</c:v>
                </c:pt>
                <c:pt idx="28">
                  <c:v>16192</c:v>
                </c:pt>
                <c:pt idx="29">
                  <c:v>16192</c:v>
                </c:pt>
                <c:pt idx="30">
                  <c:v>16707.2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13-7842-95AA-F39DD7471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62495"/>
        <c:axId val="164466527"/>
      </c:scatterChart>
      <c:valAx>
        <c:axId val="16416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6527"/>
        <c:crosses val="autoZero"/>
        <c:crossBetween val="midCat"/>
      </c:valAx>
      <c:valAx>
        <c:axId val="164466527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</a:t>
                </a:r>
                <a:r>
                  <a:rPr lang="en-US" baseline="0"/>
                  <a:t> latency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6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20p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timelines!$B$4:$B$34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timelines!$D$4:$D$34</c:f>
              <c:numCache>
                <c:formatCode>General</c:formatCode>
                <c:ptCount val="31"/>
                <c:pt idx="0">
                  <c:v>1694282</c:v>
                </c:pt>
                <c:pt idx="1">
                  <c:v>1573896</c:v>
                </c:pt>
                <c:pt idx="2">
                  <c:v>1575108</c:v>
                </c:pt>
                <c:pt idx="3">
                  <c:v>1576007</c:v>
                </c:pt>
                <c:pt idx="4">
                  <c:v>1573822</c:v>
                </c:pt>
                <c:pt idx="5">
                  <c:v>1758824</c:v>
                </c:pt>
                <c:pt idx="6">
                  <c:v>1971825</c:v>
                </c:pt>
                <c:pt idx="7">
                  <c:v>2077702</c:v>
                </c:pt>
                <c:pt idx="8">
                  <c:v>2102162</c:v>
                </c:pt>
                <c:pt idx="9">
                  <c:v>2101051</c:v>
                </c:pt>
                <c:pt idx="10">
                  <c:v>2113281</c:v>
                </c:pt>
                <c:pt idx="11">
                  <c:v>2123886</c:v>
                </c:pt>
                <c:pt idx="12">
                  <c:v>2136163</c:v>
                </c:pt>
                <c:pt idx="13">
                  <c:v>2449010</c:v>
                </c:pt>
                <c:pt idx="14">
                  <c:v>2575162</c:v>
                </c:pt>
                <c:pt idx="15">
                  <c:v>2608833</c:v>
                </c:pt>
                <c:pt idx="16">
                  <c:v>2621533</c:v>
                </c:pt>
                <c:pt idx="17">
                  <c:v>2711168</c:v>
                </c:pt>
                <c:pt idx="18">
                  <c:v>2825315</c:v>
                </c:pt>
                <c:pt idx="19">
                  <c:v>2935905</c:v>
                </c:pt>
                <c:pt idx="20">
                  <c:v>3089076</c:v>
                </c:pt>
                <c:pt idx="21">
                  <c:v>3302556</c:v>
                </c:pt>
                <c:pt idx="22">
                  <c:v>3379810</c:v>
                </c:pt>
                <c:pt idx="23">
                  <c:v>3410363</c:v>
                </c:pt>
                <c:pt idx="24">
                  <c:v>3443491</c:v>
                </c:pt>
                <c:pt idx="25">
                  <c:v>3501187</c:v>
                </c:pt>
                <c:pt idx="26">
                  <c:v>3746372</c:v>
                </c:pt>
                <c:pt idx="27">
                  <c:v>3929063</c:v>
                </c:pt>
                <c:pt idx="28">
                  <c:v>3933615</c:v>
                </c:pt>
                <c:pt idx="29">
                  <c:v>3942156</c:v>
                </c:pt>
                <c:pt idx="30">
                  <c:v>3987777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D8-9E4C-AB4A-84FD621E54D0}"/>
            </c:ext>
          </c:extLst>
        </c:ser>
        <c:ser>
          <c:idx val="1"/>
          <c:order val="1"/>
          <c:tx>
            <c:strRef>
              <c:f>timelines!$L$1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timelines!$L$3:$L$33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timelines!$N$3:$N$33</c:f>
              <c:numCache>
                <c:formatCode>General</c:formatCode>
                <c:ptCount val="31"/>
                <c:pt idx="0">
                  <c:v>2369780</c:v>
                </c:pt>
                <c:pt idx="1">
                  <c:v>2390525</c:v>
                </c:pt>
                <c:pt idx="2">
                  <c:v>2398241</c:v>
                </c:pt>
                <c:pt idx="3">
                  <c:v>2398826</c:v>
                </c:pt>
                <c:pt idx="4">
                  <c:v>2402154</c:v>
                </c:pt>
                <c:pt idx="5">
                  <c:v>2430472</c:v>
                </c:pt>
                <c:pt idx="6">
                  <c:v>2568817</c:v>
                </c:pt>
                <c:pt idx="7">
                  <c:v>2749440</c:v>
                </c:pt>
                <c:pt idx="8">
                  <c:v>2858672</c:v>
                </c:pt>
                <c:pt idx="9">
                  <c:v>2912432</c:v>
                </c:pt>
                <c:pt idx="10">
                  <c:v>2919510</c:v>
                </c:pt>
                <c:pt idx="11">
                  <c:v>2919666</c:v>
                </c:pt>
                <c:pt idx="12">
                  <c:v>2950795</c:v>
                </c:pt>
                <c:pt idx="13">
                  <c:v>3355221</c:v>
                </c:pt>
                <c:pt idx="14">
                  <c:v>3447074</c:v>
                </c:pt>
                <c:pt idx="15">
                  <c:v>3445246</c:v>
                </c:pt>
                <c:pt idx="16">
                  <c:v>3448349</c:v>
                </c:pt>
                <c:pt idx="17">
                  <c:v>3486995</c:v>
                </c:pt>
                <c:pt idx="18">
                  <c:v>3675494</c:v>
                </c:pt>
                <c:pt idx="19">
                  <c:v>3932899</c:v>
                </c:pt>
                <c:pt idx="20">
                  <c:v>4236767</c:v>
                </c:pt>
                <c:pt idx="21">
                  <c:v>4382857</c:v>
                </c:pt>
                <c:pt idx="22">
                  <c:v>4481604</c:v>
                </c:pt>
                <c:pt idx="23">
                  <c:v>4496496</c:v>
                </c:pt>
                <c:pt idx="24">
                  <c:v>4499289</c:v>
                </c:pt>
                <c:pt idx="25">
                  <c:v>4583355</c:v>
                </c:pt>
                <c:pt idx="26">
                  <c:v>4822839</c:v>
                </c:pt>
                <c:pt idx="27">
                  <c:v>4924574</c:v>
                </c:pt>
                <c:pt idx="28">
                  <c:v>4966582</c:v>
                </c:pt>
                <c:pt idx="29">
                  <c:v>5010245</c:v>
                </c:pt>
                <c:pt idx="30">
                  <c:v>5027278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D8-9E4C-AB4A-84FD621E54D0}"/>
            </c:ext>
          </c:extLst>
        </c:ser>
        <c:ser>
          <c:idx val="2"/>
          <c:order val="2"/>
          <c:tx>
            <c:strRef>
              <c:f>timelines!$Q$1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timelines!$Q$3:$Q$33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timelines!$S$3:$S$33</c:f>
              <c:numCache>
                <c:formatCode>General</c:formatCode>
                <c:ptCount val="31"/>
                <c:pt idx="0">
                  <c:v>77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ED8-9E4C-AB4A-84FD621E54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2895"/>
        <c:axId val="163974527"/>
      </c:scatterChart>
      <c:valAx>
        <c:axId val="16409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4527"/>
        <c:crosses val="autoZero"/>
        <c:crossBetween val="midCat"/>
      </c:valAx>
      <c:valAx>
        <c:axId val="16397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rebalances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50p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timelines!$B$4:$B$34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timelines!$C$38:$C$68</c:f>
              <c:numCache>
                <c:formatCode>General</c:formatCode>
                <c:ptCount val="31"/>
                <c:pt idx="0">
                  <c:v>11923.2</c:v>
                </c:pt>
                <c:pt idx="1">
                  <c:v>13248</c:v>
                </c:pt>
                <c:pt idx="2">
                  <c:v>14057.6</c:v>
                </c:pt>
                <c:pt idx="3">
                  <c:v>13763.2</c:v>
                </c:pt>
                <c:pt idx="4">
                  <c:v>13248</c:v>
                </c:pt>
                <c:pt idx="5">
                  <c:v>13395.2</c:v>
                </c:pt>
                <c:pt idx="6">
                  <c:v>13542.4</c:v>
                </c:pt>
                <c:pt idx="7">
                  <c:v>13395.2</c:v>
                </c:pt>
                <c:pt idx="8">
                  <c:v>13027.2</c:v>
                </c:pt>
                <c:pt idx="9">
                  <c:v>12953.6</c:v>
                </c:pt>
                <c:pt idx="10">
                  <c:v>13027.2</c:v>
                </c:pt>
                <c:pt idx="11">
                  <c:v>13321.6</c:v>
                </c:pt>
                <c:pt idx="12">
                  <c:v>13321.6</c:v>
                </c:pt>
                <c:pt idx="13">
                  <c:v>12880</c:v>
                </c:pt>
                <c:pt idx="14">
                  <c:v>12953.6</c:v>
                </c:pt>
                <c:pt idx="15">
                  <c:v>12953.6</c:v>
                </c:pt>
                <c:pt idx="16">
                  <c:v>12880</c:v>
                </c:pt>
                <c:pt idx="17">
                  <c:v>12880</c:v>
                </c:pt>
                <c:pt idx="18">
                  <c:v>12806.4</c:v>
                </c:pt>
                <c:pt idx="19">
                  <c:v>12806.4</c:v>
                </c:pt>
                <c:pt idx="20">
                  <c:v>13174.4</c:v>
                </c:pt>
                <c:pt idx="21">
                  <c:v>13321.6</c:v>
                </c:pt>
                <c:pt idx="22">
                  <c:v>13174.4</c:v>
                </c:pt>
                <c:pt idx="23">
                  <c:v>12806.4</c:v>
                </c:pt>
                <c:pt idx="24">
                  <c:v>12732.8</c:v>
                </c:pt>
                <c:pt idx="25">
                  <c:v>12880</c:v>
                </c:pt>
                <c:pt idx="26">
                  <c:v>12880</c:v>
                </c:pt>
                <c:pt idx="27">
                  <c:v>12806.4</c:v>
                </c:pt>
                <c:pt idx="28">
                  <c:v>12732.8</c:v>
                </c:pt>
                <c:pt idx="29">
                  <c:v>12806.4</c:v>
                </c:pt>
                <c:pt idx="30">
                  <c:v>12880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06-1640-94A4-97C0A05C8683}"/>
            </c:ext>
          </c:extLst>
        </c:ser>
        <c:ser>
          <c:idx val="1"/>
          <c:order val="1"/>
          <c:tx>
            <c:strRef>
              <c:f>timelines!$L$1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timelines!$L$38:$L$68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timelines!$M$38:$M$68</c:f>
              <c:numCache>
                <c:formatCode>General</c:formatCode>
                <c:ptCount val="31"/>
                <c:pt idx="0">
                  <c:v>21196.799999999999</c:v>
                </c:pt>
                <c:pt idx="1">
                  <c:v>33340.800000000003</c:v>
                </c:pt>
                <c:pt idx="2">
                  <c:v>368864.06399998203</c:v>
                </c:pt>
                <c:pt idx="3">
                  <c:v>697242.97600001097</c:v>
                </c:pt>
                <c:pt idx="4">
                  <c:v>128579.2</c:v>
                </c:pt>
                <c:pt idx="5">
                  <c:v>82284.800000000003</c:v>
                </c:pt>
                <c:pt idx="6">
                  <c:v>538457.59999999998</c:v>
                </c:pt>
                <c:pt idx="7">
                  <c:v>181313.6</c:v>
                </c:pt>
                <c:pt idx="8">
                  <c:v>163760</c:v>
                </c:pt>
                <c:pt idx="9">
                  <c:v>109958.39999999999</c:v>
                </c:pt>
                <c:pt idx="10">
                  <c:v>83241.600000000006</c:v>
                </c:pt>
                <c:pt idx="11">
                  <c:v>83241.600000000006</c:v>
                </c:pt>
                <c:pt idx="12">
                  <c:v>241996.79999999999</c:v>
                </c:pt>
                <c:pt idx="13">
                  <c:v>95606.399999999994</c:v>
                </c:pt>
                <c:pt idx="14">
                  <c:v>87657.600000000006</c:v>
                </c:pt>
                <c:pt idx="15">
                  <c:v>93619.199999999997</c:v>
                </c:pt>
                <c:pt idx="16">
                  <c:v>75808</c:v>
                </c:pt>
                <c:pt idx="17">
                  <c:v>88614.399999999994</c:v>
                </c:pt>
                <c:pt idx="18">
                  <c:v>90380.800000000003</c:v>
                </c:pt>
                <c:pt idx="19">
                  <c:v>77353.600000000006</c:v>
                </c:pt>
                <c:pt idx="20">
                  <c:v>75072</c:v>
                </c:pt>
                <c:pt idx="21">
                  <c:v>77574.399999999994</c:v>
                </c:pt>
                <c:pt idx="22">
                  <c:v>115404.8</c:v>
                </c:pt>
                <c:pt idx="23">
                  <c:v>109664</c:v>
                </c:pt>
                <c:pt idx="24">
                  <c:v>87657.600000000006</c:v>
                </c:pt>
                <c:pt idx="25">
                  <c:v>87363.199999999997</c:v>
                </c:pt>
                <c:pt idx="26">
                  <c:v>84566.399999999994</c:v>
                </c:pt>
                <c:pt idx="27">
                  <c:v>138588.79999999999</c:v>
                </c:pt>
                <c:pt idx="28">
                  <c:v>86774.399999999994</c:v>
                </c:pt>
                <c:pt idx="29">
                  <c:v>77427.199999999997</c:v>
                </c:pt>
                <c:pt idx="30">
                  <c:v>92515.199999999997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6-1640-94A4-97C0A05C8683}"/>
            </c:ext>
          </c:extLst>
        </c:ser>
        <c:ser>
          <c:idx val="2"/>
          <c:order val="2"/>
          <c:tx>
            <c:strRef>
              <c:f>timelines!$Q$1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timelines!$Q$38:$Q$68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timelines!$R$38:$R$68</c:f>
              <c:numCache>
                <c:formatCode>General</c:formatCode>
                <c:ptCount val="31"/>
                <c:pt idx="0">
                  <c:v>16265.6</c:v>
                </c:pt>
                <c:pt idx="1">
                  <c:v>16118.4</c:v>
                </c:pt>
                <c:pt idx="2">
                  <c:v>15824</c:v>
                </c:pt>
                <c:pt idx="3">
                  <c:v>15897.6</c:v>
                </c:pt>
                <c:pt idx="4">
                  <c:v>15603.2</c:v>
                </c:pt>
                <c:pt idx="5">
                  <c:v>15676.8</c:v>
                </c:pt>
                <c:pt idx="6">
                  <c:v>15529.6</c:v>
                </c:pt>
                <c:pt idx="7">
                  <c:v>15529.6</c:v>
                </c:pt>
                <c:pt idx="8">
                  <c:v>15235.2</c:v>
                </c:pt>
                <c:pt idx="9">
                  <c:v>15308.8</c:v>
                </c:pt>
                <c:pt idx="10">
                  <c:v>14940.8</c:v>
                </c:pt>
                <c:pt idx="11">
                  <c:v>15603.2</c:v>
                </c:pt>
                <c:pt idx="12">
                  <c:v>15603.2</c:v>
                </c:pt>
                <c:pt idx="13">
                  <c:v>15161.6</c:v>
                </c:pt>
                <c:pt idx="14">
                  <c:v>15382.4</c:v>
                </c:pt>
                <c:pt idx="15">
                  <c:v>15088</c:v>
                </c:pt>
                <c:pt idx="16">
                  <c:v>15161.6</c:v>
                </c:pt>
                <c:pt idx="17">
                  <c:v>15088</c:v>
                </c:pt>
                <c:pt idx="18">
                  <c:v>15088</c:v>
                </c:pt>
                <c:pt idx="19">
                  <c:v>15088</c:v>
                </c:pt>
                <c:pt idx="20">
                  <c:v>15014.4</c:v>
                </c:pt>
                <c:pt idx="21">
                  <c:v>15529.6</c:v>
                </c:pt>
                <c:pt idx="22">
                  <c:v>15529.6</c:v>
                </c:pt>
                <c:pt idx="23">
                  <c:v>15235.2</c:v>
                </c:pt>
                <c:pt idx="24">
                  <c:v>15088</c:v>
                </c:pt>
                <c:pt idx="25">
                  <c:v>15161.6</c:v>
                </c:pt>
                <c:pt idx="26">
                  <c:v>15456</c:v>
                </c:pt>
                <c:pt idx="27">
                  <c:v>15161.6</c:v>
                </c:pt>
                <c:pt idx="28">
                  <c:v>15088</c:v>
                </c:pt>
                <c:pt idx="29">
                  <c:v>15161.6</c:v>
                </c:pt>
                <c:pt idx="30">
                  <c:v>15235.2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06-1640-94A4-97C0A05C8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62495"/>
        <c:axId val="164466527"/>
      </c:scatterChart>
      <c:valAx>
        <c:axId val="16416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6527"/>
        <c:crosses val="autoZero"/>
        <c:crossBetween val="midCat"/>
      </c:valAx>
      <c:valAx>
        <c:axId val="164466527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</a:t>
                </a:r>
                <a:r>
                  <a:rPr lang="en-US" baseline="0"/>
                  <a:t> latency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6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50p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timelines!$B$4:$B$34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timelines!$D$38:$D$68</c:f>
              <c:numCache>
                <c:formatCode>General</c:formatCode>
                <c:ptCount val="31"/>
                <c:pt idx="0">
                  <c:v>2531285</c:v>
                </c:pt>
                <c:pt idx="1">
                  <c:v>2581331</c:v>
                </c:pt>
                <c:pt idx="2">
                  <c:v>2561587</c:v>
                </c:pt>
                <c:pt idx="3">
                  <c:v>2566148</c:v>
                </c:pt>
                <c:pt idx="4">
                  <c:v>2572703</c:v>
                </c:pt>
                <c:pt idx="5">
                  <c:v>2570990</c:v>
                </c:pt>
                <c:pt idx="6">
                  <c:v>2570430</c:v>
                </c:pt>
                <c:pt idx="7">
                  <c:v>2574518</c:v>
                </c:pt>
                <c:pt idx="8">
                  <c:v>2575421</c:v>
                </c:pt>
                <c:pt idx="9">
                  <c:v>2578540</c:v>
                </c:pt>
                <c:pt idx="10">
                  <c:v>2575832</c:v>
                </c:pt>
                <c:pt idx="11">
                  <c:v>2571184</c:v>
                </c:pt>
                <c:pt idx="12">
                  <c:v>2570369</c:v>
                </c:pt>
                <c:pt idx="13">
                  <c:v>2574538</c:v>
                </c:pt>
                <c:pt idx="14">
                  <c:v>2577448</c:v>
                </c:pt>
                <c:pt idx="15">
                  <c:v>2578324</c:v>
                </c:pt>
                <c:pt idx="16">
                  <c:v>2575113</c:v>
                </c:pt>
                <c:pt idx="17">
                  <c:v>2576729</c:v>
                </c:pt>
                <c:pt idx="18">
                  <c:v>2583552</c:v>
                </c:pt>
                <c:pt idx="19">
                  <c:v>2592203</c:v>
                </c:pt>
                <c:pt idx="20">
                  <c:v>2599239</c:v>
                </c:pt>
                <c:pt idx="21">
                  <c:v>2649825</c:v>
                </c:pt>
                <c:pt idx="22">
                  <c:v>2791496</c:v>
                </c:pt>
                <c:pt idx="23">
                  <c:v>2952069</c:v>
                </c:pt>
                <c:pt idx="24">
                  <c:v>3294281</c:v>
                </c:pt>
                <c:pt idx="25">
                  <c:v>3686083</c:v>
                </c:pt>
                <c:pt idx="26">
                  <c:v>4037731</c:v>
                </c:pt>
                <c:pt idx="27">
                  <c:v>4403662</c:v>
                </c:pt>
                <c:pt idx="28">
                  <c:v>4615053</c:v>
                </c:pt>
                <c:pt idx="29">
                  <c:v>4772375</c:v>
                </c:pt>
                <c:pt idx="30">
                  <c:v>4880558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37-3347-877F-F049AEAD0EF7}"/>
            </c:ext>
          </c:extLst>
        </c:ser>
        <c:ser>
          <c:idx val="1"/>
          <c:order val="1"/>
          <c:tx>
            <c:strRef>
              <c:f>timelines!$L$35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timelines!$L$38:$L$68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timelines!$N$38:$N$68</c:f>
              <c:numCache>
                <c:formatCode>General</c:formatCode>
                <c:ptCount val="31"/>
                <c:pt idx="0">
                  <c:v>2683685</c:v>
                </c:pt>
                <c:pt idx="1">
                  <c:v>2679986</c:v>
                </c:pt>
                <c:pt idx="2">
                  <c:v>2679567</c:v>
                </c:pt>
                <c:pt idx="3">
                  <c:v>2679155</c:v>
                </c:pt>
                <c:pt idx="4">
                  <c:v>2679936</c:v>
                </c:pt>
                <c:pt idx="5">
                  <c:v>2677616</c:v>
                </c:pt>
                <c:pt idx="6">
                  <c:v>2679411</c:v>
                </c:pt>
                <c:pt idx="7">
                  <c:v>2680507</c:v>
                </c:pt>
                <c:pt idx="8">
                  <c:v>2680068</c:v>
                </c:pt>
                <c:pt idx="9">
                  <c:v>2681761</c:v>
                </c:pt>
                <c:pt idx="10">
                  <c:v>2682415</c:v>
                </c:pt>
                <c:pt idx="11">
                  <c:v>2678825</c:v>
                </c:pt>
                <c:pt idx="12">
                  <c:v>2681185</c:v>
                </c:pt>
                <c:pt idx="13">
                  <c:v>2683445</c:v>
                </c:pt>
                <c:pt idx="14">
                  <c:v>2676487</c:v>
                </c:pt>
                <c:pt idx="15">
                  <c:v>2689760</c:v>
                </c:pt>
                <c:pt idx="16">
                  <c:v>2703836</c:v>
                </c:pt>
                <c:pt idx="17">
                  <c:v>2712874</c:v>
                </c:pt>
                <c:pt idx="18">
                  <c:v>2713648</c:v>
                </c:pt>
                <c:pt idx="19">
                  <c:v>2723202</c:v>
                </c:pt>
                <c:pt idx="20">
                  <c:v>2760455</c:v>
                </c:pt>
                <c:pt idx="21">
                  <c:v>2917156</c:v>
                </c:pt>
                <c:pt idx="22">
                  <c:v>3101321</c:v>
                </c:pt>
                <c:pt idx="23">
                  <c:v>3402542</c:v>
                </c:pt>
                <c:pt idx="24">
                  <c:v>3796258</c:v>
                </c:pt>
                <c:pt idx="25">
                  <c:v>4133428</c:v>
                </c:pt>
                <c:pt idx="26">
                  <c:v>4610684</c:v>
                </c:pt>
                <c:pt idx="27">
                  <c:v>4923629</c:v>
                </c:pt>
                <c:pt idx="28">
                  <c:v>5138550</c:v>
                </c:pt>
                <c:pt idx="29">
                  <c:v>5281941</c:v>
                </c:pt>
                <c:pt idx="30">
                  <c:v>5340228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37-3347-877F-F049AEAD0EF7}"/>
            </c:ext>
          </c:extLst>
        </c:ser>
        <c:ser>
          <c:idx val="2"/>
          <c:order val="2"/>
          <c:tx>
            <c:strRef>
              <c:f>timelines!$Q$35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timelines!$Q$38:$Q$68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timelines!$S$38:$S$68</c:f>
              <c:numCache>
                <c:formatCode>General</c:formatCode>
                <c:ptCount val="31"/>
                <c:pt idx="0">
                  <c:v>229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37-3347-877F-F049AEAD0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2895"/>
        <c:axId val="163974527"/>
      </c:scatterChart>
      <c:valAx>
        <c:axId val="16409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4527"/>
        <c:crosses val="autoZero"/>
        <c:crossBetween val="midCat"/>
      </c:valAx>
      <c:valAx>
        <c:axId val="16397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rebalances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10p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timelines!$B$4:$B$34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timelines!$C$75:$C$105</c:f>
              <c:numCache>
                <c:formatCode>General</c:formatCode>
                <c:ptCount val="31"/>
                <c:pt idx="0">
                  <c:v>8464</c:v>
                </c:pt>
                <c:pt idx="1">
                  <c:v>8464</c:v>
                </c:pt>
                <c:pt idx="2">
                  <c:v>8464</c:v>
                </c:pt>
                <c:pt idx="3">
                  <c:v>8390.4</c:v>
                </c:pt>
                <c:pt idx="4">
                  <c:v>8316.7999999999993</c:v>
                </c:pt>
                <c:pt idx="5">
                  <c:v>8464</c:v>
                </c:pt>
                <c:pt idx="6">
                  <c:v>8316.7999999999993</c:v>
                </c:pt>
                <c:pt idx="7">
                  <c:v>8316.7999999999993</c:v>
                </c:pt>
                <c:pt idx="8">
                  <c:v>8316.7999999999993</c:v>
                </c:pt>
                <c:pt idx="9">
                  <c:v>8390.4</c:v>
                </c:pt>
                <c:pt idx="10">
                  <c:v>8316.7999999999993</c:v>
                </c:pt>
                <c:pt idx="11">
                  <c:v>8316.7999999999993</c:v>
                </c:pt>
                <c:pt idx="12">
                  <c:v>8390.4</c:v>
                </c:pt>
                <c:pt idx="13">
                  <c:v>8316.7999999999993</c:v>
                </c:pt>
                <c:pt idx="14">
                  <c:v>8316.7999999999993</c:v>
                </c:pt>
                <c:pt idx="15">
                  <c:v>8316.7999999999993</c:v>
                </c:pt>
                <c:pt idx="16">
                  <c:v>8316.7999999999993</c:v>
                </c:pt>
                <c:pt idx="17">
                  <c:v>8390.4</c:v>
                </c:pt>
                <c:pt idx="18">
                  <c:v>8316.7999999999993</c:v>
                </c:pt>
                <c:pt idx="19">
                  <c:v>8316.7999999999993</c:v>
                </c:pt>
                <c:pt idx="20">
                  <c:v>8316.7999999999993</c:v>
                </c:pt>
                <c:pt idx="21">
                  <c:v>8316.7999999999993</c:v>
                </c:pt>
                <c:pt idx="22">
                  <c:v>8390.4</c:v>
                </c:pt>
                <c:pt idx="23">
                  <c:v>8316.7999999999993</c:v>
                </c:pt>
                <c:pt idx="24">
                  <c:v>8316.7999999999993</c:v>
                </c:pt>
                <c:pt idx="25">
                  <c:v>8390.4</c:v>
                </c:pt>
                <c:pt idx="26">
                  <c:v>8316.7999999999993</c:v>
                </c:pt>
                <c:pt idx="27">
                  <c:v>8316.7999999999993</c:v>
                </c:pt>
                <c:pt idx="28">
                  <c:v>8316.7999999999993</c:v>
                </c:pt>
                <c:pt idx="29">
                  <c:v>8316.7999999999993</c:v>
                </c:pt>
                <c:pt idx="30">
                  <c:v>8390.4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DD-1C47-AFCE-4240992BB35C}"/>
            </c:ext>
          </c:extLst>
        </c:ser>
        <c:ser>
          <c:idx val="1"/>
          <c:order val="1"/>
          <c:tx>
            <c:strRef>
              <c:f>timelines!$L$1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timelines!$L$38:$L$68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timelines!$M$75:$M$105</c:f>
              <c:numCache>
                <c:formatCode>General</c:formatCode>
                <c:ptCount val="31"/>
                <c:pt idx="0">
                  <c:v>1184371.2</c:v>
                </c:pt>
                <c:pt idx="1">
                  <c:v>1200784</c:v>
                </c:pt>
                <c:pt idx="2">
                  <c:v>1211308.8</c:v>
                </c:pt>
                <c:pt idx="3">
                  <c:v>1206230.3999999999</c:v>
                </c:pt>
                <c:pt idx="4">
                  <c:v>1194748.8</c:v>
                </c:pt>
                <c:pt idx="5">
                  <c:v>1197014.9439999999</c:v>
                </c:pt>
                <c:pt idx="6">
                  <c:v>1199974.3999999999</c:v>
                </c:pt>
                <c:pt idx="7">
                  <c:v>1193939.2</c:v>
                </c:pt>
                <c:pt idx="8">
                  <c:v>1194307.2</c:v>
                </c:pt>
                <c:pt idx="9">
                  <c:v>1192835.2</c:v>
                </c:pt>
                <c:pt idx="10">
                  <c:v>1208364.8</c:v>
                </c:pt>
                <c:pt idx="11">
                  <c:v>1194601.6000000001</c:v>
                </c:pt>
                <c:pt idx="12">
                  <c:v>1196368</c:v>
                </c:pt>
                <c:pt idx="13">
                  <c:v>1201225.6000000001</c:v>
                </c:pt>
                <c:pt idx="14">
                  <c:v>1199017.6000000001</c:v>
                </c:pt>
                <c:pt idx="15">
                  <c:v>1196736</c:v>
                </c:pt>
                <c:pt idx="16">
                  <c:v>1202918.3999999999</c:v>
                </c:pt>
                <c:pt idx="17">
                  <c:v>1202476.8</c:v>
                </c:pt>
                <c:pt idx="18">
                  <c:v>1217564.8</c:v>
                </c:pt>
                <c:pt idx="19">
                  <c:v>1200342.3999999999</c:v>
                </c:pt>
                <c:pt idx="20">
                  <c:v>1201446.3999999999</c:v>
                </c:pt>
                <c:pt idx="21">
                  <c:v>1200636.8</c:v>
                </c:pt>
                <c:pt idx="22">
                  <c:v>1202476.8</c:v>
                </c:pt>
                <c:pt idx="23">
                  <c:v>1198355.2</c:v>
                </c:pt>
                <c:pt idx="24">
                  <c:v>1199827.2</c:v>
                </c:pt>
                <c:pt idx="25">
                  <c:v>1201446.3999999999</c:v>
                </c:pt>
                <c:pt idx="26">
                  <c:v>1204243.2</c:v>
                </c:pt>
                <c:pt idx="27">
                  <c:v>1204390.3999999999</c:v>
                </c:pt>
                <c:pt idx="28">
                  <c:v>1203875.2</c:v>
                </c:pt>
                <c:pt idx="29">
                  <c:v>1203212.8</c:v>
                </c:pt>
                <c:pt idx="30">
                  <c:v>1195852.8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DD-1C47-AFCE-4240992BB35C}"/>
            </c:ext>
          </c:extLst>
        </c:ser>
        <c:ser>
          <c:idx val="2"/>
          <c:order val="2"/>
          <c:tx>
            <c:strRef>
              <c:f>timelines!$Q$1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timelines!$Q$38:$Q$68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timelines!$R$75:$R$105</c:f>
              <c:numCache>
                <c:formatCode>General</c:formatCode>
                <c:ptCount val="31"/>
                <c:pt idx="0">
                  <c:v>14352</c:v>
                </c:pt>
                <c:pt idx="1">
                  <c:v>15014.4</c:v>
                </c:pt>
                <c:pt idx="2">
                  <c:v>14352</c:v>
                </c:pt>
                <c:pt idx="3">
                  <c:v>14572.8</c:v>
                </c:pt>
                <c:pt idx="4">
                  <c:v>14425.6</c:v>
                </c:pt>
                <c:pt idx="5">
                  <c:v>14646.4</c:v>
                </c:pt>
                <c:pt idx="6">
                  <c:v>14204.8</c:v>
                </c:pt>
                <c:pt idx="7">
                  <c:v>14204.8</c:v>
                </c:pt>
                <c:pt idx="8">
                  <c:v>13984</c:v>
                </c:pt>
                <c:pt idx="9">
                  <c:v>14204.8</c:v>
                </c:pt>
                <c:pt idx="10">
                  <c:v>13984</c:v>
                </c:pt>
                <c:pt idx="11">
                  <c:v>14204.8</c:v>
                </c:pt>
                <c:pt idx="12">
                  <c:v>14425.6</c:v>
                </c:pt>
                <c:pt idx="13">
                  <c:v>14057.6</c:v>
                </c:pt>
                <c:pt idx="14">
                  <c:v>14057.6</c:v>
                </c:pt>
                <c:pt idx="15">
                  <c:v>14057.6</c:v>
                </c:pt>
                <c:pt idx="16">
                  <c:v>14425.6</c:v>
                </c:pt>
                <c:pt idx="17">
                  <c:v>13984</c:v>
                </c:pt>
                <c:pt idx="18">
                  <c:v>14057.6</c:v>
                </c:pt>
                <c:pt idx="19">
                  <c:v>14131.2</c:v>
                </c:pt>
                <c:pt idx="20">
                  <c:v>14352</c:v>
                </c:pt>
                <c:pt idx="21">
                  <c:v>14204.8</c:v>
                </c:pt>
                <c:pt idx="22">
                  <c:v>14131.2</c:v>
                </c:pt>
                <c:pt idx="23">
                  <c:v>14131.2</c:v>
                </c:pt>
                <c:pt idx="24">
                  <c:v>14131.2</c:v>
                </c:pt>
                <c:pt idx="25">
                  <c:v>14204.8</c:v>
                </c:pt>
                <c:pt idx="26">
                  <c:v>14204.8</c:v>
                </c:pt>
                <c:pt idx="27">
                  <c:v>14425.6</c:v>
                </c:pt>
                <c:pt idx="28">
                  <c:v>14425.6</c:v>
                </c:pt>
                <c:pt idx="29">
                  <c:v>14278.4</c:v>
                </c:pt>
                <c:pt idx="30">
                  <c:v>14352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DD-1C47-AFCE-4240992BB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62495"/>
        <c:axId val="164466527"/>
      </c:scatterChart>
      <c:valAx>
        <c:axId val="16416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6527"/>
        <c:crosses val="autoZero"/>
        <c:crossBetween val="midCat"/>
      </c:valAx>
      <c:valAx>
        <c:axId val="164466527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</a:t>
                </a:r>
                <a:r>
                  <a:rPr lang="en-US" baseline="0"/>
                  <a:t> latency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6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10p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timelines!$B$4:$B$34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timelines!$D$75:$D$105</c:f>
              <c:numCache>
                <c:formatCode>General</c:formatCode>
                <c:ptCount val="31"/>
                <c:pt idx="0">
                  <c:v>1516870</c:v>
                </c:pt>
                <c:pt idx="1">
                  <c:v>1527693</c:v>
                </c:pt>
                <c:pt idx="2">
                  <c:v>1527292</c:v>
                </c:pt>
                <c:pt idx="3">
                  <c:v>1527980</c:v>
                </c:pt>
                <c:pt idx="4">
                  <c:v>1582395</c:v>
                </c:pt>
                <c:pt idx="5">
                  <c:v>1662989</c:v>
                </c:pt>
                <c:pt idx="6">
                  <c:v>1831795</c:v>
                </c:pt>
                <c:pt idx="7">
                  <c:v>1850023</c:v>
                </c:pt>
                <c:pt idx="8">
                  <c:v>1849089</c:v>
                </c:pt>
                <c:pt idx="9">
                  <c:v>1851985</c:v>
                </c:pt>
                <c:pt idx="10">
                  <c:v>1872448</c:v>
                </c:pt>
                <c:pt idx="11">
                  <c:v>1901324</c:v>
                </c:pt>
                <c:pt idx="12">
                  <c:v>1994239</c:v>
                </c:pt>
                <c:pt idx="13">
                  <c:v>2024935</c:v>
                </c:pt>
                <c:pt idx="14">
                  <c:v>2026853</c:v>
                </c:pt>
                <c:pt idx="15">
                  <c:v>2030247</c:v>
                </c:pt>
                <c:pt idx="16">
                  <c:v>2082145</c:v>
                </c:pt>
                <c:pt idx="17">
                  <c:v>2115621</c:v>
                </c:pt>
                <c:pt idx="18">
                  <c:v>2269541</c:v>
                </c:pt>
                <c:pt idx="19">
                  <c:v>2312227</c:v>
                </c:pt>
                <c:pt idx="20">
                  <c:v>2310330</c:v>
                </c:pt>
                <c:pt idx="21">
                  <c:v>2309648</c:v>
                </c:pt>
                <c:pt idx="22">
                  <c:v>2397618</c:v>
                </c:pt>
                <c:pt idx="23">
                  <c:v>2496075</c:v>
                </c:pt>
                <c:pt idx="24">
                  <c:v>2722438</c:v>
                </c:pt>
                <c:pt idx="25">
                  <c:v>2875333</c:v>
                </c:pt>
                <c:pt idx="26">
                  <c:v>2877305</c:v>
                </c:pt>
                <c:pt idx="27">
                  <c:v>2986329</c:v>
                </c:pt>
                <c:pt idx="28">
                  <c:v>3104665</c:v>
                </c:pt>
                <c:pt idx="29">
                  <c:v>3229291</c:v>
                </c:pt>
                <c:pt idx="30">
                  <c:v>3387744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E-2D4A-970B-BA56FD8A0C42}"/>
            </c:ext>
          </c:extLst>
        </c:ser>
        <c:ser>
          <c:idx val="1"/>
          <c:order val="1"/>
          <c:tx>
            <c:strRef>
              <c:f>timelines!$L$35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timelines!$L$38:$L$68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timelines!$N$75:$N$105</c:f>
              <c:numCache>
                <c:formatCode>General</c:formatCode>
                <c:ptCount val="31"/>
                <c:pt idx="0">
                  <c:v>1826920</c:v>
                </c:pt>
                <c:pt idx="1">
                  <c:v>1932962</c:v>
                </c:pt>
                <c:pt idx="2">
                  <c:v>1952241</c:v>
                </c:pt>
                <c:pt idx="3">
                  <c:v>1954717</c:v>
                </c:pt>
                <c:pt idx="4">
                  <c:v>1955805</c:v>
                </c:pt>
                <c:pt idx="5">
                  <c:v>1953285</c:v>
                </c:pt>
                <c:pt idx="6">
                  <c:v>2223876</c:v>
                </c:pt>
                <c:pt idx="7">
                  <c:v>2293382</c:v>
                </c:pt>
                <c:pt idx="8">
                  <c:v>2292089</c:v>
                </c:pt>
                <c:pt idx="9">
                  <c:v>2330264</c:v>
                </c:pt>
                <c:pt idx="10">
                  <c:v>2417772</c:v>
                </c:pt>
                <c:pt idx="11">
                  <c:v>2555903</c:v>
                </c:pt>
                <c:pt idx="12">
                  <c:v>2724246</c:v>
                </c:pt>
                <c:pt idx="13">
                  <c:v>2856342</c:v>
                </c:pt>
                <c:pt idx="14">
                  <c:v>2876480</c:v>
                </c:pt>
                <c:pt idx="15">
                  <c:v>2896202</c:v>
                </c:pt>
                <c:pt idx="16">
                  <c:v>3019978</c:v>
                </c:pt>
                <c:pt idx="17">
                  <c:v>3026298</c:v>
                </c:pt>
                <c:pt idx="18">
                  <c:v>3172636</c:v>
                </c:pt>
                <c:pt idx="19">
                  <c:v>3309055</c:v>
                </c:pt>
                <c:pt idx="20">
                  <c:v>3310422</c:v>
                </c:pt>
                <c:pt idx="21">
                  <c:v>3316030</c:v>
                </c:pt>
                <c:pt idx="22">
                  <c:v>3475797</c:v>
                </c:pt>
                <c:pt idx="23">
                  <c:v>3606058</c:v>
                </c:pt>
                <c:pt idx="24">
                  <c:v>3767247</c:v>
                </c:pt>
                <c:pt idx="25">
                  <c:v>4069786</c:v>
                </c:pt>
                <c:pt idx="26">
                  <c:v>4091742</c:v>
                </c:pt>
                <c:pt idx="27">
                  <c:v>4109973</c:v>
                </c:pt>
                <c:pt idx="28">
                  <c:v>4238256</c:v>
                </c:pt>
                <c:pt idx="29">
                  <c:v>4289292</c:v>
                </c:pt>
                <c:pt idx="30">
                  <c:v>4492771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E-2D4A-970B-BA56FD8A0C42}"/>
            </c:ext>
          </c:extLst>
        </c:ser>
        <c:ser>
          <c:idx val="2"/>
          <c:order val="2"/>
          <c:tx>
            <c:strRef>
              <c:f>timelines!$Q$35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timelines!$Q$38:$Q$68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timelines!$S$75:$S$105</c:f>
              <c:numCache>
                <c:formatCode>General</c:formatCode>
                <c:ptCount val="31"/>
                <c:pt idx="0">
                  <c:v>40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0E-2D4A-970B-BA56FD8A0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2895"/>
        <c:axId val="163974527"/>
      </c:scatterChart>
      <c:valAx>
        <c:axId val="16409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4527"/>
        <c:crosses val="autoZero"/>
        <c:crossBetween val="midCat"/>
      </c:valAx>
      <c:valAx>
        <c:axId val="16397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rebalances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- 10% of queues - fixed</a:t>
            </a:r>
            <a:r>
              <a:rPr lang="en-US" baseline="0"/>
              <a:t> 1us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timelines!$W$3:$W$103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timelines!$X$3:$X$103</c:f>
              <c:numCache>
                <c:formatCode>General</c:formatCode>
                <c:ptCount val="101"/>
                <c:pt idx="0">
                  <c:v>1148307.2</c:v>
                </c:pt>
                <c:pt idx="1">
                  <c:v>1159715.2</c:v>
                </c:pt>
                <c:pt idx="2">
                  <c:v>1256131.2</c:v>
                </c:pt>
                <c:pt idx="3">
                  <c:v>1362483.2</c:v>
                </c:pt>
                <c:pt idx="4">
                  <c:v>24729.599999999999</c:v>
                </c:pt>
                <c:pt idx="5">
                  <c:v>1156182.3999999999</c:v>
                </c:pt>
                <c:pt idx="6">
                  <c:v>25318.400000000001</c:v>
                </c:pt>
                <c:pt idx="7">
                  <c:v>26275.200000000001</c:v>
                </c:pt>
                <c:pt idx="8">
                  <c:v>25980.799999999999</c:v>
                </c:pt>
                <c:pt idx="9">
                  <c:v>1150515.2</c:v>
                </c:pt>
                <c:pt idx="10">
                  <c:v>1371977.6</c:v>
                </c:pt>
                <c:pt idx="11">
                  <c:v>24140.799999999999</c:v>
                </c:pt>
                <c:pt idx="12">
                  <c:v>25465.599999999999</c:v>
                </c:pt>
                <c:pt idx="13">
                  <c:v>24803.200000000001</c:v>
                </c:pt>
                <c:pt idx="14">
                  <c:v>23478.400000000001</c:v>
                </c:pt>
                <c:pt idx="15">
                  <c:v>25024</c:v>
                </c:pt>
                <c:pt idx="16">
                  <c:v>23184</c:v>
                </c:pt>
                <c:pt idx="17">
                  <c:v>23036.799999999999</c:v>
                </c:pt>
                <c:pt idx="18">
                  <c:v>21491.200000000001</c:v>
                </c:pt>
                <c:pt idx="19">
                  <c:v>24582.400000000001</c:v>
                </c:pt>
                <c:pt idx="20">
                  <c:v>1066169.6000000001</c:v>
                </c:pt>
                <c:pt idx="21">
                  <c:v>22080</c:v>
                </c:pt>
                <c:pt idx="22">
                  <c:v>24140.799999999999</c:v>
                </c:pt>
                <c:pt idx="23">
                  <c:v>23257.599999999999</c:v>
                </c:pt>
                <c:pt idx="24">
                  <c:v>1050198.3999999999</c:v>
                </c:pt>
                <c:pt idx="25">
                  <c:v>1371168</c:v>
                </c:pt>
                <c:pt idx="26">
                  <c:v>1270262.3999999999</c:v>
                </c:pt>
                <c:pt idx="27">
                  <c:v>25392</c:v>
                </c:pt>
                <c:pt idx="28">
                  <c:v>25244.799999999999</c:v>
                </c:pt>
                <c:pt idx="29">
                  <c:v>25980.799999999999</c:v>
                </c:pt>
                <c:pt idx="30">
                  <c:v>25980.799999999999</c:v>
                </c:pt>
                <c:pt idx="31">
                  <c:v>24729.599999999999</c:v>
                </c:pt>
                <c:pt idx="32">
                  <c:v>21932.799999999999</c:v>
                </c:pt>
                <c:pt idx="33">
                  <c:v>24214.400000000001</c:v>
                </c:pt>
                <c:pt idx="34">
                  <c:v>22595.200000000001</c:v>
                </c:pt>
                <c:pt idx="35">
                  <c:v>22963.200000000001</c:v>
                </c:pt>
                <c:pt idx="36">
                  <c:v>1150736</c:v>
                </c:pt>
                <c:pt idx="37">
                  <c:v>24729.599999999999</c:v>
                </c:pt>
                <c:pt idx="38">
                  <c:v>24656</c:v>
                </c:pt>
                <c:pt idx="39">
                  <c:v>1263564.8</c:v>
                </c:pt>
                <c:pt idx="40">
                  <c:v>1275193.6000000001</c:v>
                </c:pt>
                <c:pt idx="41">
                  <c:v>24656</c:v>
                </c:pt>
                <c:pt idx="42">
                  <c:v>21270.400000000001</c:v>
                </c:pt>
                <c:pt idx="43">
                  <c:v>23404.799999999999</c:v>
                </c:pt>
                <c:pt idx="44">
                  <c:v>1156550.3999999999</c:v>
                </c:pt>
                <c:pt idx="45">
                  <c:v>24876.799999999999</c:v>
                </c:pt>
                <c:pt idx="46">
                  <c:v>25833.599999999999</c:v>
                </c:pt>
                <c:pt idx="47">
                  <c:v>23920</c:v>
                </c:pt>
                <c:pt idx="48">
                  <c:v>23036.799999999999</c:v>
                </c:pt>
                <c:pt idx="49">
                  <c:v>23699.200000000001</c:v>
                </c:pt>
                <c:pt idx="50">
                  <c:v>28777.599999999999</c:v>
                </c:pt>
                <c:pt idx="51">
                  <c:v>23036.799999999999</c:v>
                </c:pt>
                <c:pt idx="52">
                  <c:v>22080</c:v>
                </c:pt>
                <c:pt idx="53">
                  <c:v>23036.799999999999</c:v>
                </c:pt>
                <c:pt idx="54">
                  <c:v>22374.400000000001</c:v>
                </c:pt>
                <c:pt idx="55">
                  <c:v>22668.799999999999</c:v>
                </c:pt>
                <c:pt idx="56">
                  <c:v>21932.799999999999</c:v>
                </c:pt>
                <c:pt idx="57">
                  <c:v>22374.400000000001</c:v>
                </c:pt>
                <c:pt idx="58">
                  <c:v>23846.400000000001</c:v>
                </c:pt>
                <c:pt idx="59">
                  <c:v>22889.599999999999</c:v>
                </c:pt>
                <c:pt idx="60">
                  <c:v>23331.200000000001</c:v>
                </c:pt>
                <c:pt idx="61">
                  <c:v>23920</c:v>
                </c:pt>
                <c:pt idx="62">
                  <c:v>21932.799999999999</c:v>
                </c:pt>
                <c:pt idx="63">
                  <c:v>23036.799999999999</c:v>
                </c:pt>
                <c:pt idx="64">
                  <c:v>23331.200000000001</c:v>
                </c:pt>
                <c:pt idx="65">
                  <c:v>21932.799999999999</c:v>
                </c:pt>
                <c:pt idx="66">
                  <c:v>22448</c:v>
                </c:pt>
                <c:pt idx="67">
                  <c:v>24140.799999999999</c:v>
                </c:pt>
                <c:pt idx="68">
                  <c:v>23110.400000000001</c:v>
                </c:pt>
                <c:pt idx="69">
                  <c:v>23110.400000000001</c:v>
                </c:pt>
                <c:pt idx="70">
                  <c:v>22006.400000000001</c:v>
                </c:pt>
                <c:pt idx="71">
                  <c:v>24288</c:v>
                </c:pt>
                <c:pt idx="72">
                  <c:v>1121516.8</c:v>
                </c:pt>
                <c:pt idx="73">
                  <c:v>1271808</c:v>
                </c:pt>
                <c:pt idx="74">
                  <c:v>1246489.6000000001</c:v>
                </c:pt>
                <c:pt idx="75">
                  <c:v>23699.200000000001</c:v>
                </c:pt>
                <c:pt idx="76">
                  <c:v>23846.400000000001</c:v>
                </c:pt>
                <c:pt idx="77">
                  <c:v>1123798.3999999999</c:v>
                </c:pt>
                <c:pt idx="78">
                  <c:v>23110.400000000001</c:v>
                </c:pt>
                <c:pt idx="79">
                  <c:v>24214.400000000001</c:v>
                </c:pt>
                <c:pt idx="80">
                  <c:v>23404.799999999999</c:v>
                </c:pt>
                <c:pt idx="81">
                  <c:v>22963.200000000001</c:v>
                </c:pt>
                <c:pt idx="82">
                  <c:v>22153.599999999999</c:v>
                </c:pt>
                <c:pt idx="83">
                  <c:v>1262092.8</c:v>
                </c:pt>
                <c:pt idx="84">
                  <c:v>21491.200000000001</c:v>
                </c:pt>
                <c:pt idx="85">
                  <c:v>24656</c:v>
                </c:pt>
                <c:pt idx="86">
                  <c:v>24361.599999999999</c:v>
                </c:pt>
                <c:pt idx="87">
                  <c:v>23331.200000000001</c:v>
                </c:pt>
                <c:pt idx="88">
                  <c:v>24582.400000000001</c:v>
                </c:pt>
                <c:pt idx="89">
                  <c:v>22374.400000000001</c:v>
                </c:pt>
                <c:pt idx="90">
                  <c:v>22963.200000000001</c:v>
                </c:pt>
                <c:pt idx="91">
                  <c:v>25171.200000000001</c:v>
                </c:pt>
                <c:pt idx="92">
                  <c:v>23184</c:v>
                </c:pt>
                <c:pt idx="93">
                  <c:v>23036.799999999999</c:v>
                </c:pt>
                <c:pt idx="94">
                  <c:v>24435.200000000001</c:v>
                </c:pt>
                <c:pt idx="95">
                  <c:v>25686.400000000001</c:v>
                </c:pt>
                <c:pt idx="96">
                  <c:v>23184</c:v>
                </c:pt>
                <c:pt idx="97">
                  <c:v>21859.200000000001</c:v>
                </c:pt>
                <c:pt idx="98">
                  <c:v>24803.200000000001</c:v>
                </c:pt>
                <c:pt idx="99">
                  <c:v>24435.200000000001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00-C84E-AADD-6A33AD577DE8}"/>
            </c:ext>
          </c:extLst>
        </c:ser>
        <c:ser>
          <c:idx val="1"/>
          <c:order val="1"/>
          <c:tx>
            <c:strRef>
              <c:f>timelines!$AA$1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timelines!$AA$3:$AA$102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timelines!$AB$3:$AB$102</c:f>
              <c:numCache>
                <c:formatCode>General</c:formatCode>
                <c:ptCount val="100"/>
                <c:pt idx="0">
                  <c:v>1470012.8</c:v>
                </c:pt>
                <c:pt idx="1">
                  <c:v>1472588.8</c:v>
                </c:pt>
                <c:pt idx="2">
                  <c:v>1444326.3999999999</c:v>
                </c:pt>
                <c:pt idx="3">
                  <c:v>1352032</c:v>
                </c:pt>
                <c:pt idx="4">
                  <c:v>1248035.2</c:v>
                </c:pt>
                <c:pt idx="5">
                  <c:v>1170240</c:v>
                </c:pt>
                <c:pt idx="6">
                  <c:v>1462284.8</c:v>
                </c:pt>
                <c:pt idx="7">
                  <c:v>1266214.3999999999</c:v>
                </c:pt>
                <c:pt idx="8">
                  <c:v>1272764.8</c:v>
                </c:pt>
                <c:pt idx="9">
                  <c:v>1272838.3999999999</c:v>
                </c:pt>
                <c:pt idx="10">
                  <c:v>1287043.2</c:v>
                </c:pt>
                <c:pt idx="11">
                  <c:v>1291606.3999999999</c:v>
                </c:pt>
                <c:pt idx="12">
                  <c:v>1171123.2</c:v>
                </c:pt>
                <c:pt idx="13">
                  <c:v>1398179.2</c:v>
                </c:pt>
                <c:pt idx="14">
                  <c:v>1169872</c:v>
                </c:pt>
                <c:pt idx="15">
                  <c:v>1452864</c:v>
                </c:pt>
                <c:pt idx="16">
                  <c:v>1256499.2</c:v>
                </c:pt>
                <c:pt idx="17">
                  <c:v>1112390.3999999999</c:v>
                </c:pt>
                <c:pt idx="18">
                  <c:v>1646800</c:v>
                </c:pt>
                <c:pt idx="19">
                  <c:v>1753740.8</c:v>
                </c:pt>
                <c:pt idx="20">
                  <c:v>1277548.8</c:v>
                </c:pt>
                <c:pt idx="21">
                  <c:v>1481568</c:v>
                </c:pt>
                <c:pt idx="22">
                  <c:v>1334588.8</c:v>
                </c:pt>
                <c:pt idx="23">
                  <c:v>1274825.6000000001</c:v>
                </c:pt>
                <c:pt idx="24">
                  <c:v>1282406.3999999999</c:v>
                </c:pt>
                <c:pt idx="25">
                  <c:v>1364102.4</c:v>
                </c:pt>
                <c:pt idx="26">
                  <c:v>1282921.6000000001</c:v>
                </c:pt>
                <c:pt idx="27">
                  <c:v>1473177.6000000001</c:v>
                </c:pt>
                <c:pt idx="28">
                  <c:v>1181280</c:v>
                </c:pt>
                <c:pt idx="29">
                  <c:v>1402448</c:v>
                </c:pt>
                <c:pt idx="30">
                  <c:v>1803052.8</c:v>
                </c:pt>
                <c:pt idx="31">
                  <c:v>1379264</c:v>
                </c:pt>
                <c:pt idx="32">
                  <c:v>1282259.2</c:v>
                </c:pt>
                <c:pt idx="33">
                  <c:v>1405171.2</c:v>
                </c:pt>
                <c:pt idx="34">
                  <c:v>1277696</c:v>
                </c:pt>
                <c:pt idx="35">
                  <c:v>1181206.3999999999</c:v>
                </c:pt>
                <c:pt idx="36">
                  <c:v>1385152</c:v>
                </c:pt>
                <c:pt idx="37">
                  <c:v>1374406.4</c:v>
                </c:pt>
                <c:pt idx="38">
                  <c:v>1161260.8</c:v>
                </c:pt>
                <c:pt idx="39">
                  <c:v>1458604.8</c:v>
                </c:pt>
                <c:pt idx="40">
                  <c:v>1234419.2</c:v>
                </c:pt>
                <c:pt idx="41">
                  <c:v>1369180.8</c:v>
                </c:pt>
                <c:pt idx="42">
                  <c:v>1289619.2</c:v>
                </c:pt>
                <c:pt idx="43">
                  <c:v>1176716.8</c:v>
                </c:pt>
                <c:pt idx="44">
                  <c:v>1174361.6000000001</c:v>
                </c:pt>
                <c:pt idx="45">
                  <c:v>1090310.3999999999</c:v>
                </c:pt>
                <c:pt idx="46">
                  <c:v>1212192</c:v>
                </c:pt>
                <c:pt idx="47">
                  <c:v>1268422.3999999999</c:v>
                </c:pt>
                <c:pt idx="48">
                  <c:v>1490032</c:v>
                </c:pt>
                <c:pt idx="49">
                  <c:v>1474208</c:v>
                </c:pt>
                <c:pt idx="50">
                  <c:v>1288588.8</c:v>
                </c:pt>
                <c:pt idx="51">
                  <c:v>1320825.6000000001</c:v>
                </c:pt>
                <c:pt idx="52">
                  <c:v>1312067.2</c:v>
                </c:pt>
                <c:pt idx="53">
                  <c:v>1685145.6000000001</c:v>
                </c:pt>
                <c:pt idx="54">
                  <c:v>561862.40000000002</c:v>
                </c:pt>
                <c:pt idx="55">
                  <c:v>1169062.3999999999</c:v>
                </c:pt>
                <c:pt idx="56">
                  <c:v>1168694.3999999999</c:v>
                </c:pt>
                <c:pt idx="57">
                  <c:v>1099363.2</c:v>
                </c:pt>
                <c:pt idx="58">
                  <c:v>1300070.3999999999</c:v>
                </c:pt>
                <c:pt idx="59">
                  <c:v>1513952</c:v>
                </c:pt>
                <c:pt idx="60">
                  <c:v>1572537.6</c:v>
                </c:pt>
                <c:pt idx="61">
                  <c:v>1242220.8</c:v>
                </c:pt>
                <c:pt idx="62">
                  <c:v>1176716.8</c:v>
                </c:pt>
                <c:pt idx="63">
                  <c:v>1386844.8</c:v>
                </c:pt>
                <c:pt idx="64">
                  <c:v>1402889.6</c:v>
                </c:pt>
                <c:pt idx="65">
                  <c:v>1273280</c:v>
                </c:pt>
                <c:pt idx="66">
                  <c:v>1171417.6000000001</c:v>
                </c:pt>
                <c:pt idx="67">
                  <c:v>1254585.6000000001</c:v>
                </c:pt>
                <c:pt idx="68">
                  <c:v>1265699.2</c:v>
                </c:pt>
                <c:pt idx="69">
                  <c:v>1147497.6000000001</c:v>
                </c:pt>
                <c:pt idx="70">
                  <c:v>1280566.3999999999</c:v>
                </c:pt>
                <c:pt idx="71">
                  <c:v>1322739.2</c:v>
                </c:pt>
                <c:pt idx="72">
                  <c:v>1400240</c:v>
                </c:pt>
                <c:pt idx="73">
                  <c:v>1377056</c:v>
                </c:pt>
                <c:pt idx="74">
                  <c:v>1391923.2</c:v>
                </c:pt>
                <c:pt idx="75">
                  <c:v>1470896</c:v>
                </c:pt>
                <c:pt idx="76">
                  <c:v>1247888</c:v>
                </c:pt>
                <c:pt idx="77">
                  <c:v>1496656</c:v>
                </c:pt>
                <c:pt idx="78">
                  <c:v>1371462.4</c:v>
                </c:pt>
                <c:pt idx="79">
                  <c:v>1733059.2</c:v>
                </c:pt>
                <c:pt idx="80">
                  <c:v>1275193.6000000001</c:v>
                </c:pt>
                <c:pt idx="81">
                  <c:v>1506739.2</c:v>
                </c:pt>
                <c:pt idx="82">
                  <c:v>1808131.2</c:v>
                </c:pt>
                <c:pt idx="83">
                  <c:v>1363440</c:v>
                </c:pt>
                <c:pt idx="84">
                  <c:v>1278505.6000000001</c:v>
                </c:pt>
                <c:pt idx="85">
                  <c:v>1599107.2</c:v>
                </c:pt>
                <c:pt idx="86">
                  <c:v>1661740.8</c:v>
                </c:pt>
                <c:pt idx="87">
                  <c:v>1156329.6000000001</c:v>
                </c:pt>
                <c:pt idx="88">
                  <c:v>1362188.8</c:v>
                </c:pt>
                <c:pt idx="89">
                  <c:v>1499820.8</c:v>
                </c:pt>
                <c:pt idx="90">
                  <c:v>1027014.4</c:v>
                </c:pt>
                <c:pt idx="91">
                  <c:v>1195852.8</c:v>
                </c:pt>
                <c:pt idx="92">
                  <c:v>1275193.6000000001</c:v>
                </c:pt>
                <c:pt idx="93">
                  <c:v>1027456</c:v>
                </c:pt>
                <c:pt idx="94">
                  <c:v>1221171.2</c:v>
                </c:pt>
                <c:pt idx="95">
                  <c:v>1170387.2</c:v>
                </c:pt>
                <c:pt idx="96">
                  <c:v>1332086.3999999999</c:v>
                </c:pt>
                <c:pt idx="97">
                  <c:v>1272764.8</c:v>
                </c:pt>
                <c:pt idx="98">
                  <c:v>1385520</c:v>
                </c:pt>
                <c:pt idx="99">
                  <c:v>1268569.6000000001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400-C84E-AADD-6A33AD577DE8}"/>
            </c:ext>
          </c:extLst>
        </c:ser>
        <c:ser>
          <c:idx val="2"/>
          <c:order val="2"/>
          <c:tx>
            <c:strRef>
              <c:f>timelines!$AE$1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timelines!$AE$3:$AE$102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timelines!$AF$3:$AF$102</c:f>
              <c:numCache>
                <c:formatCode>General</c:formatCode>
                <c:ptCount val="100"/>
                <c:pt idx="0">
                  <c:v>1322150.3999999999</c:v>
                </c:pt>
                <c:pt idx="1">
                  <c:v>1323990.3999999999</c:v>
                </c:pt>
                <c:pt idx="2">
                  <c:v>1100761.6000000001</c:v>
                </c:pt>
                <c:pt idx="3">
                  <c:v>18400</c:v>
                </c:pt>
                <c:pt idx="4">
                  <c:v>1099952</c:v>
                </c:pt>
                <c:pt idx="5">
                  <c:v>1210646.3999999999</c:v>
                </c:pt>
                <c:pt idx="6">
                  <c:v>1107606.3999999999</c:v>
                </c:pt>
                <c:pt idx="7">
                  <c:v>1104736</c:v>
                </c:pt>
                <c:pt idx="8">
                  <c:v>1084275.2</c:v>
                </c:pt>
                <c:pt idx="9">
                  <c:v>1101865.6000000001</c:v>
                </c:pt>
                <c:pt idx="10">
                  <c:v>1207481.6000000001</c:v>
                </c:pt>
                <c:pt idx="11">
                  <c:v>1218448</c:v>
                </c:pt>
                <c:pt idx="12">
                  <c:v>1223894.3999999999</c:v>
                </c:pt>
                <c:pt idx="13">
                  <c:v>1116512</c:v>
                </c:pt>
                <c:pt idx="14">
                  <c:v>1217196.8</c:v>
                </c:pt>
                <c:pt idx="15">
                  <c:v>1217344</c:v>
                </c:pt>
                <c:pt idx="16">
                  <c:v>81843.199999999997</c:v>
                </c:pt>
                <c:pt idx="17">
                  <c:v>1329436.8</c:v>
                </c:pt>
                <c:pt idx="18">
                  <c:v>79856</c:v>
                </c:pt>
                <c:pt idx="19">
                  <c:v>1221760</c:v>
                </c:pt>
                <c:pt idx="20">
                  <c:v>1109152</c:v>
                </c:pt>
                <c:pt idx="21">
                  <c:v>1219036.8</c:v>
                </c:pt>
                <c:pt idx="22">
                  <c:v>1114819.2</c:v>
                </c:pt>
                <c:pt idx="23">
                  <c:v>1098700.8</c:v>
                </c:pt>
                <c:pt idx="24">
                  <c:v>1321046.3999999999</c:v>
                </c:pt>
                <c:pt idx="25">
                  <c:v>1217417.6000000001</c:v>
                </c:pt>
                <c:pt idx="26">
                  <c:v>1095977.6000000001</c:v>
                </c:pt>
                <c:pt idx="27">
                  <c:v>1093696</c:v>
                </c:pt>
                <c:pt idx="28">
                  <c:v>1103411.2</c:v>
                </c:pt>
                <c:pt idx="29">
                  <c:v>1313539.2</c:v>
                </c:pt>
                <c:pt idx="30">
                  <c:v>1209910.3999999999</c:v>
                </c:pt>
                <c:pt idx="31">
                  <c:v>66534.399999999994</c:v>
                </c:pt>
                <c:pt idx="32">
                  <c:v>1115996.8</c:v>
                </c:pt>
                <c:pt idx="33">
                  <c:v>58512</c:v>
                </c:pt>
                <c:pt idx="34">
                  <c:v>1111212.8</c:v>
                </c:pt>
                <c:pt idx="35">
                  <c:v>1087145.6000000001</c:v>
                </c:pt>
                <c:pt idx="36">
                  <c:v>1092886.3999999999</c:v>
                </c:pt>
                <c:pt idx="37">
                  <c:v>1309196.8</c:v>
                </c:pt>
                <c:pt idx="38">
                  <c:v>1210057.6000000001</c:v>
                </c:pt>
                <c:pt idx="39">
                  <c:v>1222496</c:v>
                </c:pt>
                <c:pt idx="40">
                  <c:v>80003.199999999997</c:v>
                </c:pt>
                <c:pt idx="41">
                  <c:v>1095830.3999999999</c:v>
                </c:pt>
                <c:pt idx="42">
                  <c:v>1418934.4</c:v>
                </c:pt>
                <c:pt idx="43">
                  <c:v>1106723.2</c:v>
                </c:pt>
                <c:pt idx="44">
                  <c:v>1096051.2</c:v>
                </c:pt>
                <c:pt idx="45">
                  <c:v>83020.800000000003</c:v>
                </c:pt>
                <c:pt idx="46">
                  <c:v>1426588.8</c:v>
                </c:pt>
                <c:pt idx="47">
                  <c:v>83536</c:v>
                </c:pt>
                <c:pt idx="48">
                  <c:v>69331.199999999997</c:v>
                </c:pt>
                <c:pt idx="49">
                  <c:v>1324505.6000000001</c:v>
                </c:pt>
                <c:pt idx="50">
                  <c:v>1720400</c:v>
                </c:pt>
                <c:pt idx="51">
                  <c:v>1219184</c:v>
                </c:pt>
                <c:pt idx="52">
                  <c:v>1311846.3999999999</c:v>
                </c:pt>
                <c:pt idx="53">
                  <c:v>1320531.2</c:v>
                </c:pt>
                <c:pt idx="54">
                  <c:v>1119897.6000000001</c:v>
                </c:pt>
                <c:pt idx="55">
                  <c:v>114742.39999999999</c:v>
                </c:pt>
                <c:pt idx="56">
                  <c:v>1320531.2</c:v>
                </c:pt>
                <c:pt idx="57">
                  <c:v>1107532.8</c:v>
                </c:pt>
                <c:pt idx="58">
                  <c:v>1059104</c:v>
                </c:pt>
                <c:pt idx="59">
                  <c:v>1419817.6</c:v>
                </c:pt>
                <c:pt idx="60">
                  <c:v>1421289.6</c:v>
                </c:pt>
                <c:pt idx="61">
                  <c:v>1117836.8</c:v>
                </c:pt>
                <c:pt idx="62">
                  <c:v>1216608</c:v>
                </c:pt>
                <c:pt idx="63">
                  <c:v>1211088</c:v>
                </c:pt>
                <c:pt idx="64">
                  <c:v>1103558.3999999999</c:v>
                </c:pt>
                <c:pt idx="65">
                  <c:v>152720</c:v>
                </c:pt>
                <c:pt idx="66">
                  <c:v>1320310.3999999999</c:v>
                </c:pt>
                <c:pt idx="67">
                  <c:v>1212854.3999999999</c:v>
                </c:pt>
                <c:pt idx="68">
                  <c:v>1523961.6</c:v>
                </c:pt>
                <c:pt idx="69">
                  <c:v>1213369.6000000001</c:v>
                </c:pt>
                <c:pt idx="70">
                  <c:v>1410028.8</c:v>
                </c:pt>
                <c:pt idx="71">
                  <c:v>87510.399999999994</c:v>
                </c:pt>
                <c:pt idx="72">
                  <c:v>50342.400000000001</c:v>
                </c:pt>
                <c:pt idx="73">
                  <c:v>1074928</c:v>
                </c:pt>
                <c:pt idx="74">
                  <c:v>1224556.8</c:v>
                </c:pt>
                <c:pt idx="75">
                  <c:v>1332454.3999999999</c:v>
                </c:pt>
                <c:pt idx="76">
                  <c:v>1117616</c:v>
                </c:pt>
                <c:pt idx="77">
                  <c:v>1229561.6000000001</c:v>
                </c:pt>
                <c:pt idx="78">
                  <c:v>1204243.2</c:v>
                </c:pt>
                <c:pt idx="79">
                  <c:v>1822851.2</c:v>
                </c:pt>
                <c:pt idx="80">
                  <c:v>1215945.6000000001</c:v>
                </c:pt>
                <c:pt idx="81">
                  <c:v>941196.80000000005</c:v>
                </c:pt>
                <c:pt idx="82">
                  <c:v>64768</c:v>
                </c:pt>
                <c:pt idx="83">
                  <c:v>1093990.3999999999</c:v>
                </c:pt>
                <c:pt idx="84">
                  <c:v>1113936</c:v>
                </c:pt>
                <c:pt idx="85">
                  <c:v>1207702.3999999999</c:v>
                </c:pt>
                <c:pt idx="86">
                  <c:v>1405760</c:v>
                </c:pt>
                <c:pt idx="87">
                  <c:v>1432182.4</c:v>
                </c:pt>
                <c:pt idx="88">
                  <c:v>1116291.2</c:v>
                </c:pt>
                <c:pt idx="89">
                  <c:v>1529260.8</c:v>
                </c:pt>
                <c:pt idx="90">
                  <c:v>1098332.8</c:v>
                </c:pt>
                <c:pt idx="91">
                  <c:v>1334809.6000000001</c:v>
                </c:pt>
                <c:pt idx="92">
                  <c:v>1521017.6</c:v>
                </c:pt>
                <c:pt idx="93">
                  <c:v>1084201.6000000001</c:v>
                </c:pt>
                <c:pt idx="94">
                  <c:v>1099216</c:v>
                </c:pt>
                <c:pt idx="95">
                  <c:v>1200857.6000000001</c:v>
                </c:pt>
                <c:pt idx="96">
                  <c:v>1216608</c:v>
                </c:pt>
                <c:pt idx="97">
                  <c:v>1420848</c:v>
                </c:pt>
                <c:pt idx="98">
                  <c:v>1113641.6000000001</c:v>
                </c:pt>
                <c:pt idx="99">
                  <c:v>1211750.3999999999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400-C84E-AADD-6A33AD577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62495"/>
        <c:axId val="164466527"/>
      </c:scatterChart>
      <c:valAx>
        <c:axId val="164162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466527"/>
        <c:crosses val="autoZero"/>
        <c:crossBetween val="midCat"/>
      </c:valAx>
      <c:valAx>
        <c:axId val="164466527"/>
        <c:scaling>
          <c:logBase val="10"/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</a:t>
                </a:r>
                <a:r>
                  <a:rPr lang="en-US" baseline="0"/>
                  <a:t> latency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62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timeline -</a:t>
            </a:r>
            <a:r>
              <a:rPr lang="en-US" baseline="0"/>
              <a:t> 10% of queues - fixed 1us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timelines!$A$1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timelines!$W$3:$W$103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timelines!$Y$3:$Y$103</c:f>
              <c:numCache>
                <c:formatCode>General</c:formatCode>
                <c:ptCount val="101"/>
                <c:pt idx="0">
                  <c:v>2702729</c:v>
                </c:pt>
                <c:pt idx="1">
                  <c:v>2813669</c:v>
                </c:pt>
                <c:pt idx="2">
                  <c:v>2766248</c:v>
                </c:pt>
                <c:pt idx="3">
                  <c:v>2955137</c:v>
                </c:pt>
                <c:pt idx="4">
                  <c:v>3118165</c:v>
                </c:pt>
                <c:pt idx="5">
                  <c:v>2964941</c:v>
                </c:pt>
                <c:pt idx="6">
                  <c:v>3125210</c:v>
                </c:pt>
                <c:pt idx="7">
                  <c:v>3081655</c:v>
                </c:pt>
                <c:pt idx="8">
                  <c:v>3071626</c:v>
                </c:pt>
                <c:pt idx="9">
                  <c:v>3048614</c:v>
                </c:pt>
                <c:pt idx="10">
                  <c:v>2991941</c:v>
                </c:pt>
                <c:pt idx="11">
                  <c:v>3178468</c:v>
                </c:pt>
                <c:pt idx="12">
                  <c:v>3078251</c:v>
                </c:pt>
                <c:pt idx="13">
                  <c:v>3120084</c:v>
                </c:pt>
                <c:pt idx="14">
                  <c:v>3193423</c:v>
                </c:pt>
                <c:pt idx="15">
                  <c:v>3120731</c:v>
                </c:pt>
                <c:pt idx="16">
                  <c:v>3194900</c:v>
                </c:pt>
                <c:pt idx="17">
                  <c:v>3200060</c:v>
                </c:pt>
                <c:pt idx="18">
                  <c:v>3269468</c:v>
                </c:pt>
                <c:pt idx="19">
                  <c:v>3137916</c:v>
                </c:pt>
                <c:pt idx="20">
                  <c:v>2880676</c:v>
                </c:pt>
                <c:pt idx="21">
                  <c:v>3272380</c:v>
                </c:pt>
                <c:pt idx="22">
                  <c:v>3157893</c:v>
                </c:pt>
                <c:pt idx="23">
                  <c:v>3201602</c:v>
                </c:pt>
                <c:pt idx="24">
                  <c:v>2910027</c:v>
                </c:pt>
                <c:pt idx="25">
                  <c:v>2698500</c:v>
                </c:pt>
                <c:pt idx="26">
                  <c:v>3024312</c:v>
                </c:pt>
                <c:pt idx="27">
                  <c:v>3115647</c:v>
                </c:pt>
                <c:pt idx="28">
                  <c:v>3103128</c:v>
                </c:pt>
                <c:pt idx="29">
                  <c:v>3091738</c:v>
                </c:pt>
                <c:pt idx="30">
                  <c:v>3071415</c:v>
                </c:pt>
                <c:pt idx="31">
                  <c:v>3141797</c:v>
                </c:pt>
                <c:pt idx="32">
                  <c:v>3250576</c:v>
                </c:pt>
                <c:pt idx="33">
                  <c:v>3142283</c:v>
                </c:pt>
                <c:pt idx="34">
                  <c:v>3220435</c:v>
                </c:pt>
                <c:pt idx="35">
                  <c:v>3202278</c:v>
                </c:pt>
                <c:pt idx="36">
                  <c:v>2930242</c:v>
                </c:pt>
                <c:pt idx="37">
                  <c:v>3162856</c:v>
                </c:pt>
                <c:pt idx="38">
                  <c:v>3130300</c:v>
                </c:pt>
                <c:pt idx="39">
                  <c:v>2815431</c:v>
                </c:pt>
                <c:pt idx="40">
                  <c:v>2709528</c:v>
                </c:pt>
                <c:pt idx="41">
                  <c:v>3155864</c:v>
                </c:pt>
                <c:pt idx="42">
                  <c:v>3285227</c:v>
                </c:pt>
                <c:pt idx="43">
                  <c:v>3197469</c:v>
                </c:pt>
                <c:pt idx="44">
                  <c:v>2834535</c:v>
                </c:pt>
                <c:pt idx="45">
                  <c:v>3137561</c:v>
                </c:pt>
                <c:pt idx="46">
                  <c:v>3090725</c:v>
                </c:pt>
                <c:pt idx="47">
                  <c:v>3162712</c:v>
                </c:pt>
                <c:pt idx="48">
                  <c:v>3198089</c:v>
                </c:pt>
                <c:pt idx="49">
                  <c:v>3188514</c:v>
                </c:pt>
                <c:pt idx="50">
                  <c:v>3181503</c:v>
                </c:pt>
                <c:pt idx="51">
                  <c:v>3222461</c:v>
                </c:pt>
                <c:pt idx="52">
                  <c:v>3254084</c:v>
                </c:pt>
                <c:pt idx="53">
                  <c:v>3200484</c:v>
                </c:pt>
                <c:pt idx="54">
                  <c:v>3228784</c:v>
                </c:pt>
                <c:pt idx="55">
                  <c:v>3216178</c:v>
                </c:pt>
                <c:pt idx="56">
                  <c:v>3250657</c:v>
                </c:pt>
                <c:pt idx="57">
                  <c:v>3236907</c:v>
                </c:pt>
                <c:pt idx="58">
                  <c:v>3165795</c:v>
                </c:pt>
                <c:pt idx="59">
                  <c:v>3229334</c:v>
                </c:pt>
                <c:pt idx="60">
                  <c:v>3187404</c:v>
                </c:pt>
                <c:pt idx="61">
                  <c:v>3174479</c:v>
                </c:pt>
                <c:pt idx="62">
                  <c:v>3250165</c:v>
                </c:pt>
                <c:pt idx="63">
                  <c:v>3193835</c:v>
                </c:pt>
                <c:pt idx="64">
                  <c:v>3188562</c:v>
                </c:pt>
                <c:pt idx="65">
                  <c:v>3253954</c:v>
                </c:pt>
                <c:pt idx="66">
                  <c:v>3230247</c:v>
                </c:pt>
                <c:pt idx="67">
                  <c:v>3150480</c:v>
                </c:pt>
                <c:pt idx="68">
                  <c:v>3204049</c:v>
                </c:pt>
                <c:pt idx="69">
                  <c:v>3200528</c:v>
                </c:pt>
                <c:pt idx="70">
                  <c:v>3237791</c:v>
                </c:pt>
                <c:pt idx="71">
                  <c:v>3137708</c:v>
                </c:pt>
                <c:pt idx="72">
                  <c:v>3010823</c:v>
                </c:pt>
                <c:pt idx="73">
                  <c:v>2694220</c:v>
                </c:pt>
                <c:pt idx="74">
                  <c:v>2953281</c:v>
                </c:pt>
                <c:pt idx="75">
                  <c:v>3190519</c:v>
                </c:pt>
                <c:pt idx="76">
                  <c:v>3162856</c:v>
                </c:pt>
                <c:pt idx="77">
                  <c:v>3062804</c:v>
                </c:pt>
                <c:pt idx="78">
                  <c:v>3212028</c:v>
                </c:pt>
                <c:pt idx="79">
                  <c:v>3137206</c:v>
                </c:pt>
                <c:pt idx="80">
                  <c:v>3174235</c:v>
                </c:pt>
                <c:pt idx="81">
                  <c:v>3209557</c:v>
                </c:pt>
                <c:pt idx="82">
                  <c:v>3241008</c:v>
                </c:pt>
                <c:pt idx="83">
                  <c:v>3163374</c:v>
                </c:pt>
                <c:pt idx="84">
                  <c:v>3283902</c:v>
                </c:pt>
                <c:pt idx="85">
                  <c:v>3206710</c:v>
                </c:pt>
                <c:pt idx="86">
                  <c:v>3161222</c:v>
                </c:pt>
                <c:pt idx="87">
                  <c:v>3216769</c:v>
                </c:pt>
                <c:pt idx="88">
                  <c:v>3126106</c:v>
                </c:pt>
                <c:pt idx="89">
                  <c:v>3236066</c:v>
                </c:pt>
                <c:pt idx="90">
                  <c:v>3204681</c:v>
                </c:pt>
                <c:pt idx="91">
                  <c:v>3096751</c:v>
                </c:pt>
                <c:pt idx="92">
                  <c:v>3192423</c:v>
                </c:pt>
                <c:pt idx="93">
                  <c:v>3200061</c:v>
                </c:pt>
                <c:pt idx="94">
                  <c:v>3133659</c:v>
                </c:pt>
                <c:pt idx="95">
                  <c:v>3070117</c:v>
                </c:pt>
                <c:pt idx="96">
                  <c:v>3193576</c:v>
                </c:pt>
                <c:pt idx="97">
                  <c:v>3252566</c:v>
                </c:pt>
                <c:pt idx="98">
                  <c:v>3154291</c:v>
                </c:pt>
                <c:pt idx="99">
                  <c:v>3135082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95-0D4B-AE09-7C48C56216F4}"/>
            </c:ext>
          </c:extLst>
        </c:ser>
        <c:ser>
          <c:idx val="1"/>
          <c:order val="1"/>
          <c:tx>
            <c:strRef>
              <c:f>timelines!$AE$1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timelines!$AE$3:$AE$102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timelines!$AG$3:$AG$102</c:f>
              <c:numCache>
                <c:formatCode>General</c:formatCode>
                <c:ptCount val="100"/>
                <c:pt idx="0">
                  <c:v>89</c:v>
                </c:pt>
                <c:pt idx="1">
                  <c:v>75</c:v>
                </c:pt>
                <c:pt idx="2">
                  <c:v>73</c:v>
                </c:pt>
                <c:pt idx="3">
                  <c:v>64</c:v>
                </c:pt>
                <c:pt idx="4">
                  <c:v>64</c:v>
                </c:pt>
                <c:pt idx="5">
                  <c:v>54</c:v>
                </c:pt>
                <c:pt idx="6">
                  <c:v>42</c:v>
                </c:pt>
                <c:pt idx="7">
                  <c:v>36</c:v>
                </c:pt>
                <c:pt idx="8">
                  <c:v>29</c:v>
                </c:pt>
                <c:pt idx="9">
                  <c:v>28</c:v>
                </c:pt>
                <c:pt idx="10">
                  <c:v>35</c:v>
                </c:pt>
                <c:pt idx="11">
                  <c:v>34</c:v>
                </c:pt>
                <c:pt idx="12">
                  <c:v>24</c:v>
                </c:pt>
                <c:pt idx="13">
                  <c:v>26</c:v>
                </c:pt>
                <c:pt idx="14">
                  <c:v>12</c:v>
                </c:pt>
                <c:pt idx="15">
                  <c:v>25</c:v>
                </c:pt>
                <c:pt idx="16">
                  <c:v>27</c:v>
                </c:pt>
                <c:pt idx="17">
                  <c:v>16</c:v>
                </c:pt>
                <c:pt idx="18">
                  <c:v>12</c:v>
                </c:pt>
                <c:pt idx="19">
                  <c:v>12</c:v>
                </c:pt>
                <c:pt idx="20">
                  <c:v>14</c:v>
                </c:pt>
                <c:pt idx="21">
                  <c:v>17</c:v>
                </c:pt>
                <c:pt idx="22">
                  <c:v>11</c:v>
                </c:pt>
                <c:pt idx="23">
                  <c:v>9</c:v>
                </c:pt>
                <c:pt idx="24">
                  <c:v>10</c:v>
                </c:pt>
                <c:pt idx="25">
                  <c:v>6</c:v>
                </c:pt>
                <c:pt idx="26">
                  <c:v>5</c:v>
                </c:pt>
                <c:pt idx="27">
                  <c:v>3</c:v>
                </c:pt>
                <c:pt idx="28">
                  <c:v>8</c:v>
                </c:pt>
                <c:pt idx="29">
                  <c:v>5</c:v>
                </c:pt>
                <c:pt idx="30">
                  <c:v>2</c:v>
                </c:pt>
                <c:pt idx="31">
                  <c:v>2</c:v>
                </c:pt>
                <c:pt idx="32">
                  <c:v>5</c:v>
                </c:pt>
                <c:pt idx="33">
                  <c:v>6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5</c:v>
                </c:pt>
                <c:pt idx="38">
                  <c:v>2</c:v>
                </c:pt>
                <c:pt idx="39">
                  <c:v>0</c:v>
                </c:pt>
                <c:pt idx="40">
                  <c:v>4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3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1</c:v>
                </c:pt>
                <c:pt idx="68">
                  <c:v>0</c:v>
                </c:pt>
                <c:pt idx="69">
                  <c:v>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95-0D4B-AE09-7C48C56216F4}"/>
            </c:ext>
          </c:extLst>
        </c:ser>
        <c:ser>
          <c:idx val="2"/>
          <c:order val="2"/>
          <c:tx>
            <c:strRef>
              <c:f>timelines!$AA$1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timelines!$AA$3:$AA$102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xVal>
          <c:yVal>
            <c:numRef>
              <c:f>timelines!$AC$3:$AC$102</c:f>
              <c:numCache>
                <c:formatCode>General</c:formatCode>
                <c:ptCount val="100"/>
                <c:pt idx="0">
                  <c:v>5051005</c:v>
                </c:pt>
                <c:pt idx="1">
                  <c:v>5102635</c:v>
                </c:pt>
                <c:pt idx="2">
                  <c:v>5184010</c:v>
                </c:pt>
                <c:pt idx="3">
                  <c:v>5182626</c:v>
                </c:pt>
                <c:pt idx="4">
                  <c:v>5271329</c:v>
                </c:pt>
                <c:pt idx="5">
                  <c:v>5402401</c:v>
                </c:pt>
                <c:pt idx="6">
                  <c:v>5215003</c:v>
                </c:pt>
                <c:pt idx="7">
                  <c:v>5293552</c:v>
                </c:pt>
                <c:pt idx="8">
                  <c:v>5327208</c:v>
                </c:pt>
                <c:pt idx="9">
                  <c:v>5118358</c:v>
                </c:pt>
                <c:pt idx="10">
                  <c:v>5296896</c:v>
                </c:pt>
                <c:pt idx="11">
                  <c:v>5256588</c:v>
                </c:pt>
                <c:pt idx="12">
                  <c:v>5361068</c:v>
                </c:pt>
                <c:pt idx="13">
                  <c:v>5287804</c:v>
                </c:pt>
                <c:pt idx="14">
                  <c:v>5358256</c:v>
                </c:pt>
                <c:pt idx="15">
                  <c:v>5231219</c:v>
                </c:pt>
                <c:pt idx="16">
                  <c:v>5190110</c:v>
                </c:pt>
                <c:pt idx="17">
                  <c:v>5402817</c:v>
                </c:pt>
                <c:pt idx="18">
                  <c:v>4903269</c:v>
                </c:pt>
                <c:pt idx="19">
                  <c:v>5141050</c:v>
                </c:pt>
                <c:pt idx="20">
                  <c:v>5298833</c:v>
                </c:pt>
                <c:pt idx="21">
                  <c:v>5263767</c:v>
                </c:pt>
                <c:pt idx="22">
                  <c:v>5208183</c:v>
                </c:pt>
                <c:pt idx="23">
                  <c:v>5305167</c:v>
                </c:pt>
                <c:pt idx="24">
                  <c:v>5290083</c:v>
                </c:pt>
                <c:pt idx="25">
                  <c:v>5338198</c:v>
                </c:pt>
                <c:pt idx="26">
                  <c:v>5316907</c:v>
                </c:pt>
                <c:pt idx="27">
                  <c:v>5052964</c:v>
                </c:pt>
                <c:pt idx="28">
                  <c:v>5359598</c:v>
                </c:pt>
                <c:pt idx="29">
                  <c:v>5328903</c:v>
                </c:pt>
                <c:pt idx="30">
                  <c:v>5004232</c:v>
                </c:pt>
                <c:pt idx="31">
                  <c:v>5276388</c:v>
                </c:pt>
                <c:pt idx="32">
                  <c:v>5250274</c:v>
                </c:pt>
                <c:pt idx="33">
                  <c:v>5188604</c:v>
                </c:pt>
                <c:pt idx="34">
                  <c:v>5358714</c:v>
                </c:pt>
                <c:pt idx="35">
                  <c:v>5327453</c:v>
                </c:pt>
                <c:pt idx="36">
                  <c:v>5194366</c:v>
                </c:pt>
                <c:pt idx="37">
                  <c:v>5223372</c:v>
                </c:pt>
                <c:pt idx="38">
                  <c:v>5433401</c:v>
                </c:pt>
                <c:pt idx="39">
                  <c:v>5199916</c:v>
                </c:pt>
                <c:pt idx="40">
                  <c:v>5303266</c:v>
                </c:pt>
                <c:pt idx="41">
                  <c:v>5144331</c:v>
                </c:pt>
                <c:pt idx="42">
                  <c:v>5245528</c:v>
                </c:pt>
                <c:pt idx="43">
                  <c:v>5435187</c:v>
                </c:pt>
                <c:pt idx="44">
                  <c:v>5360204</c:v>
                </c:pt>
                <c:pt idx="45">
                  <c:v>5456421</c:v>
                </c:pt>
                <c:pt idx="46">
                  <c:v>5337636</c:v>
                </c:pt>
                <c:pt idx="47">
                  <c:v>5282747</c:v>
                </c:pt>
                <c:pt idx="48">
                  <c:v>4988947</c:v>
                </c:pt>
                <c:pt idx="49">
                  <c:v>5058925</c:v>
                </c:pt>
                <c:pt idx="50">
                  <c:v>5352820</c:v>
                </c:pt>
                <c:pt idx="51">
                  <c:v>5241981</c:v>
                </c:pt>
                <c:pt idx="52">
                  <c:v>5270128</c:v>
                </c:pt>
                <c:pt idx="53">
                  <c:v>5041148</c:v>
                </c:pt>
                <c:pt idx="54">
                  <c:v>5451859</c:v>
                </c:pt>
                <c:pt idx="55">
                  <c:v>5238006</c:v>
                </c:pt>
                <c:pt idx="56">
                  <c:v>5377250</c:v>
                </c:pt>
                <c:pt idx="57">
                  <c:v>5429703</c:v>
                </c:pt>
                <c:pt idx="58">
                  <c:v>5256176</c:v>
                </c:pt>
                <c:pt idx="59">
                  <c:v>5099803</c:v>
                </c:pt>
                <c:pt idx="60">
                  <c:v>5171917</c:v>
                </c:pt>
                <c:pt idx="61">
                  <c:v>5301772</c:v>
                </c:pt>
                <c:pt idx="62">
                  <c:v>5406354</c:v>
                </c:pt>
                <c:pt idx="63">
                  <c:v>5258235</c:v>
                </c:pt>
                <c:pt idx="64">
                  <c:v>5362304</c:v>
                </c:pt>
                <c:pt idx="65">
                  <c:v>5245132</c:v>
                </c:pt>
                <c:pt idx="66">
                  <c:v>5420269</c:v>
                </c:pt>
                <c:pt idx="67">
                  <c:v>5100319</c:v>
                </c:pt>
                <c:pt idx="68">
                  <c:v>5291320</c:v>
                </c:pt>
                <c:pt idx="69">
                  <c:v>5344807</c:v>
                </c:pt>
                <c:pt idx="70">
                  <c:v>5224698</c:v>
                </c:pt>
                <c:pt idx="71">
                  <c:v>5243153</c:v>
                </c:pt>
                <c:pt idx="72">
                  <c:v>5251006</c:v>
                </c:pt>
                <c:pt idx="73">
                  <c:v>5255839</c:v>
                </c:pt>
                <c:pt idx="74">
                  <c:v>5291086</c:v>
                </c:pt>
                <c:pt idx="75">
                  <c:v>5234348</c:v>
                </c:pt>
                <c:pt idx="76">
                  <c:v>5261941</c:v>
                </c:pt>
                <c:pt idx="77">
                  <c:v>5281365</c:v>
                </c:pt>
                <c:pt idx="78">
                  <c:v>5233026</c:v>
                </c:pt>
                <c:pt idx="79">
                  <c:v>4892306</c:v>
                </c:pt>
                <c:pt idx="80">
                  <c:v>5274200</c:v>
                </c:pt>
                <c:pt idx="81">
                  <c:v>5247900</c:v>
                </c:pt>
                <c:pt idx="82">
                  <c:v>5052439</c:v>
                </c:pt>
                <c:pt idx="83">
                  <c:v>5231082</c:v>
                </c:pt>
                <c:pt idx="84">
                  <c:v>5202359</c:v>
                </c:pt>
                <c:pt idx="85">
                  <c:v>5108654</c:v>
                </c:pt>
                <c:pt idx="86">
                  <c:v>5049854</c:v>
                </c:pt>
                <c:pt idx="87">
                  <c:v>5309397</c:v>
                </c:pt>
                <c:pt idx="88">
                  <c:v>5169477</c:v>
                </c:pt>
                <c:pt idx="89">
                  <c:v>5131700</c:v>
                </c:pt>
                <c:pt idx="90">
                  <c:v>5453031</c:v>
                </c:pt>
                <c:pt idx="91">
                  <c:v>5327653</c:v>
                </c:pt>
                <c:pt idx="92">
                  <c:v>5250074</c:v>
                </c:pt>
                <c:pt idx="93">
                  <c:v>5447163</c:v>
                </c:pt>
                <c:pt idx="94">
                  <c:v>5345159</c:v>
                </c:pt>
                <c:pt idx="95">
                  <c:v>5336290</c:v>
                </c:pt>
                <c:pt idx="96">
                  <c:v>5220566</c:v>
                </c:pt>
                <c:pt idx="97">
                  <c:v>5337538</c:v>
                </c:pt>
                <c:pt idx="98">
                  <c:v>5141347</c:v>
                </c:pt>
                <c:pt idx="99">
                  <c:v>5152135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95-0D4B-AE09-7C48C5621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092895"/>
        <c:axId val="163974527"/>
      </c:scatterChart>
      <c:valAx>
        <c:axId val="164092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(seconds)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74527"/>
        <c:crosses val="autoZero"/>
        <c:crossBetween val="midCat"/>
      </c:valAx>
      <c:valAx>
        <c:axId val="16397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# of rebalances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092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10%</a:t>
            </a:r>
            <a:r>
              <a:rPr lang="en-US" baseline="0"/>
              <a:t> of queues </a:t>
            </a:r>
            <a:r>
              <a:rPr lang="en-US"/>
              <a:t>- 12</a:t>
            </a:r>
            <a:r>
              <a:rPr lang="en-US" baseline="0"/>
              <a:t> cores</a:t>
            </a:r>
            <a:r>
              <a:rPr lang="en-US"/>
              <a:t> - 1us</a:t>
            </a:r>
            <a:r>
              <a:rPr lang="en-US" baseline="0"/>
              <a:t> fixed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'10p_bimodal'!$A$3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fixedST!$J$3:$J$5</c:f>
              <c:numCache>
                <c:formatCode>General</c:formatCode>
                <c:ptCount val="3"/>
                <c:pt idx="0">
                  <c:v>2891141</c:v>
                </c:pt>
                <c:pt idx="1">
                  <c:v>3780493</c:v>
                </c:pt>
                <c:pt idx="2">
                  <c:v>4617447</c:v>
                </c:pt>
              </c:numCache>
            </c:numRef>
          </c:xVal>
          <c:yVal>
            <c:numRef>
              <c:f>fixedST!$M$3:$M$5</c:f>
              <c:numCache>
                <c:formatCode>General</c:formatCode>
                <c:ptCount val="3"/>
                <c:pt idx="0">
                  <c:v>7.9488000000000003</c:v>
                </c:pt>
                <c:pt idx="1">
                  <c:v>13.3216</c:v>
                </c:pt>
                <c:pt idx="2">
                  <c:v>1448.8896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0E-6C4D-A6D6-4394BB70702A}"/>
            </c:ext>
          </c:extLst>
        </c:ser>
        <c:ser>
          <c:idx val="0"/>
          <c:order val="1"/>
          <c:tx>
            <c:strRef>
              <c:f>'10p_bimodal'!$A$24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fixedST!$R$3:$R$5</c:f>
              <c:numCache>
                <c:formatCode>General</c:formatCode>
                <c:ptCount val="3"/>
                <c:pt idx="0">
                  <c:v>2890372</c:v>
                </c:pt>
                <c:pt idx="1">
                  <c:v>3776843</c:v>
                </c:pt>
                <c:pt idx="2">
                  <c:v>4604430</c:v>
                </c:pt>
              </c:numCache>
            </c:numRef>
          </c:xVal>
          <c:yVal>
            <c:numRef>
              <c:f>fixedST!$U$3:$U$5</c:f>
              <c:numCache>
                <c:formatCode>General</c:formatCode>
                <c:ptCount val="3"/>
                <c:pt idx="0">
                  <c:v>10.377599999999999</c:v>
                </c:pt>
                <c:pt idx="1">
                  <c:v>18.179200000000002</c:v>
                </c:pt>
                <c:pt idx="2">
                  <c:v>1512.0383999999999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0E-6C4D-A6D6-4394BB70702A}"/>
            </c:ext>
          </c:extLst>
        </c:ser>
        <c:ser>
          <c:idx val="2"/>
          <c:order val="2"/>
          <c:tx>
            <c:strRef>
              <c:f>'10p_bimodal'!$A$45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fixedST!$B$4:$B$16</c:f>
              <c:numCache>
                <c:formatCode>General</c:formatCode>
                <c:ptCount val="13"/>
                <c:pt idx="0">
                  <c:v>3780383</c:v>
                </c:pt>
                <c:pt idx="1">
                  <c:v>4627027</c:v>
                </c:pt>
                <c:pt idx="2">
                  <c:v>5046797</c:v>
                </c:pt>
                <c:pt idx="3">
                  <c:v>5440797</c:v>
                </c:pt>
                <c:pt idx="4">
                  <c:v>5580621</c:v>
                </c:pt>
                <c:pt idx="5">
                  <c:v>5717830</c:v>
                </c:pt>
                <c:pt idx="6">
                  <c:v>5875511</c:v>
                </c:pt>
                <c:pt idx="7">
                  <c:v>6011512</c:v>
                </c:pt>
                <c:pt idx="8">
                  <c:v>6176573</c:v>
                </c:pt>
                <c:pt idx="9">
                  <c:v>6431826</c:v>
                </c:pt>
                <c:pt idx="10">
                  <c:v>6812857</c:v>
                </c:pt>
              </c:numCache>
            </c:numRef>
          </c:xVal>
          <c:yVal>
            <c:numRef>
              <c:f>fixedST!$E$4:$E$16</c:f>
              <c:numCache>
                <c:formatCode>General</c:formatCode>
                <c:ptCount val="13"/>
                <c:pt idx="0">
                  <c:v>7.8015999999999996</c:v>
                </c:pt>
                <c:pt idx="1">
                  <c:v>8.3903999999999996</c:v>
                </c:pt>
                <c:pt idx="2">
                  <c:v>8.8320000000000007</c:v>
                </c:pt>
                <c:pt idx="3">
                  <c:v>9.4944000000000006</c:v>
                </c:pt>
                <c:pt idx="4">
                  <c:v>9.7888000000000002</c:v>
                </c:pt>
                <c:pt idx="5">
                  <c:v>10.230399999999999</c:v>
                </c:pt>
                <c:pt idx="6">
                  <c:v>11.555199999999999</c:v>
                </c:pt>
                <c:pt idx="7">
                  <c:v>11.849600000000001</c:v>
                </c:pt>
                <c:pt idx="8">
                  <c:v>13.027200000000001</c:v>
                </c:pt>
                <c:pt idx="9">
                  <c:v>15.6768</c:v>
                </c:pt>
                <c:pt idx="10">
                  <c:v>44.527999999999999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0E-6C4D-A6D6-4394BB707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2158479"/>
        <c:axId val="377975823"/>
      </c:scatterChart>
      <c:valAx>
        <c:axId val="40215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975823"/>
        <c:crosses val="autoZero"/>
        <c:crossBetween val="midCat"/>
      </c:valAx>
      <c:valAx>
        <c:axId val="377975823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21584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Smaller Arrays Fit in Core's Private L2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affinity!$R$1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affinity!$R$3:$R$12</c:f>
              <c:numCache>
                <c:formatCode>General</c:formatCode>
                <c:ptCount val="10"/>
                <c:pt idx="0">
                  <c:v>1060</c:v>
                </c:pt>
                <c:pt idx="1">
                  <c:v>1008.1</c:v>
                </c:pt>
                <c:pt idx="2">
                  <c:v>970.9</c:v>
                </c:pt>
                <c:pt idx="3">
                  <c:v>951.1</c:v>
                </c:pt>
                <c:pt idx="4">
                  <c:v>950.4</c:v>
                </c:pt>
                <c:pt idx="5">
                  <c:v>934.9</c:v>
                </c:pt>
                <c:pt idx="6">
                  <c:v>952.3</c:v>
                </c:pt>
                <c:pt idx="7">
                  <c:v>981.2</c:v>
                </c:pt>
                <c:pt idx="8">
                  <c:v>1044</c:v>
                </c:pt>
                <c:pt idx="9">
                  <c:v>1238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4E-CB45-9A3A-0F0B7F715321}"/>
            </c:ext>
          </c:extLst>
        </c:ser>
        <c:ser>
          <c:idx val="2"/>
          <c:order val="1"/>
          <c:tx>
            <c:strRef>
              <c:f>affinity!$S$1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affinity!$S$3:$S$12</c:f>
              <c:numCache>
                <c:formatCode>General</c:formatCode>
                <c:ptCount val="10"/>
                <c:pt idx="0">
                  <c:v>1021.7</c:v>
                </c:pt>
                <c:pt idx="1">
                  <c:v>983.7</c:v>
                </c:pt>
                <c:pt idx="2">
                  <c:v>954</c:v>
                </c:pt>
                <c:pt idx="3">
                  <c:v>917.9</c:v>
                </c:pt>
                <c:pt idx="4">
                  <c:v>902</c:v>
                </c:pt>
                <c:pt idx="5">
                  <c:v>884</c:v>
                </c:pt>
                <c:pt idx="6">
                  <c:v>875.6</c:v>
                </c:pt>
                <c:pt idx="7">
                  <c:v>872</c:v>
                </c:pt>
                <c:pt idx="8">
                  <c:v>873.6</c:v>
                </c:pt>
                <c:pt idx="9">
                  <c:v>946.8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4E-CB45-9A3A-0F0B7F715321}"/>
            </c:ext>
          </c:extLst>
        </c:ser>
        <c:ser>
          <c:idx val="3"/>
          <c:order val="2"/>
          <c:tx>
            <c:strRef>
              <c:f>affinity!$T$1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affinity!$T$3:$T$12</c:f>
              <c:numCache>
                <c:formatCode>General</c:formatCode>
                <c:ptCount val="10"/>
                <c:pt idx="0">
                  <c:v>1419</c:v>
                </c:pt>
                <c:pt idx="1">
                  <c:v>1351.5</c:v>
                </c:pt>
                <c:pt idx="2">
                  <c:v>1284.4000000000001</c:v>
                </c:pt>
                <c:pt idx="3">
                  <c:v>1242.4000000000001</c:v>
                </c:pt>
                <c:pt idx="4">
                  <c:v>1193.0999999999999</c:v>
                </c:pt>
                <c:pt idx="5">
                  <c:v>1111.3</c:v>
                </c:pt>
                <c:pt idx="6">
                  <c:v>1055.5999999999999</c:v>
                </c:pt>
                <c:pt idx="7">
                  <c:v>978</c:v>
                </c:pt>
                <c:pt idx="8">
                  <c:v>945.2</c:v>
                </c:pt>
                <c:pt idx="9">
                  <c:v>965.6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C4E-CB45-9A3A-0F0B7F715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794511"/>
        <c:axId val="331771087"/>
      </c:scatterChart>
      <c:valAx>
        <c:axId val="3317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connections active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71087"/>
        <c:crosses val="autoZero"/>
        <c:crossBetween val="midCat"/>
      </c:valAx>
      <c:valAx>
        <c:axId val="331771087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Kernel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9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Larger Arrays Spill Into LLC/Memory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affinity!$D$1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affinity!$D$3:$D$12</c:f>
              <c:numCache>
                <c:formatCode>General</c:formatCode>
                <c:ptCount val="10"/>
                <c:pt idx="0">
                  <c:v>2425</c:v>
                </c:pt>
                <c:pt idx="1">
                  <c:v>2101</c:v>
                </c:pt>
                <c:pt idx="2">
                  <c:v>1532</c:v>
                </c:pt>
                <c:pt idx="3">
                  <c:v>1173</c:v>
                </c:pt>
                <c:pt idx="4">
                  <c:v>987</c:v>
                </c:pt>
                <c:pt idx="5">
                  <c:v>889</c:v>
                </c:pt>
                <c:pt idx="6">
                  <c:v>844</c:v>
                </c:pt>
                <c:pt idx="7">
                  <c:v>818</c:v>
                </c:pt>
                <c:pt idx="8">
                  <c:v>885</c:v>
                </c:pt>
                <c:pt idx="9">
                  <c:v>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28-4C4C-AB30-2B1142B2E474}"/>
            </c:ext>
          </c:extLst>
        </c:ser>
        <c:ser>
          <c:idx val="2"/>
          <c:order val="1"/>
          <c:tx>
            <c:strRef>
              <c:f>affinity!$E$1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affinity!$E$3:$E$12</c:f>
              <c:numCache>
                <c:formatCode>General</c:formatCode>
                <c:ptCount val="10"/>
                <c:pt idx="0">
                  <c:v>1536</c:v>
                </c:pt>
                <c:pt idx="1">
                  <c:v>1219.7</c:v>
                </c:pt>
                <c:pt idx="2">
                  <c:v>1006.3</c:v>
                </c:pt>
                <c:pt idx="3">
                  <c:v>840.3</c:v>
                </c:pt>
                <c:pt idx="4">
                  <c:v>774</c:v>
                </c:pt>
                <c:pt idx="5">
                  <c:v>736.7</c:v>
                </c:pt>
                <c:pt idx="6">
                  <c:v>711.7</c:v>
                </c:pt>
                <c:pt idx="7">
                  <c:v>711.7</c:v>
                </c:pt>
                <c:pt idx="8">
                  <c:v>708.3</c:v>
                </c:pt>
                <c:pt idx="9">
                  <c:v>776.1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28-4C4C-AB30-2B1142B2E474}"/>
            </c:ext>
          </c:extLst>
        </c:ser>
        <c:ser>
          <c:idx val="3"/>
          <c:order val="2"/>
          <c:tx>
            <c:strRef>
              <c:f>affinity!$F$1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affinity!$F$3:$F$12</c:f>
              <c:numCache>
                <c:formatCode>General</c:formatCode>
                <c:ptCount val="10"/>
                <c:pt idx="0">
                  <c:v>2635</c:v>
                </c:pt>
                <c:pt idx="1">
                  <c:v>2307</c:v>
                </c:pt>
                <c:pt idx="2">
                  <c:v>2078</c:v>
                </c:pt>
                <c:pt idx="3">
                  <c:v>1806</c:v>
                </c:pt>
                <c:pt idx="4">
                  <c:v>1542</c:v>
                </c:pt>
                <c:pt idx="5">
                  <c:v>1243</c:v>
                </c:pt>
                <c:pt idx="6">
                  <c:v>970</c:v>
                </c:pt>
                <c:pt idx="7">
                  <c:v>927</c:v>
                </c:pt>
                <c:pt idx="8">
                  <c:v>893</c:v>
                </c:pt>
                <c:pt idx="9">
                  <c:v>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28-4C4C-AB30-2B1142B2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794511"/>
        <c:axId val="331771087"/>
      </c:scatterChart>
      <c:valAx>
        <c:axId val="3317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connections active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71087"/>
        <c:crosses val="autoZero"/>
        <c:crossBetween val="midCat"/>
      </c:valAx>
      <c:valAx>
        <c:axId val="3317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Kernel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9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affinity!$AE$3:$AE$14</c:f>
              <c:numCache>
                <c:formatCode>General</c:formatCode>
                <c:ptCount val="12"/>
                <c:pt idx="0">
                  <c:v>865478</c:v>
                </c:pt>
                <c:pt idx="1">
                  <c:v>1718808</c:v>
                </c:pt>
                <c:pt idx="2">
                  <c:v>2528379</c:v>
                </c:pt>
                <c:pt idx="3">
                  <c:v>3316578</c:v>
                </c:pt>
                <c:pt idx="4">
                  <c:v>3990555</c:v>
                </c:pt>
                <c:pt idx="5">
                  <c:v>4395166</c:v>
                </c:pt>
                <c:pt idx="6">
                  <c:v>4724132</c:v>
                </c:pt>
                <c:pt idx="7">
                  <c:v>5130673</c:v>
                </c:pt>
                <c:pt idx="10">
                  <c:v>5619859</c:v>
                </c:pt>
                <c:pt idx="11">
                  <c:v>5783942</c:v>
                </c:pt>
              </c:numCache>
            </c:numRef>
          </c:xVal>
          <c:yVal>
            <c:numRef>
              <c:f>affinity!$AH$3:$AH$14</c:f>
              <c:numCache>
                <c:formatCode>General</c:formatCode>
                <c:ptCount val="12"/>
                <c:pt idx="0">
                  <c:v>5.9615999999999998</c:v>
                </c:pt>
                <c:pt idx="1">
                  <c:v>6.1087999999999996</c:v>
                </c:pt>
                <c:pt idx="2">
                  <c:v>6.3296000000000001</c:v>
                </c:pt>
                <c:pt idx="3">
                  <c:v>6.5503999999999998</c:v>
                </c:pt>
                <c:pt idx="4">
                  <c:v>6.9184000000000001</c:v>
                </c:pt>
                <c:pt idx="5">
                  <c:v>6.992</c:v>
                </c:pt>
                <c:pt idx="6">
                  <c:v>7.2127999999999997</c:v>
                </c:pt>
                <c:pt idx="7">
                  <c:v>7.4336000000000002</c:v>
                </c:pt>
                <c:pt idx="10">
                  <c:v>14.057600000000001</c:v>
                </c:pt>
                <c:pt idx="11">
                  <c:v>44.233600000000003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FB-EF44-8F10-8F950BF24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2723759"/>
        <c:axId val="362681151"/>
      </c:scatterChart>
      <c:valAx>
        <c:axId val="362723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681151"/>
        <c:crosses val="autoZero"/>
        <c:crossBetween val="midCat"/>
      </c:valAx>
      <c:valAx>
        <c:axId val="36268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2723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Larger Arrays Spill Into LLC/Memory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affinity!$D$1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affinity!$D$3:$D$12</c:f>
              <c:numCache>
                <c:formatCode>General</c:formatCode>
                <c:ptCount val="10"/>
                <c:pt idx="0">
                  <c:v>2425</c:v>
                </c:pt>
                <c:pt idx="1">
                  <c:v>2101</c:v>
                </c:pt>
                <c:pt idx="2">
                  <c:v>1532</c:v>
                </c:pt>
                <c:pt idx="3">
                  <c:v>1173</c:v>
                </c:pt>
                <c:pt idx="4">
                  <c:v>987</c:v>
                </c:pt>
                <c:pt idx="5">
                  <c:v>889</c:v>
                </c:pt>
                <c:pt idx="6">
                  <c:v>844</c:v>
                </c:pt>
                <c:pt idx="7">
                  <c:v>818</c:v>
                </c:pt>
                <c:pt idx="8">
                  <c:v>885</c:v>
                </c:pt>
                <c:pt idx="9">
                  <c:v>889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00-804C-A622-BF47EDF9A94D}"/>
            </c:ext>
          </c:extLst>
        </c:ser>
        <c:ser>
          <c:idx val="2"/>
          <c:order val="1"/>
          <c:tx>
            <c:strRef>
              <c:f>affinity!$E$1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affinity!$E$3:$E$12</c:f>
              <c:numCache>
                <c:formatCode>General</c:formatCode>
                <c:ptCount val="10"/>
                <c:pt idx="0">
                  <c:v>1536</c:v>
                </c:pt>
                <c:pt idx="1">
                  <c:v>1219.7</c:v>
                </c:pt>
                <c:pt idx="2">
                  <c:v>1006.3</c:v>
                </c:pt>
                <c:pt idx="3">
                  <c:v>840.3</c:v>
                </c:pt>
                <c:pt idx="4">
                  <c:v>774</c:v>
                </c:pt>
                <c:pt idx="5">
                  <c:v>736.7</c:v>
                </c:pt>
                <c:pt idx="6">
                  <c:v>711.7</c:v>
                </c:pt>
                <c:pt idx="7">
                  <c:v>711.7</c:v>
                </c:pt>
                <c:pt idx="8">
                  <c:v>708.3</c:v>
                </c:pt>
                <c:pt idx="9">
                  <c:v>776.1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00-804C-A622-BF47EDF9A94D}"/>
            </c:ext>
          </c:extLst>
        </c:ser>
        <c:ser>
          <c:idx val="3"/>
          <c:order val="2"/>
          <c:tx>
            <c:strRef>
              <c:f>affinity!$F$1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affinity!$F$3:$F$12</c:f>
              <c:numCache>
                <c:formatCode>General</c:formatCode>
                <c:ptCount val="10"/>
                <c:pt idx="0">
                  <c:v>2635</c:v>
                </c:pt>
                <c:pt idx="1">
                  <c:v>2307</c:v>
                </c:pt>
                <c:pt idx="2">
                  <c:v>2078</c:v>
                </c:pt>
                <c:pt idx="3">
                  <c:v>1806</c:v>
                </c:pt>
                <c:pt idx="4">
                  <c:v>1542</c:v>
                </c:pt>
                <c:pt idx="5">
                  <c:v>1243</c:v>
                </c:pt>
                <c:pt idx="6">
                  <c:v>970</c:v>
                </c:pt>
                <c:pt idx="7">
                  <c:v>927</c:v>
                </c:pt>
                <c:pt idx="8">
                  <c:v>893</c:v>
                </c:pt>
                <c:pt idx="9">
                  <c:v>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00-804C-A622-BF47EDF9A94D}"/>
            </c:ext>
          </c:extLst>
        </c:ser>
        <c:ser>
          <c:idx val="0"/>
          <c:order val="3"/>
          <c:tx>
            <c:strRef>
              <c:f>affinity!$G$1</c:f>
              <c:strCache>
                <c:ptCount val="1"/>
                <c:pt idx="0">
                  <c:v>bitvector-aff2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affinity!$G$3:$G$12</c:f>
              <c:numCache>
                <c:formatCode>General</c:formatCode>
                <c:ptCount val="10"/>
                <c:pt idx="0">
                  <c:v>2540.3333333333335</c:v>
                </c:pt>
                <c:pt idx="1">
                  <c:v>2014</c:v>
                </c:pt>
                <c:pt idx="2">
                  <c:v>1432.3333333333333</c:v>
                </c:pt>
                <c:pt idx="3">
                  <c:v>1146</c:v>
                </c:pt>
                <c:pt idx="4">
                  <c:v>934</c:v>
                </c:pt>
                <c:pt idx="5">
                  <c:v>844.5</c:v>
                </c:pt>
                <c:pt idx="6">
                  <c:v>809.5</c:v>
                </c:pt>
                <c:pt idx="7">
                  <c:v>813</c:v>
                </c:pt>
                <c:pt idx="8">
                  <c:v>875.30000000000007</c:v>
                </c:pt>
                <c:pt idx="9">
                  <c:v>1031.5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00-804C-A622-BF47EDF9A94D}"/>
            </c:ext>
          </c:extLst>
        </c:ser>
        <c:ser>
          <c:idx val="4"/>
          <c:order val="4"/>
          <c:tx>
            <c:strRef>
              <c:f>affinity!$H$1</c:f>
              <c:strCache>
                <c:ptCount val="1"/>
                <c:pt idx="0">
                  <c:v>bitvector-aff4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affinity!$H$3:$H$12</c:f>
              <c:numCache>
                <c:formatCode>General</c:formatCode>
                <c:ptCount val="10"/>
                <c:pt idx="0">
                  <c:v>2556.3333333333335</c:v>
                </c:pt>
                <c:pt idx="1">
                  <c:v>2101.3333333333335</c:v>
                </c:pt>
                <c:pt idx="2">
                  <c:v>1462.6666666666667</c:v>
                </c:pt>
                <c:pt idx="3">
                  <c:v>1127.3333333333333</c:v>
                </c:pt>
                <c:pt idx="4">
                  <c:v>926.66666666666663</c:v>
                </c:pt>
                <c:pt idx="5">
                  <c:v>890.30000000000007</c:v>
                </c:pt>
                <c:pt idx="6">
                  <c:v>816.66666666666663</c:v>
                </c:pt>
                <c:pt idx="7">
                  <c:v>815.33333333333337</c:v>
                </c:pt>
                <c:pt idx="8">
                  <c:v>873.5</c:v>
                </c:pt>
                <c:pt idx="9">
                  <c:v>1020.5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00-804C-A622-BF47EDF9A94D}"/>
            </c:ext>
          </c:extLst>
        </c:ser>
        <c:ser>
          <c:idx val="5"/>
          <c:order val="5"/>
          <c:tx>
            <c:strRef>
              <c:f>affinity!$I$1</c:f>
              <c:strCache>
                <c:ptCount val="1"/>
                <c:pt idx="0">
                  <c:v>bitvector-aff8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affinity!$A$3:$A$12</c:f>
              <c:numCache>
                <c:formatCode>General</c:formatCode>
                <c:ptCount val="10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</c:numCache>
            </c:numRef>
          </c:xVal>
          <c:yVal>
            <c:numRef>
              <c:f>affinity!$I$3:$I$12</c:f>
              <c:numCache>
                <c:formatCode>General</c:formatCode>
                <c:ptCount val="10"/>
                <c:pt idx="0">
                  <c:v>2541</c:v>
                </c:pt>
                <c:pt idx="1">
                  <c:v>2100.6666666666665</c:v>
                </c:pt>
                <c:pt idx="2">
                  <c:v>1400.3333333333333</c:v>
                </c:pt>
                <c:pt idx="3">
                  <c:v>1111.3333333333333</c:v>
                </c:pt>
                <c:pt idx="4">
                  <c:v>916.66666666666663</c:v>
                </c:pt>
                <c:pt idx="5">
                  <c:v>836</c:v>
                </c:pt>
                <c:pt idx="6">
                  <c:v>826.33333333333337</c:v>
                </c:pt>
                <c:pt idx="7">
                  <c:v>827.5</c:v>
                </c:pt>
                <c:pt idx="8">
                  <c:v>893.5</c:v>
                </c:pt>
                <c:pt idx="9">
                  <c:v>1035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00-804C-A622-BF47EDF9A9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794511"/>
        <c:axId val="331771087"/>
      </c:scatterChart>
      <c:valAx>
        <c:axId val="331794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connections active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71087"/>
        <c:crosses val="autoZero"/>
        <c:crossBetween val="midCat"/>
      </c:valAx>
      <c:valAx>
        <c:axId val="33177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Kernel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794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p99</a:t>
            </a:r>
            <a:r>
              <a:rPr lang="en-US" baseline="0"/>
              <a:t> latency jitter @ 4.5 MRPS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'timeline with SLO'!$A$1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'timeline with SLO'!$A$13:$A$113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'timeline with SLO'!$B$13:$B$113</c:f>
              <c:numCache>
                <c:formatCode>General</c:formatCode>
                <c:ptCount val="101"/>
                <c:pt idx="0">
                  <c:v>11408</c:v>
                </c:pt>
                <c:pt idx="1">
                  <c:v>11040</c:v>
                </c:pt>
                <c:pt idx="2">
                  <c:v>10524.8</c:v>
                </c:pt>
                <c:pt idx="3">
                  <c:v>10819.2</c:v>
                </c:pt>
                <c:pt idx="4">
                  <c:v>10672</c:v>
                </c:pt>
                <c:pt idx="5">
                  <c:v>10524.8</c:v>
                </c:pt>
                <c:pt idx="6">
                  <c:v>10672</c:v>
                </c:pt>
                <c:pt idx="7">
                  <c:v>10745.6</c:v>
                </c:pt>
                <c:pt idx="8">
                  <c:v>10672</c:v>
                </c:pt>
                <c:pt idx="9">
                  <c:v>10672</c:v>
                </c:pt>
                <c:pt idx="10">
                  <c:v>10672</c:v>
                </c:pt>
                <c:pt idx="11">
                  <c:v>10598.4</c:v>
                </c:pt>
                <c:pt idx="12">
                  <c:v>10745.6</c:v>
                </c:pt>
                <c:pt idx="13">
                  <c:v>10598.4</c:v>
                </c:pt>
                <c:pt idx="14">
                  <c:v>10598.4</c:v>
                </c:pt>
                <c:pt idx="15">
                  <c:v>10966.4</c:v>
                </c:pt>
                <c:pt idx="16">
                  <c:v>11996.8</c:v>
                </c:pt>
                <c:pt idx="17">
                  <c:v>11227.2</c:v>
                </c:pt>
                <c:pt idx="18">
                  <c:v>11113.6</c:v>
                </c:pt>
                <c:pt idx="19">
                  <c:v>10819.2</c:v>
                </c:pt>
                <c:pt idx="20">
                  <c:v>10598.4</c:v>
                </c:pt>
                <c:pt idx="21">
                  <c:v>10598.4</c:v>
                </c:pt>
                <c:pt idx="22">
                  <c:v>10598.4</c:v>
                </c:pt>
                <c:pt idx="23">
                  <c:v>10819.2</c:v>
                </c:pt>
                <c:pt idx="24">
                  <c:v>10745.6</c:v>
                </c:pt>
                <c:pt idx="25">
                  <c:v>10598.4</c:v>
                </c:pt>
                <c:pt idx="26">
                  <c:v>10672</c:v>
                </c:pt>
                <c:pt idx="27">
                  <c:v>10819.2</c:v>
                </c:pt>
                <c:pt idx="28">
                  <c:v>11260.8</c:v>
                </c:pt>
                <c:pt idx="29">
                  <c:v>10672</c:v>
                </c:pt>
                <c:pt idx="30">
                  <c:v>11260.8</c:v>
                </c:pt>
                <c:pt idx="31">
                  <c:v>10819.2</c:v>
                </c:pt>
                <c:pt idx="32">
                  <c:v>11187.2</c:v>
                </c:pt>
                <c:pt idx="33">
                  <c:v>10524.8</c:v>
                </c:pt>
                <c:pt idx="34">
                  <c:v>11040</c:v>
                </c:pt>
                <c:pt idx="35">
                  <c:v>10598.4</c:v>
                </c:pt>
                <c:pt idx="36">
                  <c:v>10892.8</c:v>
                </c:pt>
                <c:pt idx="37">
                  <c:v>10377.6</c:v>
                </c:pt>
                <c:pt idx="38">
                  <c:v>11334.4</c:v>
                </c:pt>
                <c:pt idx="39">
                  <c:v>11040</c:v>
                </c:pt>
                <c:pt idx="40">
                  <c:v>10892.8</c:v>
                </c:pt>
                <c:pt idx="41">
                  <c:v>10966.4</c:v>
                </c:pt>
                <c:pt idx="42">
                  <c:v>10745.6</c:v>
                </c:pt>
                <c:pt idx="43">
                  <c:v>10892.8</c:v>
                </c:pt>
                <c:pt idx="44">
                  <c:v>10598.4</c:v>
                </c:pt>
                <c:pt idx="45">
                  <c:v>10966.4</c:v>
                </c:pt>
                <c:pt idx="46">
                  <c:v>10892.8</c:v>
                </c:pt>
                <c:pt idx="47">
                  <c:v>10819.2</c:v>
                </c:pt>
                <c:pt idx="48">
                  <c:v>10672</c:v>
                </c:pt>
                <c:pt idx="49">
                  <c:v>10892.8</c:v>
                </c:pt>
                <c:pt idx="50">
                  <c:v>12217.6</c:v>
                </c:pt>
                <c:pt idx="51">
                  <c:v>14572.8</c:v>
                </c:pt>
                <c:pt idx="52">
                  <c:v>11996.8</c:v>
                </c:pt>
                <c:pt idx="53">
                  <c:v>14425.6</c:v>
                </c:pt>
                <c:pt idx="54">
                  <c:v>16339.2</c:v>
                </c:pt>
                <c:pt idx="55">
                  <c:v>10598.4</c:v>
                </c:pt>
                <c:pt idx="56">
                  <c:v>10966.4</c:v>
                </c:pt>
                <c:pt idx="57">
                  <c:v>13100.8</c:v>
                </c:pt>
                <c:pt idx="58">
                  <c:v>12070.4</c:v>
                </c:pt>
                <c:pt idx="59">
                  <c:v>10304</c:v>
                </c:pt>
                <c:pt idx="60">
                  <c:v>11187.2</c:v>
                </c:pt>
                <c:pt idx="61">
                  <c:v>12070.4</c:v>
                </c:pt>
                <c:pt idx="62">
                  <c:v>14278.4</c:v>
                </c:pt>
                <c:pt idx="63">
                  <c:v>11334.4</c:v>
                </c:pt>
                <c:pt idx="64">
                  <c:v>11187.2</c:v>
                </c:pt>
                <c:pt idx="65">
                  <c:v>11702.4</c:v>
                </c:pt>
                <c:pt idx="66">
                  <c:v>11334.4</c:v>
                </c:pt>
                <c:pt idx="67">
                  <c:v>11923.2</c:v>
                </c:pt>
                <c:pt idx="68">
                  <c:v>11408</c:v>
                </c:pt>
                <c:pt idx="69">
                  <c:v>11334.4</c:v>
                </c:pt>
                <c:pt idx="70">
                  <c:v>11408</c:v>
                </c:pt>
                <c:pt idx="71">
                  <c:v>11113.6</c:v>
                </c:pt>
                <c:pt idx="72">
                  <c:v>15014.4</c:v>
                </c:pt>
                <c:pt idx="73">
                  <c:v>11408</c:v>
                </c:pt>
                <c:pt idx="74">
                  <c:v>13910.4</c:v>
                </c:pt>
                <c:pt idx="75">
                  <c:v>12144</c:v>
                </c:pt>
                <c:pt idx="76">
                  <c:v>17075.2</c:v>
                </c:pt>
                <c:pt idx="77">
                  <c:v>1584460.8</c:v>
                </c:pt>
                <c:pt idx="78">
                  <c:v>12217.6</c:v>
                </c:pt>
                <c:pt idx="79">
                  <c:v>13910.4</c:v>
                </c:pt>
                <c:pt idx="80">
                  <c:v>11040</c:v>
                </c:pt>
                <c:pt idx="81">
                  <c:v>13836.8</c:v>
                </c:pt>
                <c:pt idx="82">
                  <c:v>19356.8</c:v>
                </c:pt>
                <c:pt idx="83">
                  <c:v>13616</c:v>
                </c:pt>
                <c:pt idx="84">
                  <c:v>15382.4</c:v>
                </c:pt>
                <c:pt idx="85">
                  <c:v>12585.6</c:v>
                </c:pt>
                <c:pt idx="86">
                  <c:v>1331276.8</c:v>
                </c:pt>
                <c:pt idx="87">
                  <c:v>13542.4</c:v>
                </c:pt>
                <c:pt idx="88">
                  <c:v>58512</c:v>
                </c:pt>
                <c:pt idx="89">
                  <c:v>18841.599999999999</c:v>
                </c:pt>
                <c:pt idx="90">
                  <c:v>23110.400000000001</c:v>
                </c:pt>
                <c:pt idx="91">
                  <c:v>20828.8</c:v>
                </c:pt>
                <c:pt idx="92">
                  <c:v>13984</c:v>
                </c:pt>
                <c:pt idx="93">
                  <c:v>65062.400000000001</c:v>
                </c:pt>
                <c:pt idx="94">
                  <c:v>12144</c:v>
                </c:pt>
                <c:pt idx="95">
                  <c:v>1562748.8</c:v>
                </c:pt>
                <c:pt idx="96">
                  <c:v>1335324.8</c:v>
                </c:pt>
                <c:pt idx="97">
                  <c:v>51961.599999999999</c:v>
                </c:pt>
                <c:pt idx="98">
                  <c:v>13174.4</c:v>
                </c:pt>
                <c:pt idx="99">
                  <c:v>12438.4</c:v>
                </c:pt>
                <c:pt idx="100">
                  <c:v>12732.8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1-BC4D-9424-0EBCCBF39BDC}"/>
            </c:ext>
          </c:extLst>
        </c:ser>
        <c:ser>
          <c:idx val="1"/>
          <c:order val="1"/>
          <c:tx>
            <c:strRef>
              <c:f>'timeline with SLO'!$E$1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'timeline with SLO'!$A$13:$A$113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'timeline with SLO'!$F$13:$F$113</c:f>
              <c:numCache>
                <c:formatCode>General</c:formatCode>
                <c:ptCount val="101"/>
                <c:pt idx="0">
                  <c:v>23993.599999999999</c:v>
                </c:pt>
                <c:pt idx="1">
                  <c:v>23478.400000000001</c:v>
                </c:pt>
                <c:pt idx="2">
                  <c:v>22963.200000000001</c:v>
                </c:pt>
                <c:pt idx="3">
                  <c:v>23110.400000000001</c:v>
                </c:pt>
                <c:pt idx="4">
                  <c:v>23257.599999999999</c:v>
                </c:pt>
                <c:pt idx="5">
                  <c:v>23184</c:v>
                </c:pt>
                <c:pt idx="6">
                  <c:v>22963.200000000001</c:v>
                </c:pt>
                <c:pt idx="7">
                  <c:v>23478.400000000001</c:v>
                </c:pt>
                <c:pt idx="8">
                  <c:v>23110.400000000001</c:v>
                </c:pt>
                <c:pt idx="9">
                  <c:v>23110.400000000001</c:v>
                </c:pt>
                <c:pt idx="10">
                  <c:v>23478.400000000001</c:v>
                </c:pt>
                <c:pt idx="11">
                  <c:v>23184</c:v>
                </c:pt>
                <c:pt idx="12">
                  <c:v>23110.400000000001</c:v>
                </c:pt>
                <c:pt idx="13">
                  <c:v>23036.799999999999</c:v>
                </c:pt>
                <c:pt idx="14">
                  <c:v>23036.799999999999</c:v>
                </c:pt>
                <c:pt idx="15">
                  <c:v>23552</c:v>
                </c:pt>
                <c:pt idx="16">
                  <c:v>23184</c:v>
                </c:pt>
                <c:pt idx="17">
                  <c:v>23110.400000000001</c:v>
                </c:pt>
                <c:pt idx="18">
                  <c:v>23110.400000000001</c:v>
                </c:pt>
                <c:pt idx="19">
                  <c:v>23036.799999999999</c:v>
                </c:pt>
                <c:pt idx="20">
                  <c:v>23110.400000000001</c:v>
                </c:pt>
                <c:pt idx="21">
                  <c:v>23257.599999999999</c:v>
                </c:pt>
                <c:pt idx="22">
                  <c:v>23257.599999999999</c:v>
                </c:pt>
                <c:pt idx="23">
                  <c:v>23036.799999999999</c:v>
                </c:pt>
                <c:pt idx="24">
                  <c:v>23110.400000000001</c:v>
                </c:pt>
                <c:pt idx="25">
                  <c:v>23110.400000000001</c:v>
                </c:pt>
                <c:pt idx="26">
                  <c:v>22816</c:v>
                </c:pt>
                <c:pt idx="27">
                  <c:v>23036.799999999999</c:v>
                </c:pt>
                <c:pt idx="28">
                  <c:v>23257.599999999999</c:v>
                </c:pt>
                <c:pt idx="29">
                  <c:v>22742.400000000001</c:v>
                </c:pt>
                <c:pt idx="30">
                  <c:v>22889.599999999999</c:v>
                </c:pt>
                <c:pt idx="31">
                  <c:v>22668.799999999999</c:v>
                </c:pt>
                <c:pt idx="32">
                  <c:v>22668.799999999999</c:v>
                </c:pt>
                <c:pt idx="33">
                  <c:v>22595.200000000001</c:v>
                </c:pt>
                <c:pt idx="34">
                  <c:v>23404.799999999999</c:v>
                </c:pt>
                <c:pt idx="35">
                  <c:v>23110.400000000001</c:v>
                </c:pt>
                <c:pt idx="36">
                  <c:v>23110.400000000001</c:v>
                </c:pt>
                <c:pt idx="37">
                  <c:v>23036.799999999999</c:v>
                </c:pt>
                <c:pt idx="38">
                  <c:v>23184</c:v>
                </c:pt>
                <c:pt idx="39">
                  <c:v>23184</c:v>
                </c:pt>
                <c:pt idx="40">
                  <c:v>22889.599999999999</c:v>
                </c:pt>
                <c:pt idx="41">
                  <c:v>23257.599999999999</c:v>
                </c:pt>
                <c:pt idx="42">
                  <c:v>22668.799999999999</c:v>
                </c:pt>
                <c:pt idx="43">
                  <c:v>22595.200000000001</c:v>
                </c:pt>
                <c:pt idx="44">
                  <c:v>23772.799999999999</c:v>
                </c:pt>
                <c:pt idx="45">
                  <c:v>23036.799999999999</c:v>
                </c:pt>
                <c:pt idx="46">
                  <c:v>23625.599999999999</c:v>
                </c:pt>
                <c:pt idx="47">
                  <c:v>22816</c:v>
                </c:pt>
                <c:pt idx="48">
                  <c:v>22595.200000000001</c:v>
                </c:pt>
                <c:pt idx="49">
                  <c:v>22595.200000000001</c:v>
                </c:pt>
                <c:pt idx="50">
                  <c:v>23993.599999999999</c:v>
                </c:pt>
                <c:pt idx="51">
                  <c:v>22153.599999999999</c:v>
                </c:pt>
                <c:pt idx="52">
                  <c:v>35990.400000000001</c:v>
                </c:pt>
                <c:pt idx="53">
                  <c:v>24067.200000000001</c:v>
                </c:pt>
                <c:pt idx="54">
                  <c:v>28262.400000000001</c:v>
                </c:pt>
                <c:pt idx="55">
                  <c:v>23110.400000000001</c:v>
                </c:pt>
                <c:pt idx="56">
                  <c:v>22963.200000000001</c:v>
                </c:pt>
                <c:pt idx="57">
                  <c:v>28924.799999999999</c:v>
                </c:pt>
                <c:pt idx="58">
                  <c:v>23478.400000000001</c:v>
                </c:pt>
                <c:pt idx="59">
                  <c:v>25171.200000000001</c:v>
                </c:pt>
                <c:pt idx="60">
                  <c:v>22153.599999999999</c:v>
                </c:pt>
                <c:pt idx="61">
                  <c:v>183852.79999999999</c:v>
                </c:pt>
                <c:pt idx="62">
                  <c:v>30323.200000000001</c:v>
                </c:pt>
                <c:pt idx="63">
                  <c:v>34297.599999999999</c:v>
                </c:pt>
                <c:pt idx="64">
                  <c:v>23036.799999999999</c:v>
                </c:pt>
                <c:pt idx="65">
                  <c:v>22742.400000000001</c:v>
                </c:pt>
                <c:pt idx="66">
                  <c:v>26937.599999999999</c:v>
                </c:pt>
                <c:pt idx="67">
                  <c:v>26790.400000000001</c:v>
                </c:pt>
                <c:pt idx="68">
                  <c:v>23184</c:v>
                </c:pt>
                <c:pt idx="69">
                  <c:v>24288</c:v>
                </c:pt>
                <c:pt idx="70">
                  <c:v>21859.200000000001</c:v>
                </c:pt>
                <c:pt idx="71">
                  <c:v>22227.200000000001</c:v>
                </c:pt>
                <c:pt idx="72">
                  <c:v>21932.799999999999</c:v>
                </c:pt>
                <c:pt idx="73">
                  <c:v>24582.400000000001</c:v>
                </c:pt>
                <c:pt idx="74">
                  <c:v>21932.799999999999</c:v>
                </c:pt>
                <c:pt idx="75">
                  <c:v>20019.2</c:v>
                </c:pt>
                <c:pt idx="76">
                  <c:v>67196.800000000003</c:v>
                </c:pt>
                <c:pt idx="77">
                  <c:v>27526.400000000001</c:v>
                </c:pt>
                <c:pt idx="78">
                  <c:v>35033.599999999999</c:v>
                </c:pt>
                <c:pt idx="79">
                  <c:v>56966.400000000001</c:v>
                </c:pt>
                <c:pt idx="80">
                  <c:v>80518.399999999994</c:v>
                </c:pt>
                <c:pt idx="81">
                  <c:v>22153.599999999999</c:v>
                </c:pt>
                <c:pt idx="82">
                  <c:v>122470.39999999999</c:v>
                </c:pt>
                <c:pt idx="83">
                  <c:v>24876.799999999999</c:v>
                </c:pt>
                <c:pt idx="84">
                  <c:v>27305.599999999999</c:v>
                </c:pt>
                <c:pt idx="85">
                  <c:v>105763.2</c:v>
                </c:pt>
                <c:pt idx="86">
                  <c:v>58953.599999999999</c:v>
                </c:pt>
                <c:pt idx="87">
                  <c:v>1620598.4</c:v>
                </c:pt>
                <c:pt idx="88">
                  <c:v>38345.599999999999</c:v>
                </c:pt>
                <c:pt idx="89">
                  <c:v>27232</c:v>
                </c:pt>
                <c:pt idx="90">
                  <c:v>20019.2</c:v>
                </c:pt>
                <c:pt idx="91">
                  <c:v>20460.8</c:v>
                </c:pt>
                <c:pt idx="92">
                  <c:v>21417.599999999999</c:v>
                </c:pt>
                <c:pt idx="93">
                  <c:v>245088</c:v>
                </c:pt>
                <c:pt idx="94">
                  <c:v>39008</c:v>
                </c:pt>
                <c:pt idx="95">
                  <c:v>22374.400000000001</c:v>
                </c:pt>
                <c:pt idx="96">
                  <c:v>32384</c:v>
                </c:pt>
                <c:pt idx="97">
                  <c:v>26422.400000000001</c:v>
                </c:pt>
                <c:pt idx="98">
                  <c:v>22227.200000000001</c:v>
                </c:pt>
                <c:pt idx="99">
                  <c:v>24508.799999999999</c:v>
                </c:pt>
                <c:pt idx="100">
                  <c:v>21439.68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1-BC4D-9424-0EBCCBF39BDC}"/>
            </c:ext>
          </c:extLst>
        </c:ser>
        <c:ser>
          <c:idx val="2"/>
          <c:order val="2"/>
          <c:tx>
            <c:strRef>
              <c:f>'timeline with SLO'!$I$1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'timeline with SLO'!$A$13:$A$113</c:f>
              <c:numCache>
                <c:formatCode>General</c:formatCode>
                <c:ptCount val="10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</c:numCache>
            </c:numRef>
          </c:xVal>
          <c:yVal>
            <c:numRef>
              <c:f>'timeline with SLO'!$I$13:$I$113</c:f>
              <c:numCache>
                <c:formatCode>General</c:formatCode>
                <c:ptCount val="101"/>
                <c:pt idx="0">
                  <c:v>34886.400000000001</c:v>
                </c:pt>
                <c:pt idx="1">
                  <c:v>37241.599999999999</c:v>
                </c:pt>
                <c:pt idx="2">
                  <c:v>34812.800000000003</c:v>
                </c:pt>
                <c:pt idx="3">
                  <c:v>34739.199999999997</c:v>
                </c:pt>
                <c:pt idx="4">
                  <c:v>35107.199999999997</c:v>
                </c:pt>
                <c:pt idx="5">
                  <c:v>36579.199999999997</c:v>
                </c:pt>
                <c:pt idx="6">
                  <c:v>34150.400000000001</c:v>
                </c:pt>
                <c:pt idx="7">
                  <c:v>34739.199999999997</c:v>
                </c:pt>
                <c:pt idx="8">
                  <c:v>34886.400000000001</c:v>
                </c:pt>
                <c:pt idx="9">
                  <c:v>34371.199999999997</c:v>
                </c:pt>
                <c:pt idx="10">
                  <c:v>35180.800000000003</c:v>
                </c:pt>
                <c:pt idx="11">
                  <c:v>34003.199999999997</c:v>
                </c:pt>
                <c:pt idx="12">
                  <c:v>33929.599999999999</c:v>
                </c:pt>
                <c:pt idx="13">
                  <c:v>36211.199999999997</c:v>
                </c:pt>
                <c:pt idx="14">
                  <c:v>34297.599999999999</c:v>
                </c:pt>
                <c:pt idx="15">
                  <c:v>34076.800000000003</c:v>
                </c:pt>
                <c:pt idx="16">
                  <c:v>34960</c:v>
                </c:pt>
                <c:pt idx="17">
                  <c:v>34224</c:v>
                </c:pt>
                <c:pt idx="18">
                  <c:v>34150.400000000001</c:v>
                </c:pt>
                <c:pt idx="19">
                  <c:v>34371.199999999997</c:v>
                </c:pt>
                <c:pt idx="20">
                  <c:v>34371.199999999997</c:v>
                </c:pt>
                <c:pt idx="21">
                  <c:v>34224</c:v>
                </c:pt>
                <c:pt idx="22">
                  <c:v>35033.599999999999</c:v>
                </c:pt>
                <c:pt idx="23">
                  <c:v>34076.800000000003</c:v>
                </c:pt>
                <c:pt idx="24">
                  <c:v>33929.599999999999</c:v>
                </c:pt>
                <c:pt idx="25">
                  <c:v>42614.400000000001</c:v>
                </c:pt>
                <c:pt idx="26">
                  <c:v>41289.599999999999</c:v>
                </c:pt>
                <c:pt idx="27">
                  <c:v>43056</c:v>
                </c:pt>
                <c:pt idx="28">
                  <c:v>40112</c:v>
                </c:pt>
                <c:pt idx="29">
                  <c:v>44601.599999999999</c:v>
                </c:pt>
                <c:pt idx="30">
                  <c:v>46956.800000000003</c:v>
                </c:pt>
                <c:pt idx="31">
                  <c:v>43203.199999999997</c:v>
                </c:pt>
                <c:pt idx="32">
                  <c:v>43939.199999999997</c:v>
                </c:pt>
                <c:pt idx="33">
                  <c:v>39670.400000000001</c:v>
                </c:pt>
                <c:pt idx="34">
                  <c:v>40553.599999999999</c:v>
                </c:pt>
                <c:pt idx="35">
                  <c:v>39376</c:v>
                </c:pt>
                <c:pt idx="36">
                  <c:v>40700.800000000003</c:v>
                </c:pt>
                <c:pt idx="37">
                  <c:v>39008</c:v>
                </c:pt>
                <c:pt idx="38">
                  <c:v>40406.400000000001</c:v>
                </c:pt>
                <c:pt idx="39">
                  <c:v>40848</c:v>
                </c:pt>
                <c:pt idx="40">
                  <c:v>39155.199999999997</c:v>
                </c:pt>
                <c:pt idx="41">
                  <c:v>42540.800000000003</c:v>
                </c:pt>
                <c:pt idx="42">
                  <c:v>43276.800000000003</c:v>
                </c:pt>
                <c:pt idx="43">
                  <c:v>41142.400000000001</c:v>
                </c:pt>
                <c:pt idx="44">
                  <c:v>39523.199999999997</c:v>
                </c:pt>
                <c:pt idx="45">
                  <c:v>45484.800000000003</c:v>
                </c:pt>
                <c:pt idx="46">
                  <c:v>39081.599999999999</c:v>
                </c:pt>
                <c:pt idx="47">
                  <c:v>38051.199999999997</c:v>
                </c:pt>
                <c:pt idx="48">
                  <c:v>2728927.5520000202</c:v>
                </c:pt>
                <c:pt idx="49">
                  <c:v>38272</c:v>
                </c:pt>
                <c:pt idx="50">
                  <c:v>77721.600000000006</c:v>
                </c:pt>
                <c:pt idx="51">
                  <c:v>60499.199999999997</c:v>
                </c:pt>
                <c:pt idx="52">
                  <c:v>211305.60000000001</c:v>
                </c:pt>
                <c:pt idx="53">
                  <c:v>81769.600000000006</c:v>
                </c:pt>
                <c:pt idx="54">
                  <c:v>91264</c:v>
                </c:pt>
                <c:pt idx="55">
                  <c:v>63148.800000000003</c:v>
                </c:pt>
                <c:pt idx="56">
                  <c:v>274601.59999999998</c:v>
                </c:pt>
                <c:pt idx="57">
                  <c:v>67785.600000000006</c:v>
                </c:pt>
                <c:pt idx="58">
                  <c:v>59174.400000000001</c:v>
                </c:pt>
                <c:pt idx="59">
                  <c:v>126224</c:v>
                </c:pt>
                <c:pt idx="60">
                  <c:v>96636.800000000003</c:v>
                </c:pt>
                <c:pt idx="61">
                  <c:v>65062.400000000001</c:v>
                </c:pt>
                <c:pt idx="62">
                  <c:v>133731.20000000001</c:v>
                </c:pt>
                <c:pt idx="63">
                  <c:v>90160</c:v>
                </c:pt>
                <c:pt idx="64">
                  <c:v>104659.2</c:v>
                </c:pt>
                <c:pt idx="65">
                  <c:v>61824</c:v>
                </c:pt>
                <c:pt idx="66">
                  <c:v>140723.20000000001</c:v>
                </c:pt>
                <c:pt idx="67">
                  <c:v>72412.0960000247</c:v>
                </c:pt>
                <c:pt idx="68">
                  <c:v>57923.199999999997</c:v>
                </c:pt>
                <c:pt idx="69">
                  <c:v>79340.800000000003</c:v>
                </c:pt>
                <c:pt idx="70">
                  <c:v>85376</c:v>
                </c:pt>
                <c:pt idx="71">
                  <c:v>100096</c:v>
                </c:pt>
                <c:pt idx="72">
                  <c:v>87657.600000000006</c:v>
                </c:pt>
                <c:pt idx="73">
                  <c:v>233238.39999999999</c:v>
                </c:pt>
                <c:pt idx="74">
                  <c:v>92662.399999999994</c:v>
                </c:pt>
                <c:pt idx="75">
                  <c:v>1592409.6</c:v>
                </c:pt>
                <c:pt idx="76">
                  <c:v>1586227.2</c:v>
                </c:pt>
                <c:pt idx="77">
                  <c:v>1488412.8</c:v>
                </c:pt>
                <c:pt idx="78">
                  <c:v>1856486.3999999999</c:v>
                </c:pt>
                <c:pt idx="79">
                  <c:v>1394720</c:v>
                </c:pt>
                <c:pt idx="80">
                  <c:v>1880480</c:v>
                </c:pt>
                <c:pt idx="81">
                  <c:v>1793264</c:v>
                </c:pt>
                <c:pt idx="82">
                  <c:v>1882025.6</c:v>
                </c:pt>
                <c:pt idx="83">
                  <c:v>1503868.8</c:v>
                </c:pt>
                <c:pt idx="84">
                  <c:v>1588361.6</c:v>
                </c:pt>
                <c:pt idx="85">
                  <c:v>1863625.6</c:v>
                </c:pt>
                <c:pt idx="86">
                  <c:v>1587331.2</c:v>
                </c:pt>
                <c:pt idx="87">
                  <c:v>1500115.2</c:v>
                </c:pt>
                <c:pt idx="88">
                  <c:v>1693168</c:v>
                </c:pt>
                <c:pt idx="89">
                  <c:v>1397737.6</c:v>
                </c:pt>
                <c:pt idx="90">
                  <c:v>1598297.6</c:v>
                </c:pt>
                <c:pt idx="91">
                  <c:v>1491209.6</c:v>
                </c:pt>
                <c:pt idx="92">
                  <c:v>1384931.2</c:v>
                </c:pt>
                <c:pt idx="93">
                  <c:v>1486499.2</c:v>
                </c:pt>
                <c:pt idx="94">
                  <c:v>1612944</c:v>
                </c:pt>
                <c:pt idx="95">
                  <c:v>1572990.24000003</c:v>
                </c:pt>
                <c:pt idx="96">
                  <c:v>1772140.8</c:v>
                </c:pt>
                <c:pt idx="97">
                  <c:v>1488192</c:v>
                </c:pt>
                <c:pt idx="98">
                  <c:v>1501881.6</c:v>
                </c:pt>
                <c:pt idx="99">
                  <c:v>1405833.6</c:v>
                </c:pt>
                <c:pt idx="100">
                  <c:v>1393188.3840000001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41-BC4D-9424-0EBCCBF3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63503"/>
        <c:axId val="849858799"/>
      </c:scatterChart>
      <c:valAx>
        <c:axId val="21666350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58799"/>
        <c:crosses val="autoZero"/>
        <c:crossBetween val="midCat"/>
        <c:majorUnit val="25"/>
      </c:valAx>
      <c:valAx>
        <c:axId val="849858799"/>
        <c:scaling>
          <c:logBase val="10"/>
          <c:orientation val="minMax"/>
          <c:max val="2000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63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Throughput @ 15us</a:t>
            </a:r>
            <a:r>
              <a:rPr lang="en-US" baseline="0"/>
              <a:t> p99 SLO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'timeline with SLO'!$A$1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'timeline with SLO'!$A$121:$A$125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'timeline with SLO'!$B$121:$B$125</c:f>
              <c:numCache>
                <c:formatCode>General</c:formatCode>
                <c:ptCount val="5"/>
                <c:pt idx="0">
                  <c:v>4059606</c:v>
                </c:pt>
                <c:pt idx="1">
                  <c:v>4034139.9887000001</c:v>
                </c:pt>
                <c:pt idx="2">
                  <c:v>3992673</c:v>
                </c:pt>
                <c:pt idx="3">
                  <c:v>3076534</c:v>
                </c:pt>
                <c:pt idx="4">
                  <c:v>3076534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00-1543-9B43-F29D2559A775}"/>
            </c:ext>
          </c:extLst>
        </c:ser>
        <c:ser>
          <c:idx val="1"/>
          <c:order val="1"/>
          <c:tx>
            <c:strRef>
              <c:f>'timeline with SLO'!$E$1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'timeline with SLO'!$A$121:$A$125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'timeline with SLO'!$F$121:$F$125</c:f>
              <c:numCache>
                <c:formatCode>General</c:formatCode>
                <c:ptCount val="5"/>
                <c:pt idx="0">
                  <c:v>2052603.0122100001</c:v>
                </c:pt>
                <c:pt idx="1">
                  <c:v>2132884.4766799998</c:v>
                </c:pt>
                <c:pt idx="2">
                  <c:v>2362344.1812700001</c:v>
                </c:pt>
                <c:pt idx="3">
                  <c:v>2655186.5416100002</c:v>
                </c:pt>
                <c:pt idx="4">
                  <c:v>2655186.5416100002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00-1543-9B43-F29D2559A775}"/>
            </c:ext>
          </c:extLst>
        </c:ser>
        <c:ser>
          <c:idx val="2"/>
          <c:order val="2"/>
          <c:tx>
            <c:strRef>
              <c:f>'timeline with SLO'!$I$1</c:f>
              <c:strCache>
                <c:ptCount val="1"/>
                <c:pt idx="0">
                  <c:v>idle polling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'timeline with SLO'!$A$121:$A$125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</c:numCache>
            </c:numRef>
          </c:xVal>
          <c:yVal>
            <c:numRef>
              <c:f>'timeline with SLO'!$I$121:$I$125</c:f>
              <c:numCache>
                <c:formatCode>General</c:formatCode>
                <c:ptCount val="5"/>
                <c:pt idx="0">
                  <c:v>1149463.1622500001</c:v>
                </c:pt>
                <c:pt idx="1">
                  <c:v>1163927.8527800001</c:v>
                </c:pt>
                <c:pt idx="2">
                  <c:v>1046110.62303</c:v>
                </c:pt>
                <c:pt idx="3">
                  <c:v>990781.36</c:v>
                </c:pt>
                <c:pt idx="4">
                  <c:v>990781.36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00-1543-9B43-F29D2559A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6663503"/>
        <c:axId val="849858799"/>
      </c:scatterChart>
      <c:valAx>
        <c:axId val="216663503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858799"/>
        <c:crosses val="autoZero"/>
        <c:crossBetween val="midCat"/>
        <c:majorUnit val="25"/>
      </c:valAx>
      <c:valAx>
        <c:axId val="849858799"/>
        <c:scaling>
          <c:orientation val="minMax"/>
          <c:max val="4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6663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1"/>
          <c:order val="0"/>
          <c:tx>
            <c:v>p50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cat>
          <c:val>
            <c:numRef>
              <c:f>kernelsharedcq!$C$31:$C$50</c:f>
              <c:numCache>
                <c:formatCode>General</c:formatCode>
                <c:ptCount val="20"/>
                <c:pt idx="0">
                  <c:v>4.1951999999999998</c:v>
                </c:pt>
                <c:pt idx="1">
                  <c:v>4.1951999999999998</c:v>
                </c:pt>
                <c:pt idx="2">
                  <c:v>4.1951999999999998</c:v>
                </c:pt>
                <c:pt idx="3">
                  <c:v>4.1951999999999998</c:v>
                </c:pt>
                <c:pt idx="4">
                  <c:v>4.1951999999999998</c:v>
                </c:pt>
                <c:pt idx="5">
                  <c:v>4.2687999999999997</c:v>
                </c:pt>
                <c:pt idx="6">
                  <c:v>4.2687999999999997</c:v>
                </c:pt>
                <c:pt idx="7">
                  <c:v>4.3423999999999996</c:v>
                </c:pt>
                <c:pt idx="8">
                  <c:v>4.3423999999999996</c:v>
                </c:pt>
                <c:pt idx="9">
                  <c:v>4.4160000000000004</c:v>
                </c:pt>
                <c:pt idx="10">
                  <c:v>4.5632000000000001</c:v>
                </c:pt>
                <c:pt idx="11">
                  <c:v>4.7839999999999998</c:v>
                </c:pt>
                <c:pt idx="12">
                  <c:v>4.9311999999999996</c:v>
                </c:pt>
                <c:pt idx="13">
                  <c:v>5.2991999999999999</c:v>
                </c:pt>
                <c:pt idx="14">
                  <c:v>5.52</c:v>
                </c:pt>
                <c:pt idx="15">
                  <c:v>5.8144</c:v>
                </c:pt>
                <c:pt idx="16">
                  <c:v>0</c:v>
                </c:pt>
                <c:pt idx="17">
                  <c:v>6.992</c:v>
                </c:pt>
                <c:pt idx="18">
                  <c:v>7.8015999999999996</c:v>
                </c:pt>
                <c:pt idx="19">
                  <c:v>8.6847999999999992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0F-B14C-95CE-39BC3B893439}"/>
            </c:ext>
          </c:extLst>
        </c:ser>
        <c:ser>
          <c:idx val="2"/>
          <c:order val="1"/>
          <c:tx>
            <c:v>p99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cat>
          <c:val>
            <c:numRef>
              <c:f>kernelsharedcq!$E$31:$E$50</c:f>
              <c:numCache>
                <c:formatCode>General</c:formatCode>
                <c:ptCount val="20"/>
                <c:pt idx="0">
                  <c:v>5.9615999999999998</c:v>
                </c:pt>
                <c:pt idx="1">
                  <c:v>0</c:v>
                </c:pt>
                <c:pt idx="2">
                  <c:v>6.5503999999999998</c:v>
                </c:pt>
                <c:pt idx="3">
                  <c:v>6.992</c:v>
                </c:pt>
                <c:pt idx="4">
                  <c:v>0</c:v>
                </c:pt>
                <c:pt idx="5">
                  <c:v>0</c:v>
                </c:pt>
                <c:pt idx="6">
                  <c:v>8.4640000000000004</c:v>
                </c:pt>
                <c:pt idx="7">
                  <c:v>9.4207999999999998</c:v>
                </c:pt>
                <c:pt idx="8">
                  <c:v>10.1568</c:v>
                </c:pt>
                <c:pt idx="9">
                  <c:v>11.849600000000001</c:v>
                </c:pt>
                <c:pt idx="10">
                  <c:v>13.247999999999999</c:v>
                </c:pt>
                <c:pt idx="11">
                  <c:v>21.491199999999999</c:v>
                </c:pt>
                <c:pt idx="12">
                  <c:v>1654.16</c:v>
                </c:pt>
                <c:pt idx="13">
                  <c:v>1737.328</c:v>
                </c:pt>
                <c:pt idx="14">
                  <c:v>1796.8704</c:v>
                </c:pt>
                <c:pt idx="15">
                  <c:v>1832.3455999999901</c:v>
                </c:pt>
                <c:pt idx="16">
                  <c:v>1990.0704000000001</c:v>
                </c:pt>
                <c:pt idx="17">
                  <c:v>1960.4096</c:v>
                </c:pt>
                <c:pt idx="18">
                  <c:v>1973.2159999999999</c:v>
                </c:pt>
                <c:pt idx="19">
                  <c:v>1967.1807999999901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0F-B14C-95CE-39BC3B893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33870848"/>
        <c:axId val="817271520"/>
      </c:lineChart>
      <c:lineChart>
        <c:grouping val="stacked"/>
        <c:varyColors val="0"/>
        <c:ser>
          <c:idx val="0"/>
          <c:order val="2"/>
          <c:tx>
            <c:v>avg kernel service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cat>
          <c:val>
            <c:numRef>
              <c:f>kernelsharedcq!$G$31:$G$50</c:f>
              <c:numCache>
                <c:formatCode>General</c:formatCode>
                <c:ptCount val="20"/>
                <c:pt idx="0">
                  <c:v>1519</c:v>
                </c:pt>
                <c:pt idx="1">
                  <c:v>1529</c:v>
                </c:pt>
                <c:pt idx="2">
                  <c:v>1465</c:v>
                </c:pt>
                <c:pt idx="3">
                  <c:v>1367</c:v>
                </c:pt>
                <c:pt idx="4">
                  <c:v>1310</c:v>
                </c:pt>
                <c:pt idx="5">
                  <c:v>1272</c:v>
                </c:pt>
                <c:pt idx="6">
                  <c:v>1316</c:v>
                </c:pt>
                <c:pt idx="7">
                  <c:v>1402</c:v>
                </c:pt>
                <c:pt idx="8">
                  <c:v>1466</c:v>
                </c:pt>
                <c:pt idx="9">
                  <c:v>1505</c:v>
                </c:pt>
                <c:pt idx="10">
                  <c:v>1460</c:v>
                </c:pt>
                <c:pt idx="11">
                  <c:v>1351</c:v>
                </c:pt>
                <c:pt idx="12">
                  <c:v>1258</c:v>
                </c:pt>
                <c:pt idx="13">
                  <c:v>1179</c:v>
                </c:pt>
                <c:pt idx="14">
                  <c:v>1112</c:v>
                </c:pt>
                <c:pt idx="15">
                  <c:v>1057</c:v>
                </c:pt>
                <c:pt idx="16">
                  <c:v>1009</c:v>
                </c:pt>
                <c:pt idx="17">
                  <c:v>966</c:v>
                </c:pt>
                <c:pt idx="18">
                  <c:v>933</c:v>
                </c:pt>
                <c:pt idx="19">
                  <c:v>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40F-B14C-95CE-39BC3B893439}"/>
            </c:ext>
          </c:extLst>
        </c:ser>
        <c:ser>
          <c:idx val="3"/>
          <c:order val="3"/>
          <c:tx>
            <c:v>max diff QD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cat>
          <c:val>
            <c:numRef>
              <c:f>kernelsharedcq!$H$31:$H$50</c:f>
              <c:numCache>
                <c:formatCode>General</c:formatCode>
                <c:ptCount val="20"/>
                <c:pt idx="0">
                  <c:v>64</c:v>
                </c:pt>
                <c:pt idx="1">
                  <c:v>128</c:v>
                </c:pt>
                <c:pt idx="2">
                  <c:v>201</c:v>
                </c:pt>
                <c:pt idx="3">
                  <c:v>233</c:v>
                </c:pt>
                <c:pt idx="4">
                  <c:v>309</c:v>
                </c:pt>
                <c:pt idx="5">
                  <c:v>705</c:v>
                </c:pt>
                <c:pt idx="6">
                  <c:v>552</c:v>
                </c:pt>
                <c:pt idx="7">
                  <c:v>623</c:v>
                </c:pt>
                <c:pt idx="8">
                  <c:v>678</c:v>
                </c:pt>
                <c:pt idx="9">
                  <c:v>749</c:v>
                </c:pt>
                <c:pt idx="10">
                  <c:v>1192</c:v>
                </c:pt>
                <c:pt idx="11">
                  <c:v>1152</c:v>
                </c:pt>
                <c:pt idx="12">
                  <c:v>1214</c:v>
                </c:pt>
                <c:pt idx="13">
                  <c:v>1150</c:v>
                </c:pt>
                <c:pt idx="14">
                  <c:v>1087</c:v>
                </c:pt>
                <c:pt idx="15">
                  <c:v>1088</c:v>
                </c:pt>
                <c:pt idx="16">
                  <c:v>1215</c:v>
                </c:pt>
                <c:pt idx="17">
                  <c:v>1226</c:v>
                </c:pt>
                <c:pt idx="18">
                  <c:v>1278</c:v>
                </c:pt>
                <c:pt idx="19">
                  <c:v>1154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0F-B14C-95CE-39BC3B893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849536"/>
        <c:axId val="372830880"/>
      </c:lineChart>
      <c:catAx>
        <c:axId val="153387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in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271520"/>
        <c:crosses val="autoZero"/>
        <c:auto val="1"/>
        <c:lblAlgn val="ctr"/>
        <c:lblOffset val="100"/>
        <c:tickLblSkip val="1"/>
        <c:noMultiLvlLbl val="0"/>
      </c:catAx>
      <c:valAx>
        <c:axId val="81727152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870848"/>
        <c:crosses val="autoZero"/>
        <c:crossBetween val="between"/>
      </c:valAx>
      <c:valAx>
        <c:axId val="372830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849536"/>
        <c:crosses val="max"/>
        <c:crossBetween val="between"/>
      </c:valAx>
      <c:catAx>
        <c:axId val="37284953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728308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Latency w/ SharedCQ - Impact of Warmup - 10%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p50 - no warmup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xVal>
          <c:yVal>
            <c:numRef>
              <c:f>kernelsharedcq!$C$31:$C$50</c:f>
              <c:numCache>
                <c:formatCode>General</c:formatCode>
                <c:ptCount val="20"/>
                <c:pt idx="0">
                  <c:v>4.1951999999999998</c:v>
                </c:pt>
                <c:pt idx="1">
                  <c:v>4.1951999999999998</c:v>
                </c:pt>
                <c:pt idx="2">
                  <c:v>4.1951999999999998</c:v>
                </c:pt>
                <c:pt idx="3">
                  <c:v>4.1951999999999998</c:v>
                </c:pt>
                <c:pt idx="4">
                  <c:v>4.1951999999999998</c:v>
                </c:pt>
                <c:pt idx="5">
                  <c:v>4.2687999999999997</c:v>
                </c:pt>
                <c:pt idx="6">
                  <c:v>4.2687999999999997</c:v>
                </c:pt>
                <c:pt idx="7">
                  <c:v>4.3423999999999996</c:v>
                </c:pt>
                <c:pt idx="8">
                  <c:v>4.3423999999999996</c:v>
                </c:pt>
                <c:pt idx="9">
                  <c:v>4.4160000000000004</c:v>
                </c:pt>
                <c:pt idx="10">
                  <c:v>4.5632000000000001</c:v>
                </c:pt>
                <c:pt idx="11">
                  <c:v>4.7839999999999998</c:v>
                </c:pt>
                <c:pt idx="12">
                  <c:v>4.9311999999999996</c:v>
                </c:pt>
                <c:pt idx="13">
                  <c:v>5.2991999999999999</c:v>
                </c:pt>
                <c:pt idx="14">
                  <c:v>5.52</c:v>
                </c:pt>
                <c:pt idx="15">
                  <c:v>5.8144</c:v>
                </c:pt>
                <c:pt idx="16">
                  <c:v>0</c:v>
                </c:pt>
                <c:pt idx="17">
                  <c:v>6.992</c:v>
                </c:pt>
                <c:pt idx="18">
                  <c:v>7.8015999999999996</c:v>
                </c:pt>
                <c:pt idx="19">
                  <c:v>8.6847999999999992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35-0348-911A-D3786860BBB9}"/>
            </c:ext>
          </c:extLst>
        </c:ser>
        <c:ser>
          <c:idx val="1"/>
          <c:order val="1"/>
          <c:tx>
            <c:v>p99 - no warmup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xVal>
          <c:yVal>
            <c:numRef>
              <c:f>kernelsharedcq!$E$31:$E$50</c:f>
              <c:numCache>
                <c:formatCode>General</c:formatCode>
                <c:ptCount val="20"/>
                <c:pt idx="0">
                  <c:v>5.9615999999999998</c:v>
                </c:pt>
                <c:pt idx="1">
                  <c:v>0</c:v>
                </c:pt>
                <c:pt idx="2">
                  <c:v>6.5503999999999998</c:v>
                </c:pt>
                <c:pt idx="3">
                  <c:v>6.992</c:v>
                </c:pt>
                <c:pt idx="4">
                  <c:v>0</c:v>
                </c:pt>
                <c:pt idx="5">
                  <c:v>0</c:v>
                </c:pt>
                <c:pt idx="6">
                  <c:v>8.4640000000000004</c:v>
                </c:pt>
                <c:pt idx="7">
                  <c:v>9.4207999999999998</c:v>
                </c:pt>
                <c:pt idx="8">
                  <c:v>10.1568</c:v>
                </c:pt>
                <c:pt idx="9">
                  <c:v>11.849600000000001</c:v>
                </c:pt>
                <c:pt idx="10">
                  <c:v>13.247999999999999</c:v>
                </c:pt>
                <c:pt idx="11">
                  <c:v>21.491199999999999</c:v>
                </c:pt>
                <c:pt idx="12">
                  <c:v>1654.16</c:v>
                </c:pt>
                <c:pt idx="13">
                  <c:v>1737.328</c:v>
                </c:pt>
                <c:pt idx="14">
                  <c:v>1796.8704</c:v>
                </c:pt>
                <c:pt idx="15">
                  <c:v>1832.3455999999901</c:v>
                </c:pt>
                <c:pt idx="16">
                  <c:v>1990.0704000000001</c:v>
                </c:pt>
                <c:pt idx="17">
                  <c:v>1960.4096</c:v>
                </c:pt>
                <c:pt idx="18">
                  <c:v>1973.2159999999999</c:v>
                </c:pt>
                <c:pt idx="19">
                  <c:v>1967.1807999999901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35-0348-911A-D3786860BBB9}"/>
            </c:ext>
          </c:extLst>
        </c:ser>
        <c:ser>
          <c:idx val="2"/>
          <c:order val="2"/>
          <c:tx>
            <c:v>p50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kernelsharedcq!$C$58:$C$76</c:f>
              <c:numCache>
                <c:formatCode>General</c:formatCode>
                <c:ptCount val="19"/>
                <c:pt idx="0">
                  <c:v>4.1951999999999998</c:v>
                </c:pt>
                <c:pt idx="1">
                  <c:v>4.1951999999999998</c:v>
                </c:pt>
                <c:pt idx="2">
                  <c:v>4.1951999999999998</c:v>
                </c:pt>
                <c:pt idx="3">
                  <c:v>4.2687999999999997</c:v>
                </c:pt>
                <c:pt idx="4">
                  <c:v>4.2687999999999997</c:v>
                </c:pt>
                <c:pt idx="5">
                  <c:v>4.2687999999999997</c:v>
                </c:pt>
                <c:pt idx="6">
                  <c:v>4.2687999999999997</c:v>
                </c:pt>
                <c:pt idx="7">
                  <c:v>4.3423999999999996</c:v>
                </c:pt>
                <c:pt idx="8">
                  <c:v>4.4160000000000004</c:v>
                </c:pt>
                <c:pt idx="9">
                  <c:v>4.5632000000000001</c:v>
                </c:pt>
                <c:pt idx="10">
                  <c:v>4.7839999999999998</c:v>
                </c:pt>
                <c:pt idx="11">
                  <c:v>5.0047999999999897</c:v>
                </c:pt>
                <c:pt idx="12">
                  <c:v>5.2256</c:v>
                </c:pt>
                <c:pt idx="13">
                  <c:v>5.5936000000000003</c:v>
                </c:pt>
                <c:pt idx="14">
                  <c:v>5.8879999999999999</c:v>
                </c:pt>
                <c:pt idx="15">
                  <c:v>6.4032</c:v>
                </c:pt>
                <c:pt idx="16">
                  <c:v>6.9184000000000001</c:v>
                </c:pt>
                <c:pt idx="17">
                  <c:v>7.8015999999999996</c:v>
                </c:pt>
                <c:pt idx="18">
                  <c:v>8.6847999999999992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35-0348-911A-D3786860BBB9}"/>
            </c:ext>
          </c:extLst>
        </c:ser>
        <c:ser>
          <c:idx val="3"/>
          <c:order val="3"/>
          <c:tx>
            <c:v>p99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kernelsharedcq!$E$58:$E$76</c:f>
              <c:numCache>
                <c:formatCode>General</c:formatCode>
                <c:ptCount val="19"/>
                <c:pt idx="0">
                  <c:v>6.1823999999999897</c:v>
                </c:pt>
                <c:pt idx="1">
                  <c:v>6.992</c:v>
                </c:pt>
                <c:pt idx="2">
                  <c:v>6.8448000000000002</c:v>
                </c:pt>
                <c:pt idx="3">
                  <c:v>7.2863999999999898</c:v>
                </c:pt>
                <c:pt idx="4">
                  <c:v>7.7279999999999998</c:v>
                </c:pt>
                <c:pt idx="5">
                  <c:v>8.1695999999999902</c:v>
                </c:pt>
                <c:pt idx="6">
                  <c:v>8.6112000000000002</c:v>
                </c:pt>
                <c:pt idx="7">
                  <c:v>9.3471999999999902</c:v>
                </c:pt>
                <c:pt idx="8">
                  <c:v>11.6288</c:v>
                </c:pt>
                <c:pt idx="9">
                  <c:v>14.4992</c:v>
                </c:pt>
                <c:pt idx="10">
                  <c:v>21.049599999999899</c:v>
                </c:pt>
                <c:pt idx="11">
                  <c:v>1532.1312</c:v>
                </c:pt>
                <c:pt idx="12">
                  <c:v>1638.704</c:v>
                </c:pt>
                <c:pt idx="13">
                  <c:v>1887.84</c:v>
                </c:pt>
                <c:pt idx="14">
                  <c:v>1962.7647999999999</c:v>
                </c:pt>
                <c:pt idx="15">
                  <c:v>1978.4415999999901</c:v>
                </c:pt>
                <c:pt idx="16">
                  <c:v>1992.6463999999901</c:v>
                </c:pt>
                <c:pt idx="17">
                  <c:v>1982.1215999999999</c:v>
                </c:pt>
                <c:pt idx="18">
                  <c:v>1860.9023999999999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35-0348-911A-D3786860BB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73220804408688667"/>
          <c:h val="7.7955466801979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Diff QD, Avg Kernel Serv Time w/ SharedCQ - Impact of Warmup - 10%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QD diff - no warmup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xVal>
          <c:yVal>
            <c:numRef>
              <c:f>kernelsharedcq!$H$31:$H$50</c:f>
              <c:numCache>
                <c:formatCode>General</c:formatCode>
                <c:ptCount val="20"/>
                <c:pt idx="0">
                  <c:v>64</c:v>
                </c:pt>
                <c:pt idx="1">
                  <c:v>128</c:v>
                </c:pt>
                <c:pt idx="2">
                  <c:v>201</c:v>
                </c:pt>
                <c:pt idx="3">
                  <c:v>233</c:v>
                </c:pt>
                <c:pt idx="4">
                  <c:v>309</c:v>
                </c:pt>
                <c:pt idx="5">
                  <c:v>705</c:v>
                </c:pt>
                <c:pt idx="6">
                  <c:v>552</c:v>
                </c:pt>
                <c:pt idx="7">
                  <c:v>623</c:v>
                </c:pt>
                <c:pt idx="8">
                  <c:v>678</c:v>
                </c:pt>
                <c:pt idx="9">
                  <c:v>749</c:v>
                </c:pt>
                <c:pt idx="10">
                  <c:v>1192</c:v>
                </c:pt>
                <c:pt idx="11">
                  <c:v>1152</c:v>
                </c:pt>
                <c:pt idx="12">
                  <c:v>1214</c:v>
                </c:pt>
                <c:pt idx="13">
                  <c:v>1150</c:v>
                </c:pt>
                <c:pt idx="14">
                  <c:v>1087</c:v>
                </c:pt>
                <c:pt idx="15">
                  <c:v>1088</c:v>
                </c:pt>
                <c:pt idx="16">
                  <c:v>1215</c:v>
                </c:pt>
                <c:pt idx="17">
                  <c:v>1226</c:v>
                </c:pt>
                <c:pt idx="18">
                  <c:v>1278</c:v>
                </c:pt>
                <c:pt idx="19">
                  <c:v>1154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D3-3A4A-A742-097E27FB3895}"/>
            </c:ext>
          </c:extLst>
        </c:ser>
        <c:ser>
          <c:idx val="1"/>
          <c:order val="1"/>
          <c:tx>
            <c:v>avg kernel service time - no warmup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kernelsharedcq!$B$31:$B$50</c:f>
              <c:numCache>
                <c:formatCode>General</c:formatCode>
                <c:ptCount val="20"/>
                <c:pt idx="0">
                  <c:v>249404</c:v>
                </c:pt>
                <c:pt idx="1">
                  <c:v>497728</c:v>
                </c:pt>
                <c:pt idx="2">
                  <c:v>744897</c:v>
                </c:pt>
                <c:pt idx="3">
                  <c:v>990348</c:v>
                </c:pt>
                <c:pt idx="4">
                  <c:v>1234679</c:v>
                </c:pt>
                <c:pt idx="5">
                  <c:v>1478464</c:v>
                </c:pt>
                <c:pt idx="6">
                  <c:v>1718809</c:v>
                </c:pt>
                <c:pt idx="7">
                  <c:v>1956045</c:v>
                </c:pt>
                <c:pt idx="8">
                  <c:v>2194700</c:v>
                </c:pt>
                <c:pt idx="9">
                  <c:v>2426975</c:v>
                </c:pt>
                <c:pt idx="10">
                  <c:v>2663552</c:v>
                </c:pt>
                <c:pt idx="11">
                  <c:v>2890866</c:v>
                </c:pt>
                <c:pt idx="12">
                  <c:v>3121558</c:v>
                </c:pt>
                <c:pt idx="13">
                  <c:v>3347353</c:v>
                </c:pt>
                <c:pt idx="14">
                  <c:v>3565332</c:v>
                </c:pt>
                <c:pt idx="15">
                  <c:v>3769831</c:v>
                </c:pt>
                <c:pt idx="16">
                  <c:v>3961221</c:v>
                </c:pt>
                <c:pt idx="17">
                  <c:v>4161700</c:v>
                </c:pt>
                <c:pt idx="18">
                  <c:v>4332530</c:v>
                </c:pt>
                <c:pt idx="19">
                  <c:v>4506619</c:v>
                </c:pt>
              </c:numCache>
            </c:numRef>
          </c:xVal>
          <c:yVal>
            <c:numRef>
              <c:f>kernelsharedcq!$G$31:$G$50</c:f>
              <c:numCache>
                <c:formatCode>General</c:formatCode>
                <c:ptCount val="20"/>
                <c:pt idx="0">
                  <c:v>1519</c:v>
                </c:pt>
                <c:pt idx="1">
                  <c:v>1529</c:v>
                </c:pt>
                <c:pt idx="2">
                  <c:v>1465</c:v>
                </c:pt>
                <c:pt idx="3">
                  <c:v>1367</c:v>
                </c:pt>
                <c:pt idx="4">
                  <c:v>1310</c:v>
                </c:pt>
                <c:pt idx="5">
                  <c:v>1272</c:v>
                </c:pt>
                <c:pt idx="6">
                  <c:v>1316</c:v>
                </c:pt>
                <c:pt idx="7">
                  <c:v>1402</c:v>
                </c:pt>
                <c:pt idx="8">
                  <c:v>1466</c:v>
                </c:pt>
                <c:pt idx="9">
                  <c:v>1505</c:v>
                </c:pt>
                <c:pt idx="10">
                  <c:v>1460</c:v>
                </c:pt>
                <c:pt idx="11">
                  <c:v>1351</c:v>
                </c:pt>
                <c:pt idx="12">
                  <c:v>1258</c:v>
                </c:pt>
                <c:pt idx="13">
                  <c:v>1179</c:v>
                </c:pt>
                <c:pt idx="14">
                  <c:v>1112</c:v>
                </c:pt>
                <c:pt idx="15">
                  <c:v>1057</c:v>
                </c:pt>
                <c:pt idx="16">
                  <c:v>1009</c:v>
                </c:pt>
                <c:pt idx="17">
                  <c:v>966</c:v>
                </c:pt>
                <c:pt idx="18">
                  <c:v>933</c:v>
                </c:pt>
                <c:pt idx="19">
                  <c:v>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D3-3A4A-A742-097E27FB3895}"/>
            </c:ext>
          </c:extLst>
        </c:ser>
        <c:ser>
          <c:idx val="2"/>
          <c:order val="2"/>
          <c:tx>
            <c:v>max QD diff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kernelsharedcq!$H$58:$H$76</c:f>
              <c:numCache>
                <c:formatCode>General</c:formatCode>
                <c:ptCount val="19"/>
                <c:pt idx="0">
                  <c:v>59</c:v>
                </c:pt>
                <c:pt idx="1">
                  <c:v>163</c:v>
                </c:pt>
                <c:pt idx="2">
                  <c:v>225</c:v>
                </c:pt>
                <c:pt idx="3">
                  <c:v>328</c:v>
                </c:pt>
                <c:pt idx="4">
                  <c:v>321</c:v>
                </c:pt>
                <c:pt idx="5">
                  <c:v>654</c:v>
                </c:pt>
                <c:pt idx="6">
                  <c:v>753</c:v>
                </c:pt>
                <c:pt idx="7">
                  <c:v>767</c:v>
                </c:pt>
                <c:pt idx="8">
                  <c:v>704</c:v>
                </c:pt>
                <c:pt idx="9">
                  <c:v>960</c:v>
                </c:pt>
                <c:pt idx="10">
                  <c:v>1145</c:v>
                </c:pt>
                <c:pt idx="11">
                  <c:v>1088</c:v>
                </c:pt>
                <c:pt idx="12">
                  <c:v>1087</c:v>
                </c:pt>
                <c:pt idx="13">
                  <c:v>1160</c:v>
                </c:pt>
                <c:pt idx="14">
                  <c:v>1216</c:v>
                </c:pt>
                <c:pt idx="15">
                  <c:v>1215</c:v>
                </c:pt>
                <c:pt idx="16">
                  <c:v>1215</c:v>
                </c:pt>
                <c:pt idx="17">
                  <c:v>1311</c:v>
                </c:pt>
                <c:pt idx="18">
                  <c:v>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D3-3A4A-A742-097E27FB3895}"/>
            </c:ext>
          </c:extLst>
        </c:ser>
        <c:ser>
          <c:idx val="3"/>
          <c:order val="3"/>
          <c:tx>
            <c:v>avg kernel service time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kernelsharedcq!$G$58:$G$76</c:f>
              <c:numCache>
                <c:formatCode>General</c:formatCode>
                <c:ptCount val="19"/>
                <c:pt idx="0">
                  <c:v>1527</c:v>
                </c:pt>
                <c:pt idx="1">
                  <c:v>1594</c:v>
                </c:pt>
                <c:pt idx="2">
                  <c:v>1474</c:v>
                </c:pt>
                <c:pt idx="3">
                  <c:v>1381</c:v>
                </c:pt>
                <c:pt idx="4">
                  <c:v>1326</c:v>
                </c:pt>
                <c:pt idx="5">
                  <c:v>1279</c:v>
                </c:pt>
                <c:pt idx="6">
                  <c:v>1325</c:v>
                </c:pt>
                <c:pt idx="7">
                  <c:v>1389</c:v>
                </c:pt>
                <c:pt idx="8">
                  <c:v>1505</c:v>
                </c:pt>
                <c:pt idx="9">
                  <c:v>1459</c:v>
                </c:pt>
                <c:pt idx="10">
                  <c:v>1349</c:v>
                </c:pt>
                <c:pt idx="11">
                  <c:v>1259</c:v>
                </c:pt>
                <c:pt idx="12">
                  <c:v>1179</c:v>
                </c:pt>
                <c:pt idx="13">
                  <c:v>1116</c:v>
                </c:pt>
                <c:pt idx="14">
                  <c:v>1061</c:v>
                </c:pt>
                <c:pt idx="15">
                  <c:v>1011</c:v>
                </c:pt>
                <c:pt idx="16">
                  <c:v>968</c:v>
                </c:pt>
                <c:pt idx="17">
                  <c:v>937</c:v>
                </c:pt>
                <c:pt idx="18">
                  <c:v>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D3-3A4A-A742-097E27FB3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Latency w/ SharedCQ - Impact of Warmup - 100%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p50 - no warmup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kernelsharedcq!$K$31:$K$50</c:f>
              <c:numCache>
                <c:formatCode>General</c:formatCode>
                <c:ptCount val="20"/>
                <c:pt idx="0">
                  <c:v>249396</c:v>
                </c:pt>
                <c:pt idx="1">
                  <c:v>497917</c:v>
                </c:pt>
                <c:pt idx="2">
                  <c:v>744889</c:v>
                </c:pt>
                <c:pt idx="3">
                  <c:v>990231</c:v>
                </c:pt>
                <c:pt idx="4">
                  <c:v>1234763</c:v>
                </c:pt>
                <c:pt idx="5">
                  <c:v>1477614</c:v>
                </c:pt>
                <c:pt idx="6">
                  <c:v>1718146</c:v>
                </c:pt>
                <c:pt idx="7">
                  <c:v>1953642</c:v>
                </c:pt>
                <c:pt idx="8">
                  <c:v>2192443</c:v>
                </c:pt>
                <c:pt idx="9">
                  <c:v>2424540</c:v>
                </c:pt>
                <c:pt idx="10">
                  <c:v>2662365</c:v>
                </c:pt>
                <c:pt idx="11">
                  <c:v>2889343</c:v>
                </c:pt>
                <c:pt idx="12">
                  <c:v>3117733</c:v>
                </c:pt>
                <c:pt idx="13">
                  <c:v>3344952</c:v>
                </c:pt>
                <c:pt idx="14">
                  <c:v>3566097</c:v>
                </c:pt>
                <c:pt idx="15">
                  <c:v>3775659</c:v>
                </c:pt>
                <c:pt idx="16">
                  <c:v>3990443</c:v>
                </c:pt>
                <c:pt idx="17">
                  <c:v>4193417</c:v>
                </c:pt>
                <c:pt idx="18">
                  <c:v>4399596</c:v>
                </c:pt>
                <c:pt idx="19">
                  <c:v>4615721</c:v>
                </c:pt>
              </c:numCache>
            </c:numRef>
          </c:xVal>
          <c:yVal>
            <c:numRef>
              <c:f>kernelsharedcq!$L$31:$L$50</c:f>
              <c:numCache>
                <c:formatCode>General</c:formatCode>
                <c:ptCount val="20"/>
                <c:pt idx="0">
                  <c:v>5.8144</c:v>
                </c:pt>
                <c:pt idx="1">
                  <c:v>5.8879999999999999</c:v>
                </c:pt>
                <c:pt idx="2">
                  <c:v>5.9615999999999998</c:v>
                </c:pt>
                <c:pt idx="3">
                  <c:v>6.0351999999999997</c:v>
                </c:pt>
                <c:pt idx="4">
                  <c:v>6.1823999999999897</c:v>
                </c:pt>
                <c:pt idx="5">
                  <c:v>6.2560000000000002</c:v>
                </c:pt>
                <c:pt idx="6">
                  <c:v>6.4032</c:v>
                </c:pt>
                <c:pt idx="7">
                  <c:v>6.4767999999999999</c:v>
                </c:pt>
                <c:pt idx="8">
                  <c:v>6.6975999999999898</c:v>
                </c:pt>
                <c:pt idx="9">
                  <c:v>6.9184000000000001</c:v>
                </c:pt>
                <c:pt idx="10">
                  <c:v>7.1391999999999998</c:v>
                </c:pt>
                <c:pt idx="11">
                  <c:v>7.3599999999999897</c:v>
                </c:pt>
                <c:pt idx="12">
                  <c:v>7.7279999999999998</c:v>
                </c:pt>
                <c:pt idx="13">
                  <c:v>8.0960000000000001</c:v>
                </c:pt>
                <c:pt idx="14">
                  <c:v>8.3903999999999996</c:v>
                </c:pt>
                <c:pt idx="15">
                  <c:v>9.4207999999999998</c:v>
                </c:pt>
                <c:pt idx="16">
                  <c:v>10.5984</c:v>
                </c:pt>
                <c:pt idx="17">
                  <c:v>12.364799999999899</c:v>
                </c:pt>
                <c:pt idx="18">
                  <c:v>16.780799999999999</c:v>
                </c:pt>
                <c:pt idx="19">
                  <c:v>25.0976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C4-3844-AC41-9822D8FCA2F8}"/>
            </c:ext>
          </c:extLst>
        </c:ser>
        <c:ser>
          <c:idx val="1"/>
          <c:order val="1"/>
          <c:tx>
            <c:v>p99 - no warmup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kernelsharedcq!$K$31:$K$50</c:f>
              <c:numCache>
                <c:formatCode>General</c:formatCode>
                <c:ptCount val="20"/>
                <c:pt idx="0">
                  <c:v>249396</c:v>
                </c:pt>
                <c:pt idx="1">
                  <c:v>497917</c:v>
                </c:pt>
                <c:pt idx="2">
                  <c:v>744889</c:v>
                </c:pt>
                <c:pt idx="3">
                  <c:v>990231</c:v>
                </c:pt>
                <c:pt idx="4">
                  <c:v>1234763</c:v>
                </c:pt>
                <c:pt idx="5">
                  <c:v>1477614</c:v>
                </c:pt>
                <c:pt idx="6">
                  <c:v>1718146</c:v>
                </c:pt>
                <c:pt idx="7">
                  <c:v>1953642</c:v>
                </c:pt>
                <c:pt idx="8">
                  <c:v>2192443</c:v>
                </c:pt>
                <c:pt idx="9">
                  <c:v>2424540</c:v>
                </c:pt>
                <c:pt idx="10">
                  <c:v>2662365</c:v>
                </c:pt>
                <c:pt idx="11">
                  <c:v>2889343</c:v>
                </c:pt>
                <c:pt idx="12">
                  <c:v>3117733</c:v>
                </c:pt>
                <c:pt idx="13">
                  <c:v>3344952</c:v>
                </c:pt>
                <c:pt idx="14">
                  <c:v>3566097</c:v>
                </c:pt>
                <c:pt idx="15">
                  <c:v>3775659</c:v>
                </c:pt>
                <c:pt idx="16">
                  <c:v>3990443</c:v>
                </c:pt>
                <c:pt idx="17">
                  <c:v>4193417</c:v>
                </c:pt>
                <c:pt idx="18">
                  <c:v>4399596</c:v>
                </c:pt>
                <c:pt idx="19">
                  <c:v>4615721</c:v>
                </c:pt>
              </c:numCache>
            </c:numRef>
          </c:xVal>
          <c:yVal>
            <c:numRef>
              <c:f>kernelsharedcq!$N$31:$N$50</c:f>
              <c:numCache>
                <c:formatCode>General</c:formatCode>
                <c:ptCount val="20"/>
                <c:pt idx="0">
                  <c:v>8.8320000000000007</c:v>
                </c:pt>
                <c:pt idx="1">
                  <c:v>9.1999999999999993</c:v>
                </c:pt>
                <c:pt idx="2">
                  <c:v>9.6416000000000004</c:v>
                </c:pt>
                <c:pt idx="3">
                  <c:v>10.0832</c:v>
                </c:pt>
                <c:pt idx="4">
                  <c:v>10.672000000000001</c:v>
                </c:pt>
                <c:pt idx="5">
                  <c:v>11.3344</c:v>
                </c:pt>
                <c:pt idx="6">
                  <c:v>11.9968</c:v>
                </c:pt>
                <c:pt idx="7">
                  <c:v>12.732799999999999</c:v>
                </c:pt>
                <c:pt idx="8">
                  <c:v>13.6896</c:v>
                </c:pt>
                <c:pt idx="9">
                  <c:v>14.6464</c:v>
                </c:pt>
                <c:pt idx="10">
                  <c:v>15.824</c:v>
                </c:pt>
                <c:pt idx="11">
                  <c:v>17.295999999999999</c:v>
                </c:pt>
                <c:pt idx="12">
                  <c:v>19.283200000000001</c:v>
                </c:pt>
                <c:pt idx="13">
                  <c:v>21.638400000000001</c:v>
                </c:pt>
                <c:pt idx="14">
                  <c:v>23.552</c:v>
                </c:pt>
                <c:pt idx="15">
                  <c:v>29.808</c:v>
                </c:pt>
                <c:pt idx="16">
                  <c:v>37.462400000000002</c:v>
                </c:pt>
                <c:pt idx="17">
                  <c:v>54.169600000000003</c:v>
                </c:pt>
                <c:pt idx="18">
                  <c:v>90.086399999999998</c:v>
                </c:pt>
                <c:pt idx="19">
                  <c:v>638.48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8C4-3844-AC41-9822D8FCA2F8}"/>
            </c:ext>
          </c:extLst>
        </c:ser>
        <c:ser>
          <c:idx val="2"/>
          <c:order val="2"/>
          <c:tx>
            <c:v>p50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kernelsharedcq!$L$58:$L$77</c:f>
              <c:numCache>
                <c:formatCode>General</c:formatCode>
                <c:ptCount val="20"/>
                <c:pt idx="0">
                  <c:v>5.8144</c:v>
                </c:pt>
                <c:pt idx="1">
                  <c:v>5.8879999999999999</c:v>
                </c:pt>
                <c:pt idx="2">
                  <c:v>5.9615999999999998</c:v>
                </c:pt>
                <c:pt idx="3">
                  <c:v>6.0351999999999997</c:v>
                </c:pt>
                <c:pt idx="4">
                  <c:v>6.1823999999999897</c:v>
                </c:pt>
                <c:pt idx="5">
                  <c:v>6.2560000000000002</c:v>
                </c:pt>
                <c:pt idx="6">
                  <c:v>6.4032</c:v>
                </c:pt>
                <c:pt idx="7">
                  <c:v>6.4767999999999999</c:v>
                </c:pt>
                <c:pt idx="8">
                  <c:v>6.7712000000000003</c:v>
                </c:pt>
                <c:pt idx="9">
                  <c:v>6.9184000000000001</c:v>
                </c:pt>
                <c:pt idx="10">
                  <c:v>7.2127999999999997</c:v>
                </c:pt>
                <c:pt idx="11">
                  <c:v>7.3599999999999897</c:v>
                </c:pt>
                <c:pt idx="12">
                  <c:v>7.8015999999999996</c:v>
                </c:pt>
                <c:pt idx="13">
                  <c:v>8.0960000000000001</c:v>
                </c:pt>
                <c:pt idx="14">
                  <c:v>8.6847999999999992</c:v>
                </c:pt>
                <c:pt idx="15">
                  <c:v>9.4207999999999998</c:v>
                </c:pt>
                <c:pt idx="16">
                  <c:v>10.5984</c:v>
                </c:pt>
                <c:pt idx="17">
                  <c:v>12.585599999999999</c:v>
                </c:pt>
                <c:pt idx="18">
                  <c:v>17.811199999999999</c:v>
                </c:pt>
                <c:pt idx="19">
                  <c:v>37.683199999999999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8C4-3844-AC41-9822D8FCA2F8}"/>
            </c:ext>
          </c:extLst>
        </c:ser>
        <c:ser>
          <c:idx val="3"/>
          <c:order val="3"/>
          <c:tx>
            <c:v>p99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kernelsharedcq!$N$58:$N$77</c:f>
              <c:numCache>
                <c:formatCode>General</c:formatCode>
                <c:ptCount val="20"/>
                <c:pt idx="0">
                  <c:v>8.9055999999999997</c:v>
                </c:pt>
                <c:pt idx="1">
                  <c:v>9.1999999999999993</c:v>
                </c:pt>
                <c:pt idx="2">
                  <c:v>9.7888000000000002</c:v>
                </c:pt>
                <c:pt idx="3">
                  <c:v>10.1568</c:v>
                </c:pt>
                <c:pt idx="4">
                  <c:v>10.7456</c:v>
                </c:pt>
                <c:pt idx="5">
                  <c:v>11.3344</c:v>
                </c:pt>
                <c:pt idx="6">
                  <c:v>11.9968</c:v>
                </c:pt>
                <c:pt idx="7">
                  <c:v>12.8064</c:v>
                </c:pt>
                <c:pt idx="8">
                  <c:v>13.6896</c:v>
                </c:pt>
                <c:pt idx="9">
                  <c:v>14.6464</c:v>
                </c:pt>
                <c:pt idx="10">
                  <c:v>15.9712</c:v>
                </c:pt>
                <c:pt idx="11">
                  <c:v>17.2224</c:v>
                </c:pt>
                <c:pt idx="12">
                  <c:v>19.0624</c:v>
                </c:pt>
                <c:pt idx="13">
                  <c:v>21.344000000000001</c:v>
                </c:pt>
                <c:pt idx="14">
                  <c:v>24.435199999999998</c:v>
                </c:pt>
                <c:pt idx="15">
                  <c:v>29.955199999999898</c:v>
                </c:pt>
                <c:pt idx="16">
                  <c:v>37.241599999999998</c:v>
                </c:pt>
                <c:pt idx="17">
                  <c:v>54.095999999999997</c:v>
                </c:pt>
                <c:pt idx="18">
                  <c:v>107.30880000000001</c:v>
                </c:pt>
                <c:pt idx="19">
                  <c:v>1985.4336000000001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8C4-3844-AC41-9822D8FCA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73220804408688667"/>
          <c:h val="7.7955466801979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</a:t>
            </a:r>
            <a:r>
              <a:rPr lang="en-US" baseline="0"/>
              <a:t> Diff QD, Avg Kernel Serv Time w/ SharedCQ - Impact of Warmup - 100%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max QD diff - no warmup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kernelsharedcq!$K$31:$K$50</c:f>
              <c:numCache>
                <c:formatCode>General</c:formatCode>
                <c:ptCount val="20"/>
                <c:pt idx="0">
                  <c:v>249396</c:v>
                </c:pt>
                <c:pt idx="1">
                  <c:v>497917</c:v>
                </c:pt>
                <c:pt idx="2">
                  <c:v>744889</c:v>
                </c:pt>
                <c:pt idx="3">
                  <c:v>990231</c:v>
                </c:pt>
                <c:pt idx="4">
                  <c:v>1234763</c:v>
                </c:pt>
                <c:pt idx="5">
                  <c:v>1477614</c:v>
                </c:pt>
                <c:pt idx="6">
                  <c:v>1718146</c:v>
                </c:pt>
                <c:pt idx="7">
                  <c:v>1953642</c:v>
                </c:pt>
                <c:pt idx="8">
                  <c:v>2192443</c:v>
                </c:pt>
                <c:pt idx="9">
                  <c:v>2424540</c:v>
                </c:pt>
                <c:pt idx="10">
                  <c:v>2662365</c:v>
                </c:pt>
                <c:pt idx="11">
                  <c:v>2889343</c:v>
                </c:pt>
                <c:pt idx="12">
                  <c:v>3117733</c:v>
                </c:pt>
                <c:pt idx="13">
                  <c:v>3344952</c:v>
                </c:pt>
                <c:pt idx="14">
                  <c:v>3566097</c:v>
                </c:pt>
                <c:pt idx="15">
                  <c:v>3775659</c:v>
                </c:pt>
                <c:pt idx="16">
                  <c:v>3990443</c:v>
                </c:pt>
                <c:pt idx="17">
                  <c:v>4193417</c:v>
                </c:pt>
                <c:pt idx="18">
                  <c:v>4399596</c:v>
                </c:pt>
                <c:pt idx="19">
                  <c:v>4615721</c:v>
                </c:pt>
              </c:numCache>
            </c:numRef>
          </c:xVal>
          <c:yVal>
            <c:numRef>
              <c:f>kernelsharedcq!$Q$31:$Q$50</c:f>
              <c:numCache>
                <c:formatCode>General</c:formatCode>
                <c:ptCount val="20"/>
                <c:pt idx="0">
                  <c:v>56</c:v>
                </c:pt>
                <c:pt idx="1">
                  <c:v>109</c:v>
                </c:pt>
                <c:pt idx="2">
                  <c:v>172</c:v>
                </c:pt>
                <c:pt idx="3">
                  <c:v>206</c:v>
                </c:pt>
                <c:pt idx="4">
                  <c:v>261</c:v>
                </c:pt>
                <c:pt idx="5">
                  <c:v>354</c:v>
                </c:pt>
                <c:pt idx="6">
                  <c:v>355</c:v>
                </c:pt>
                <c:pt idx="7">
                  <c:v>470</c:v>
                </c:pt>
                <c:pt idx="8">
                  <c:v>522</c:v>
                </c:pt>
                <c:pt idx="9">
                  <c:v>564</c:v>
                </c:pt>
                <c:pt idx="10">
                  <c:v>641</c:v>
                </c:pt>
                <c:pt idx="11">
                  <c:v>673</c:v>
                </c:pt>
                <c:pt idx="12">
                  <c:v>780</c:v>
                </c:pt>
                <c:pt idx="13">
                  <c:v>1465</c:v>
                </c:pt>
                <c:pt idx="14">
                  <c:v>3053</c:v>
                </c:pt>
                <c:pt idx="15">
                  <c:v>5440</c:v>
                </c:pt>
                <c:pt idx="16">
                  <c:v>5440</c:v>
                </c:pt>
                <c:pt idx="17">
                  <c:v>5348</c:v>
                </c:pt>
                <c:pt idx="18">
                  <c:v>5428</c:v>
                </c:pt>
                <c:pt idx="19">
                  <c:v>5435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4-4C40-9FB8-7E502C33CEA1}"/>
            </c:ext>
          </c:extLst>
        </c:ser>
        <c:ser>
          <c:idx val="1"/>
          <c:order val="1"/>
          <c:tx>
            <c:v>avg kernel service time - no warmup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kernelsharedcq!$K$31:$K$50</c:f>
              <c:numCache>
                <c:formatCode>General</c:formatCode>
                <c:ptCount val="20"/>
                <c:pt idx="0">
                  <c:v>249396</c:v>
                </c:pt>
                <c:pt idx="1">
                  <c:v>497917</c:v>
                </c:pt>
                <c:pt idx="2">
                  <c:v>744889</c:v>
                </c:pt>
                <c:pt idx="3">
                  <c:v>990231</c:v>
                </c:pt>
                <c:pt idx="4">
                  <c:v>1234763</c:v>
                </c:pt>
                <c:pt idx="5">
                  <c:v>1477614</c:v>
                </c:pt>
                <c:pt idx="6">
                  <c:v>1718146</c:v>
                </c:pt>
                <c:pt idx="7">
                  <c:v>1953642</c:v>
                </c:pt>
                <c:pt idx="8">
                  <c:v>2192443</c:v>
                </c:pt>
                <c:pt idx="9">
                  <c:v>2424540</c:v>
                </c:pt>
                <c:pt idx="10">
                  <c:v>2662365</c:v>
                </c:pt>
                <c:pt idx="11">
                  <c:v>2889343</c:v>
                </c:pt>
                <c:pt idx="12">
                  <c:v>3117733</c:v>
                </c:pt>
                <c:pt idx="13">
                  <c:v>3344952</c:v>
                </c:pt>
                <c:pt idx="14">
                  <c:v>3566097</c:v>
                </c:pt>
                <c:pt idx="15">
                  <c:v>3775659</c:v>
                </c:pt>
                <c:pt idx="16">
                  <c:v>3990443</c:v>
                </c:pt>
                <c:pt idx="17">
                  <c:v>4193417</c:v>
                </c:pt>
                <c:pt idx="18">
                  <c:v>4399596</c:v>
                </c:pt>
                <c:pt idx="19">
                  <c:v>4615721</c:v>
                </c:pt>
              </c:numCache>
            </c:numRef>
          </c:xVal>
          <c:yVal>
            <c:numRef>
              <c:f>kernelsharedcq!$P$31:$P$50</c:f>
              <c:numCache>
                <c:formatCode>General</c:formatCode>
                <c:ptCount val="20"/>
                <c:pt idx="0">
                  <c:v>1838</c:v>
                </c:pt>
                <c:pt idx="1">
                  <c:v>1826</c:v>
                </c:pt>
                <c:pt idx="2">
                  <c:v>1825</c:v>
                </c:pt>
                <c:pt idx="3">
                  <c:v>1821</c:v>
                </c:pt>
                <c:pt idx="4">
                  <c:v>1855</c:v>
                </c:pt>
                <c:pt idx="5">
                  <c:v>1898</c:v>
                </c:pt>
                <c:pt idx="6">
                  <c:v>1927</c:v>
                </c:pt>
                <c:pt idx="7">
                  <c:v>1951</c:v>
                </c:pt>
                <c:pt idx="8">
                  <c:v>1923</c:v>
                </c:pt>
                <c:pt idx="9">
                  <c:v>1832</c:v>
                </c:pt>
                <c:pt idx="10">
                  <c:v>1743</c:v>
                </c:pt>
                <c:pt idx="11">
                  <c:v>1688</c:v>
                </c:pt>
                <c:pt idx="12">
                  <c:v>1643</c:v>
                </c:pt>
                <c:pt idx="13">
                  <c:v>1598</c:v>
                </c:pt>
                <c:pt idx="14">
                  <c:v>1499</c:v>
                </c:pt>
                <c:pt idx="15">
                  <c:v>1552</c:v>
                </c:pt>
                <c:pt idx="16">
                  <c:v>1534</c:v>
                </c:pt>
                <c:pt idx="17">
                  <c:v>1500</c:v>
                </c:pt>
                <c:pt idx="18">
                  <c:v>1489</c:v>
                </c:pt>
                <c:pt idx="19">
                  <c:v>1381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4-4C40-9FB8-7E502C33CEA1}"/>
            </c:ext>
          </c:extLst>
        </c:ser>
        <c:ser>
          <c:idx val="2"/>
          <c:order val="2"/>
          <c:tx>
            <c:v>max QD diff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kernelsharedcq!$Q$58:$Q$77</c:f>
              <c:numCache>
                <c:formatCode>General</c:formatCode>
                <c:ptCount val="20"/>
                <c:pt idx="0">
                  <c:v>52</c:v>
                </c:pt>
                <c:pt idx="1">
                  <c:v>113</c:v>
                </c:pt>
                <c:pt idx="2">
                  <c:v>154</c:v>
                </c:pt>
                <c:pt idx="3">
                  <c:v>233</c:v>
                </c:pt>
                <c:pt idx="4">
                  <c:v>284</c:v>
                </c:pt>
                <c:pt idx="5">
                  <c:v>340</c:v>
                </c:pt>
                <c:pt idx="6">
                  <c:v>411</c:v>
                </c:pt>
                <c:pt idx="7">
                  <c:v>431</c:v>
                </c:pt>
                <c:pt idx="8">
                  <c:v>501</c:v>
                </c:pt>
                <c:pt idx="9">
                  <c:v>571</c:v>
                </c:pt>
                <c:pt idx="10">
                  <c:v>674</c:v>
                </c:pt>
                <c:pt idx="11">
                  <c:v>673</c:v>
                </c:pt>
                <c:pt idx="12">
                  <c:v>806</c:v>
                </c:pt>
                <c:pt idx="13">
                  <c:v>817</c:v>
                </c:pt>
                <c:pt idx="14">
                  <c:v>989</c:v>
                </c:pt>
                <c:pt idx="15">
                  <c:v>930</c:v>
                </c:pt>
                <c:pt idx="16">
                  <c:v>1142</c:v>
                </c:pt>
                <c:pt idx="17">
                  <c:v>5395</c:v>
                </c:pt>
                <c:pt idx="18">
                  <c:v>5440</c:v>
                </c:pt>
                <c:pt idx="19">
                  <c:v>5440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344-4C40-9FB8-7E502C33CEA1}"/>
            </c:ext>
          </c:extLst>
        </c:ser>
        <c:ser>
          <c:idx val="3"/>
          <c:order val="3"/>
          <c:tx>
            <c:v>avg kernel service time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kernelsharedcq!$P$58:$P$77</c:f>
              <c:numCache>
                <c:formatCode>General</c:formatCode>
                <c:ptCount val="20"/>
                <c:pt idx="0">
                  <c:v>1837</c:v>
                </c:pt>
                <c:pt idx="1">
                  <c:v>1831</c:v>
                </c:pt>
                <c:pt idx="2">
                  <c:v>1827</c:v>
                </c:pt>
                <c:pt idx="3">
                  <c:v>1829</c:v>
                </c:pt>
                <c:pt idx="4">
                  <c:v>1851</c:v>
                </c:pt>
                <c:pt idx="5">
                  <c:v>1897</c:v>
                </c:pt>
                <c:pt idx="6">
                  <c:v>1926</c:v>
                </c:pt>
                <c:pt idx="7">
                  <c:v>1952</c:v>
                </c:pt>
                <c:pt idx="8">
                  <c:v>1919</c:v>
                </c:pt>
                <c:pt idx="9">
                  <c:v>1825</c:v>
                </c:pt>
                <c:pt idx="10">
                  <c:v>1745</c:v>
                </c:pt>
                <c:pt idx="11">
                  <c:v>1686</c:v>
                </c:pt>
                <c:pt idx="12">
                  <c:v>1637</c:v>
                </c:pt>
                <c:pt idx="13">
                  <c:v>1596</c:v>
                </c:pt>
                <c:pt idx="14">
                  <c:v>1569</c:v>
                </c:pt>
                <c:pt idx="15">
                  <c:v>1556</c:v>
                </c:pt>
                <c:pt idx="16">
                  <c:v>1515</c:v>
                </c:pt>
                <c:pt idx="17">
                  <c:v>1516</c:v>
                </c:pt>
                <c:pt idx="18">
                  <c:v>1498</c:v>
                </c:pt>
                <c:pt idx="19">
                  <c:v>1473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344-4C40-9FB8-7E502C33C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Max QD Diff</a:t>
                </a:r>
              </a:p>
              <a:p>
                <a:pPr>
                  <a:defRPr/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Kernel Service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sharedCQ vs bitvector - 10%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p50 - sharedCQ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kernelsharedcq!$C$58:$C$76</c:f>
              <c:numCache>
                <c:formatCode>General</c:formatCode>
                <c:ptCount val="19"/>
                <c:pt idx="0">
                  <c:v>4.1951999999999998</c:v>
                </c:pt>
                <c:pt idx="1">
                  <c:v>4.1951999999999998</c:v>
                </c:pt>
                <c:pt idx="2">
                  <c:v>4.1951999999999998</c:v>
                </c:pt>
                <c:pt idx="3">
                  <c:v>4.2687999999999997</c:v>
                </c:pt>
                <c:pt idx="4">
                  <c:v>4.2687999999999997</c:v>
                </c:pt>
                <c:pt idx="5">
                  <c:v>4.2687999999999997</c:v>
                </c:pt>
                <c:pt idx="6">
                  <c:v>4.2687999999999997</c:v>
                </c:pt>
                <c:pt idx="7">
                  <c:v>4.3423999999999996</c:v>
                </c:pt>
                <c:pt idx="8">
                  <c:v>4.4160000000000004</c:v>
                </c:pt>
                <c:pt idx="9">
                  <c:v>4.5632000000000001</c:v>
                </c:pt>
                <c:pt idx="10">
                  <c:v>4.7839999999999998</c:v>
                </c:pt>
                <c:pt idx="11">
                  <c:v>5.0047999999999897</c:v>
                </c:pt>
                <c:pt idx="12">
                  <c:v>5.2256</c:v>
                </c:pt>
                <c:pt idx="13">
                  <c:v>5.5936000000000003</c:v>
                </c:pt>
                <c:pt idx="14">
                  <c:v>5.8879999999999999</c:v>
                </c:pt>
                <c:pt idx="15">
                  <c:v>6.4032</c:v>
                </c:pt>
                <c:pt idx="16">
                  <c:v>6.9184000000000001</c:v>
                </c:pt>
                <c:pt idx="17">
                  <c:v>7.8015999999999996</c:v>
                </c:pt>
                <c:pt idx="18">
                  <c:v>8.6847999999999992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4B-EF48-B500-43AB3F105159}"/>
            </c:ext>
          </c:extLst>
        </c:ser>
        <c:ser>
          <c:idx val="3"/>
          <c:order val="1"/>
          <c:tx>
            <c:v>p99 - sharedCQ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kernelsharedcq!$E$58:$E$76</c:f>
              <c:numCache>
                <c:formatCode>General</c:formatCode>
                <c:ptCount val="19"/>
                <c:pt idx="0">
                  <c:v>6.1823999999999897</c:v>
                </c:pt>
                <c:pt idx="1">
                  <c:v>6.992</c:v>
                </c:pt>
                <c:pt idx="2">
                  <c:v>6.8448000000000002</c:v>
                </c:pt>
                <c:pt idx="3">
                  <c:v>7.2863999999999898</c:v>
                </c:pt>
                <c:pt idx="4">
                  <c:v>7.7279999999999998</c:v>
                </c:pt>
                <c:pt idx="5">
                  <c:v>8.1695999999999902</c:v>
                </c:pt>
                <c:pt idx="6">
                  <c:v>8.6112000000000002</c:v>
                </c:pt>
                <c:pt idx="7">
                  <c:v>9.3471999999999902</c:v>
                </c:pt>
                <c:pt idx="8">
                  <c:v>11.6288</c:v>
                </c:pt>
                <c:pt idx="9">
                  <c:v>14.4992</c:v>
                </c:pt>
                <c:pt idx="10">
                  <c:v>21.049599999999899</c:v>
                </c:pt>
                <c:pt idx="11">
                  <c:v>1532.1312</c:v>
                </c:pt>
                <c:pt idx="12">
                  <c:v>1638.704</c:v>
                </c:pt>
                <c:pt idx="13">
                  <c:v>1887.84</c:v>
                </c:pt>
                <c:pt idx="14">
                  <c:v>1962.7647999999999</c:v>
                </c:pt>
                <c:pt idx="15">
                  <c:v>1978.4415999999901</c:v>
                </c:pt>
                <c:pt idx="16">
                  <c:v>1992.6463999999901</c:v>
                </c:pt>
                <c:pt idx="17">
                  <c:v>1982.1215999999999</c:v>
                </c:pt>
                <c:pt idx="18">
                  <c:v>1860.9023999999999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4B-EF48-B500-43AB3F105159}"/>
            </c:ext>
          </c:extLst>
        </c:ser>
        <c:ser>
          <c:idx val="0"/>
          <c:order val="2"/>
          <c:tx>
            <c:v>p50 - 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kernelsharedcq!$C$84:$C$102</c:f>
              <c:numCache>
                <c:formatCode>General</c:formatCode>
                <c:ptCount val="19"/>
                <c:pt idx="0">
                  <c:v>4.7103999999999999</c:v>
                </c:pt>
                <c:pt idx="1">
                  <c:v>4.7103999999999999</c:v>
                </c:pt>
                <c:pt idx="2">
                  <c:v>4.7103999999999999</c:v>
                </c:pt>
                <c:pt idx="3">
                  <c:v>4.7103999999999999</c:v>
                </c:pt>
                <c:pt idx="4">
                  <c:v>4.7839999999999998</c:v>
                </c:pt>
                <c:pt idx="5">
                  <c:v>4.7839999999999998</c:v>
                </c:pt>
                <c:pt idx="6">
                  <c:v>4.7839999999999998</c:v>
                </c:pt>
                <c:pt idx="7">
                  <c:v>4.8575999999999997</c:v>
                </c:pt>
                <c:pt idx="8">
                  <c:v>4.8575999999999997</c:v>
                </c:pt>
                <c:pt idx="9">
                  <c:v>4.8575999999999997</c:v>
                </c:pt>
                <c:pt idx="10">
                  <c:v>4.9311999999999996</c:v>
                </c:pt>
                <c:pt idx="11">
                  <c:v>5.0047999999999897</c:v>
                </c:pt>
                <c:pt idx="12">
                  <c:v>5.0784000000000002</c:v>
                </c:pt>
                <c:pt idx="13">
                  <c:v>5.1520000000000001</c:v>
                </c:pt>
                <c:pt idx="14">
                  <c:v>5.2256</c:v>
                </c:pt>
                <c:pt idx="15">
                  <c:v>5.2991999999999999</c:v>
                </c:pt>
                <c:pt idx="16">
                  <c:v>5.4463999999999997</c:v>
                </c:pt>
                <c:pt idx="17">
                  <c:v>6.3296000000000001</c:v>
                </c:pt>
                <c:pt idx="18">
                  <c:v>7.0655999999999999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F4B-EF48-B500-43AB3F105159}"/>
            </c:ext>
          </c:extLst>
        </c:ser>
        <c:ser>
          <c:idx val="1"/>
          <c:order val="3"/>
          <c:tx>
            <c:v>p99 - bitvector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kernelsharedcq!$E$84:$E$102</c:f>
              <c:numCache>
                <c:formatCode>General</c:formatCode>
                <c:ptCount val="19"/>
                <c:pt idx="0">
                  <c:v>7.1391999999999998</c:v>
                </c:pt>
                <c:pt idx="1">
                  <c:v>7.2863999999999898</c:v>
                </c:pt>
                <c:pt idx="2">
                  <c:v>7.4336000000000002</c:v>
                </c:pt>
                <c:pt idx="3">
                  <c:v>7.5072000000000001</c:v>
                </c:pt>
                <c:pt idx="4">
                  <c:v>7.6543999999999999</c:v>
                </c:pt>
                <c:pt idx="5">
                  <c:v>7.8015999999999996</c:v>
                </c:pt>
                <c:pt idx="6">
                  <c:v>7.9488000000000003</c:v>
                </c:pt>
                <c:pt idx="7">
                  <c:v>8.3903999999999996</c:v>
                </c:pt>
                <c:pt idx="8">
                  <c:v>8.8320000000000007</c:v>
                </c:pt>
                <c:pt idx="9">
                  <c:v>8.9792000000000005</c:v>
                </c:pt>
                <c:pt idx="10">
                  <c:v>9.2736000000000001</c:v>
                </c:pt>
                <c:pt idx="11">
                  <c:v>9.5679999999999996</c:v>
                </c:pt>
                <c:pt idx="12">
                  <c:v>9.7888000000000002</c:v>
                </c:pt>
                <c:pt idx="13">
                  <c:v>10.1568</c:v>
                </c:pt>
                <c:pt idx="14">
                  <c:v>10.5984</c:v>
                </c:pt>
                <c:pt idx="15">
                  <c:v>11.1136</c:v>
                </c:pt>
                <c:pt idx="16">
                  <c:v>11.9232</c:v>
                </c:pt>
                <c:pt idx="17">
                  <c:v>14.6464</c:v>
                </c:pt>
                <c:pt idx="18">
                  <c:v>19.5776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4B-EF48-B500-43AB3F1051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5315408787160395"/>
          <c:h val="0.105672767789858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sharedCQ vs bit vector - 10%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max QD diff - sharedCQ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kernelsharedcq!$H$58:$H$76</c:f>
              <c:numCache>
                <c:formatCode>General</c:formatCode>
                <c:ptCount val="19"/>
                <c:pt idx="0">
                  <c:v>59</c:v>
                </c:pt>
                <c:pt idx="1">
                  <c:v>163</c:v>
                </c:pt>
                <c:pt idx="2">
                  <c:v>225</c:v>
                </c:pt>
                <c:pt idx="3">
                  <c:v>328</c:v>
                </c:pt>
                <c:pt idx="4">
                  <c:v>321</c:v>
                </c:pt>
                <c:pt idx="5">
                  <c:v>654</c:v>
                </c:pt>
                <c:pt idx="6">
                  <c:v>753</c:v>
                </c:pt>
                <c:pt idx="7">
                  <c:v>767</c:v>
                </c:pt>
                <c:pt idx="8">
                  <c:v>704</c:v>
                </c:pt>
                <c:pt idx="9">
                  <c:v>960</c:v>
                </c:pt>
                <c:pt idx="10">
                  <c:v>1145</c:v>
                </c:pt>
                <c:pt idx="11">
                  <c:v>1088</c:v>
                </c:pt>
                <c:pt idx="12">
                  <c:v>1087</c:v>
                </c:pt>
                <c:pt idx="13">
                  <c:v>1160</c:v>
                </c:pt>
                <c:pt idx="14">
                  <c:v>1216</c:v>
                </c:pt>
                <c:pt idx="15">
                  <c:v>1215</c:v>
                </c:pt>
                <c:pt idx="16">
                  <c:v>1215</c:v>
                </c:pt>
                <c:pt idx="17">
                  <c:v>1311</c:v>
                </c:pt>
                <c:pt idx="18">
                  <c:v>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D77-DE46-AD43-2B639710F32F}"/>
            </c:ext>
          </c:extLst>
        </c:ser>
        <c:ser>
          <c:idx val="3"/>
          <c:order val="1"/>
          <c:tx>
            <c:v>avg kernel service time - sharedCQ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kernelsharedcq!$G$58:$G$76</c:f>
              <c:numCache>
                <c:formatCode>General</c:formatCode>
                <c:ptCount val="19"/>
                <c:pt idx="0">
                  <c:v>1527</c:v>
                </c:pt>
                <c:pt idx="1">
                  <c:v>1594</c:v>
                </c:pt>
                <c:pt idx="2">
                  <c:v>1474</c:v>
                </c:pt>
                <c:pt idx="3">
                  <c:v>1381</c:v>
                </c:pt>
                <c:pt idx="4">
                  <c:v>1326</c:v>
                </c:pt>
                <c:pt idx="5">
                  <c:v>1279</c:v>
                </c:pt>
                <c:pt idx="6">
                  <c:v>1325</c:v>
                </c:pt>
                <c:pt idx="7">
                  <c:v>1389</c:v>
                </c:pt>
                <c:pt idx="8">
                  <c:v>1505</c:v>
                </c:pt>
                <c:pt idx="9">
                  <c:v>1459</c:v>
                </c:pt>
                <c:pt idx="10">
                  <c:v>1349</c:v>
                </c:pt>
                <c:pt idx="11">
                  <c:v>1259</c:v>
                </c:pt>
                <c:pt idx="12">
                  <c:v>1179</c:v>
                </c:pt>
                <c:pt idx="13">
                  <c:v>1116</c:v>
                </c:pt>
                <c:pt idx="14">
                  <c:v>1061</c:v>
                </c:pt>
                <c:pt idx="15">
                  <c:v>1011</c:v>
                </c:pt>
                <c:pt idx="16">
                  <c:v>968</c:v>
                </c:pt>
                <c:pt idx="17">
                  <c:v>937</c:v>
                </c:pt>
                <c:pt idx="18">
                  <c:v>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D77-DE46-AD43-2B639710F32F}"/>
            </c:ext>
          </c:extLst>
        </c:ser>
        <c:ser>
          <c:idx val="0"/>
          <c:order val="2"/>
          <c:tx>
            <c:v>max QD diff - bit 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kernelsharedcq!$H$84:$H$102</c:f>
              <c:numCache>
                <c:formatCode>General</c:formatCode>
                <c:ptCount val="19"/>
                <c:pt idx="0">
                  <c:v>20</c:v>
                </c:pt>
                <c:pt idx="1">
                  <c:v>28</c:v>
                </c:pt>
                <c:pt idx="2">
                  <c:v>49</c:v>
                </c:pt>
                <c:pt idx="3">
                  <c:v>63</c:v>
                </c:pt>
                <c:pt idx="4">
                  <c:v>64</c:v>
                </c:pt>
                <c:pt idx="5">
                  <c:v>128</c:v>
                </c:pt>
                <c:pt idx="6">
                  <c:v>128</c:v>
                </c:pt>
                <c:pt idx="7">
                  <c:v>94</c:v>
                </c:pt>
                <c:pt idx="8">
                  <c:v>128</c:v>
                </c:pt>
                <c:pt idx="9">
                  <c:v>182</c:v>
                </c:pt>
                <c:pt idx="10">
                  <c:v>128</c:v>
                </c:pt>
                <c:pt idx="11">
                  <c:v>256</c:v>
                </c:pt>
                <c:pt idx="12">
                  <c:v>192</c:v>
                </c:pt>
                <c:pt idx="13">
                  <c:v>256</c:v>
                </c:pt>
                <c:pt idx="14">
                  <c:v>211</c:v>
                </c:pt>
                <c:pt idx="15">
                  <c:v>796</c:v>
                </c:pt>
                <c:pt idx="16">
                  <c:v>880</c:v>
                </c:pt>
                <c:pt idx="17">
                  <c:v>680</c:v>
                </c:pt>
                <c:pt idx="18">
                  <c:v>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D77-DE46-AD43-2B639710F32F}"/>
            </c:ext>
          </c:extLst>
        </c:ser>
        <c:ser>
          <c:idx val="1"/>
          <c:order val="3"/>
          <c:tx>
            <c:v>avg kernel service time - bit vector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kernelsharedcq!$G$84:$G$102</c:f>
              <c:numCache>
                <c:formatCode>General</c:formatCode>
                <c:ptCount val="19"/>
                <c:pt idx="0">
                  <c:v>2918</c:v>
                </c:pt>
                <c:pt idx="1">
                  <c:v>1756</c:v>
                </c:pt>
                <c:pt idx="2">
                  <c:v>1724</c:v>
                </c:pt>
                <c:pt idx="3">
                  <c:v>1733</c:v>
                </c:pt>
                <c:pt idx="4">
                  <c:v>1737</c:v>
                </c:pt>
                <c:pt idx="5">
                  <c:v>1740</c:v>
                </c:pt>
                <c:pt idx="6">
                  <c:v>1740</c:v>
                </c:pt>
                <c:pt idx="7">
                  <c:v>1723</c:v>
                </c:pt>
                <c:pt idx="8">
                  <c:v>1684</c:v>
                </c:pt>
                <c:pt idx="9">
                  <c:v>1626</c:v>
                </c:pt>
                <c:pt idx="10">
                  <c:v>1555</c:v>
                </c:pt>
                <c:pt idx="11">
                  <c:v>1463</c:v>
                </c:pt>
                <c:pt idx="12">
                  <c:v>1356</c:v>
                </c:pt>
                <c:pt idx="13">
                  <c:v>1261</c:v>
                </c:pt>
                <c:pt idx="14">
                  <c:v>1178</c:v>
                </c:pt>
                <c:pt idx="15">
                  <c:v>1109</c:v>
                </c:pt>
                <c:pt idx="16">
                  <c:v>1043</c:v>
                </c:pt>
                <c:pt idx="17">
                  <c:v>938</c:v>
                </c:pt>
                <c:pt idx="18">
                  <c:v>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D77-DE46-AD43-2B639710F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sharedCQ vs bitvector - 100%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p50 - sharedCQ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kernelsharedcq!$L$58:$L$77</c:f>
              <c:numCache>
                <c:formatCode>General</c:formatCode>
                <c:ptCount val="20"/>
                <c:pt idx="0">
                  <c:v>5.8144</c:v>
                </c:pt>
                <c:pt idx="1">
                  <c:v>5.8879999999999999</c:v>
                </c:pt>
                <c:pt idx="2">
                  <c:v>5.9615999999999998</c:v>
                </c:pt>
                <c:pt idx="3">
                  <c:v>6.0351999999999997</c:v>
                </c:pt>
                <c:pt idx="4">
                  <c:v>6.1823999999999897</c:v>
                </c:pt>
                <c:pt idx="5">
                  <c:v>6.2560000000000002</c:v>
                </c:pt>
                <c:pt idx="6">
                  <c:v>6.4032</c:v>
                </c:pt>
                <c:pt idx="7">
                  <c:v>6.4767999999999999</c:v>
                </c:pt>
                <c:pt idx="8">
                  <c:v>6.7712000000000003</c:v>
                </c:pt>
                <c:pt idx="9">
                  <c:v>6.9184000000000001</c:v>
                </c:pt>
                <c:pt idx="10">
                  <c:v>7.2127999999999997</c:v>
                </c:pt>
                <c:pt idx="11">
                  <c:v>7.3599999999999897</c:v>
                </c:pt>
                <c:pt idx="12">
                  <c:v>7.8015999999999996</c:v>
                </c:pt>
                <c:pt idx="13">
                  <c:v>8.0960000000000001</c:v>
                </c:pt>
                <c:pt idx="14">
                  <c:v>8.6847999999999992</c:v>
                </c:pt>
                <c:pt idx="15">
                  <c:v>9.4207999999999998</c:v>
                </c:pt>
                <c:pt idx="16">
                  <c:v>10.5984</c:v>
                </c:pt>
                <c:pt idx="17">
                  <c:v>12.585599999999999</c:v>
                </c:pt>
                <c:pt idx="18">
                  <c:v>17.811199999999999</c:v>
                </c:pt>
                <c:pt idx="19">
                  <c:v>37.683199999999999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C9-9E41-8F1B-1C8FFBE7B309}"/>
            </c:ext>
          </c:extLst>
        </c:ser>
        <c:ser>
          <c:idx val="3"/>
          <c:order val="1"/>
          <c:tx>
            <c:v>p99 - sharedCQ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kernelsharedcq!$N$58:$N$77</c:f>
              <c:numCache>
                <c:formatCode>General</c:formatCode>
                <c:ptCount val="20"/>
                <c:pt idx="0">
                  <c:v>8.9055999999999997</c:v>
                </c:pt>
                <c:pt idx="1">
                  <c:v>9.1999999999999993</c:v>
                </c:pt>
                <c:pt idx="2">
                  <c:v>9.7888000000000002</c:v>
                </c:pt>
                <c:pt idx="3">
                  <c:v>10.1568</c:v>
                </c:pt>
                <c:pt idx="4">
                  <c:v>10.7456</c:v>
                </c:pt>
                <c:pt idx="5">
                  <c:v>11.3344</c:v>
                </c:pt>
                <c:pt idx="6">
                  <c:v>11.9968</c:v>
                </c:pt>
                <c:pt idx="7">
                  <c:v>12.8064</c:v>
                </c:pt>
                <c:pt idx="8">
                  <c:v>13.6896</c:v>
                </c:pt>
                <c:pt idx="9">
                  <c:v>14.6464</c:v>
                </c:pt>
                <c:pt idx="10">
                  <c:v>15.9712</c:v>
                </c:pt>
                <c:pt idx="11">
                  <c:v>17.2224</c:v>
                </c:pt>
                <c:pt idx="12">
                  <c:v>19.0624</c:v>
                </c:pt>
                <c:pt idx="13">
                  <c:v>21.344000000000001</c:v>
                </c:pt>
                <c:pt idx="14">
                  <c:v>24.435199999999998</c:v>
                </c:pt>
                <c:pt idx="15">
                  <c:v>29.955199999999898</c:v>
                </c:pt>
                <c:pt idx="16">
                  <c:v>37.241599999999998</c:v>
                </c:pt>
                <c:pt idx="17">
                  <c:v>54.095999999999997</c:v>
                </c:pt>
                <c:pt idx="18">
                  <c:v>107.30880000000001</c:v>
                </c:pt>
                <c:pt idx="19">
                  <c:v>1985.4336000000001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4C9-9E41-8F1B-1C8FFBE7B309}"/>
            </c:ext>
          </c:extLst>
        </c:ser>
        <c:ser>
          <c:idx val="0"/>
          <c:order val="2"/>
          <c:tx>
            <c:v>p50 - 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kernelsharedcq!$L$84:$L$103</c:f>
              <c:numCache>
                <c:formatCode>General</c:formatCode>
                <c:ptCount val="20"/>
                <c:pt idx="0">
                  <c:v>6.9184000000000001</c:v>
                </c:pt>
                <c:pt idx="1">
                  <c:v>6.9184000000000001</c:v>
                </c:pt>
                <c:pt idx="2">
                  <c:v>6.992</c:v>
                </c:pt>
                <c:pt idx="3">
                  <c:v>6.992</c:v>
                </c:pt>
                <c:pt idx="4">
                  <c:v>7.1391999999999998</c:v>
                </c:pt>
                <c:pt idx="5">
                  <c:v>7.2127999999999997</c:v>
                </c:pt>
                <c:pt idx="6">
                  <c:v>7.4336000000000002</c:v>
                </c:pt>
                <c:pt idx="7">
                  <c:v>7.5808</c:v>
                </c:pt>
                <c:pt idx="8">
                  <c:v>7.8015999999999996</c:v>
                </c:pt>
                <c:pt idx="9">
                  <c:v>8.0223999999999993</c:v>
                </c:pt>
                <c:pt idx="10">
                  <c:v>8.2431999999999999</c:v>
                </c:pt>
                <c:pt idx="11">
                  <c:v>9.1999999999999993</c:v>
                </c:pt>
                <c:pt idx="12">
                  <c:v>11.187200000000001</c:v>
                </c:pt>
                <c:pt idx="13">
                  <c:v>19.872</c:v>
                </c:pt>
                <c:pt idx="14">
                  <c:v>18797.5871999999</c:v>
                </c:pt>
                <c:pt idx="15">
                  <c:v>19184.4287999999</c:v>
                </c:pt>
                <c:pt idx="16">
                  <c:v>19153.590400000001</c:v>
                </c:pt>
                <c:pt idx="17">
                  <c:v>19196.5727999999</c:v>
                </c:pt>
                <c:pt idx="18">
                  <c:v>19005.36</c:v>
                </c:pt>
                <c:pt idx="19">
                  <c:v>18970.400000000001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C9-9E41-8F1B-1C8FFBE7B309}"/>
            </c:ext>
          </c:extLst>
        </c:ser>
        <c:ser>
          <c:idx val="1"/>
          <c:order val="3"/>
          <c:tx>
            <c:v>p99 - bitvector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kernelsharedcq!$N$84:$N$103</c:f>
              <c:numCache>
                <c:formatCode>General</c:formatCode>
                <c:ptCount val="20"/>
                <c:pt idx="0">
                  <c:v>10.304</c:v>
                </c:pt>
                <c:pt idx="1">
                  <c:v>10.7456</c:v>
                </c:pt>
                <c:pt idx="2">
                  <c:v>11.1136</c:v>
                </c:pt>
                <c:pt idx="3">
                  <c:v>11.407999999999999</c:v>
                </c:pt>
                <c:pt idx="4">
                  <c:v>11.9232</c:v>
                </c:pt>
                <c:pt idx="5">
                  <c:v>12.4384</c:v>
                </c:pt>
                <c:pt idx="6">
                  <c:v>13.027200000000001</c:v>
                </c:pt>
                <c:pt idx="7">
                  <c:v>13.616</c:v>
                </c:pt>
                <c:pt idx="8">
                  <c:v>14.4992</c:v>
                </c:pt>
                <c:pt idx="9">
                  <c:v>15.6768</c:v>
                </c:pt>
                <c:pt idx="10">
                  <c:v>17.0016</c:v>
                </c:pt>
                <c:pt idx="11">
                  <c:v>21.9328</c:v>
                </c:pt>
                <c:pt idx="12">
                  <c:v>32.236800000000002</c:v>
                </c:pt>
                <c:pt idx="13">
                  <c:v>75.145600000000002</c:v>
                </c:pt>
                <c:pt idx="14">
                  <c:v>22525.206399999999</c:v>
                </c:pt>
                <c:pt idx="15">
                  <c:v>20236.32</c:v>
                </c:pt>
                <c:pt idx="16">
                  <c:v>21677.7759999999</c:v>
                </c:pt>
                <c:pt idx="17">
                  <c:v>21778.019199999999</c:v>
                </c:pt>
                <c:pt idx="18">
                  <c:v>21415.8335999999</c:v>
                </c:pt>
                <c:pt idx="19">
                  <c:v>21882.016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4C9-9E41-8F1B-1C8FFBE7B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53056895426086637"/>
          <c:h val="0.105672817092502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sharedCQ vs bit vector - 100%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max QD diff - sharedCQ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kernelsharedcq!$Q$58:$Q$77</c:f>
              <c:numCache>
                <c:formatCode>General</c:formatCode>
                <c:ptCount val="20"/>
                <c:pt idx="0">
                  <c:v>52</c:v>
                </c:pt>
                <c:pt idx="1">
                  <c:v>113</c:v>
                </c:pt>
                <c:pt idx="2">
                  <c:v>154</c:v>
                </c:pt>
                <c:pt idx="3">
                  <c:v>233</c:v>
                </c:pt>
                <c:pt idx="4">
                  <c:v>284</c:v>
                </c:pt>
                <c:pt idx="5">
                  <c:v>340</c:v>
                </c:pt>
                <c:pt idx="6">
                  <c:v>411</c:v>
                </c:pt>
                <c:pt idx="7">
                  <c:v>431</c:v>
                </c:pt>
                <c:pt idx="8">
                  <c:v>501</c:v>
                </c:pt>
                <c:pt idx="9">
                  <c:v>571</c:v>
                </c:pt>
                <c:pt idx="10">
                  <c:v>674</c:v>
                </c:pt>
                <c:pt idx="11">
                  <c:v>673</c:v>
                </c:pt>
                <c:pt idx="12">
                  <c:v>806</c:v>
                </c:pt>
                <c:pt idx="13">
                  <c:v>817</c:v>
                </c:pt>
                <c:pt idx="14">
                  <c:v>989</c:v>
                </c:pt>
                <c:pt idx="15">
                  <c:v>930</c:v>
                </c:pt>
                <c:pt idx="16">
                  <c:v>1142</c:v>
                </c:pt>
                <c:pt idx="17">
                  <c:v>5395</c:v>
                </c:pt>
                <c:pt idx="18">
                  <c:v>5440</c:v>
                </c:pt>
                <c:pt idx="19">
                  <c:v>5440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CB-744D-9992-FBBB7A3CF7F0}"/>
            </c:ext>
          </c:extLst>
        </c:ser>
        <c:ser>
          <c:idx val="3"/>
          <c:order val="1"/>
          <c:tx>
            <c:v>avg kernel service time - sharedCQ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kernelsharedcq!$P$58:$P$77</c:f>
              <c:numCache>
                <c:formatCode>General</c:formatCode>
                <c:ptCount val="20"/>
                <c:pt idx="0">
                  <c:v>1837</c:v>
                </c:pt>
                <c:pt idx="1">
                  <c:v>1831</c:v>
                </c:pt>
                <c:pt idx="2">
                  <c:v>1827</c:v>
                </c:pt>
                <c:pt idx="3">
                  <c:v>1829</c:v>
                </c:pt>
                <c:pt idx="4">
                  <c:v>1851</c:v>
                </c:pt>
                <c:pt idx="5">
                  <c:v>1897</c:v>
                </c:pt>
                <c:pt idx="6">
                  <c:v>1926</c:v>
                </c:pt>
                <c:pt idx="7">
                  <c:v>1952</c:v>
                </c:pt>
                <c:pt idx="8">
                  <c:v>1919</c:v>
                </c:pt>
                <c:pt idx="9">
                  <c:v>1825</c:v>
                </c:pt>
                <c:pt idx="10">
                  <c:v>1745</c:v>
                </c:pt>
                <c:pt idx="11">
                  <c:v>1686</c:v>
                </c:pt>
                <c:pt idx="12">
                  <c:v>1637</c:v>
                </c:pt>
                <c:pt idx="13">
                  <c:v>1596</c:v>
                </c:pt>
                <c:pt idx="14">
                  <c:v>1569</c:v>
                </c:pt>
                <c:pt idx="15">
                  <c:v>1556</c:v>
                </c:pt>
                <c:pt idx="16">
                  <c:v>1515</c:v>
                </c:pt>
                <c:pt idx="17">
                  <c:v>1516</c:v>
                </c:pt>
                <c:pt idx="18">
                  <c:v>1498</c:v>
                </c:pt>
                <c:pt idx="19">
                  <c:v>1473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CB-744D-9992-FBBB7A3CF7F0}"/>
            </c:ext>
          </c:extLst>
        </c:ser>
        <c:ser>
          <c:idx val="0"/>
          <c:order val="2"/>
          <c:tx>
            <c:v>max QD diff - bit 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kernelsharedcq!$Q$84:$Q$103</c:f>
              <c:numCache>
                <c:formatCode>General</c:formatCode>
                <c:ptCount val="20"/>
                <c:pt idx="0">
                  <c:v>4</c:v>
                </c:pt>
                <c:pt idx="1">
                  <c:v>11</c:v>
                </c:pt>
                <c:pt idx="2">
                  <c:v>56</c:v>
                </c:pt>
                <c:pt idx="3">
                  <c:v>84</c:v>
                </c:pt>
                <c:pt idx="4">
                  <c:v>98</c:v>
                </c:pt>
                <c:pt idx="5">
                  <c:v>184</c:v>
                </c:pt>
                <c:pt idx="6">
                  <c:v>154</c:v>
                </c:pt>
                <c:pt idx="7">
                  <c:v>581</c:v>
                </c:pt>
                <c:pt idx="8">
                  <c:v>494</c:v>
                </c:pt>
                <c:pt idx="9">
                  <c:v>551</c:v>
                </c:pt>
                <c:pt idx="10">
                  <c:v>284</c:v>
                </c:pt>
                <c:pt idx="11">
                  <c:v>618</c:v>
                </c:pt>
                <c:pt idx="12">
                  <c:v>1714</c:v>
                </c:pt>
                <c:pt idx="13">
                  <c:v>2270</c:v>
                </c:pt>
                <c:pt idx="14">
                  <c:v>3023</c:v>
                </c:pt>
                <c:pt idx="15">
                  <c:v>561</c:v>
                </c:pt>
                <c:pt idx="16">
                  <c:v>1257</c:v>
                </c:pt>
                <c:pt idx="17">
                  <c:v>1333</c:v>
                </c:pt>
                <c:pt idx="18">
                  <c:v>1094</c:v>
                </c:pt>
                <c:pt idx="19">
                  <c:v>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CB-744D-9992-FBBB7A3CF7F0}"/>
            </c:ext>
          </c:extLst>
        </c:ser>
        <c:ser>
          <c:idx val="1"/>
          <c:order val="3"/>
          <c:tx>
            <c:v>avg kernel service time - bit vector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kernelsharedcq!$P$84:$P$103</c:f>
              <c:numCache>
                <c:formatCode>General</c:formatCode>
                <c:ptCount val="20"/>
                <c:pt idx="0">
                  <c:v>2802</c:v>
                </c:pt>
                <c:pt idx="1">
                  <c:v>2374</c:v>
                </c:pt>
                <c:pt idx="2">
                  <c:v>2354</c:v>
                </c:pt>
                <c:pt idx="3">
                  <c:v>2341</c:v>
                </c:pt>
                <c:pt idx="4">
                  <c:v>2343</c:v>
                </c:pt>
                <c:pt idx="5">
                  <c:v>2353</c:v>
                </c:pt>
                <c:pt idx="6">
                  <c:v>2369</c:v>
                </c:pt>
                <c:pt idx="7">
                  <c:v>2411</c:v>
                </c:pt>
                <c:pt idx="8">
                  <c:v>2475</c:v>
                </c:pt>
                <c:pt idx="9">
                  <c:v>2531</c:v>
                </c:pt>
                <c:pt idx="10">
                  <c:v>2501</c:v>
                </c:pt>
                <c:pt idx="11">
                  <c:v>2623</c:v>
                </c:pt>
                <c:pt idx="12">
                  <c:v>2618</c:v>
                </c:pt>
                <c:pt idx="13">
                  <c:v>2471</c:v>
                </c:pt>
                <c:pt idx="14">
                  <c:v>2450</c:v>
                </c:pt>
                <c:pt idx="15">
                  <c:v>2454</c:v>
                </c:pt>
                <c:pt idx="16">
                  <c:v>2465</c:v>
                </c:pt>
                <c:pt idx="17">
                  <c:v>2461</c:v>
                </c:pt>
                <c:pt idx="18">
                  <c:v>2459</c:v>
                </c:pt>
                <c:pt idx="19">
                  <c:v>2459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CB-744D-9992-FBBB7A3CF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6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  <a:endParaRPr lang="en-US" baseline="0"/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bitvector - kernel vs fixed serv. time - 10%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p50 -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kernelsharedcq!$B$109:$B$123</c:f>
              <c:numCache>
                <c:formatCode>General</c:formatCode>
                <c:ptCount val="15"/>
                <c:pt idx="0">
                  <c:v>497736</c:v>
                </c:pt>
                <c:pt idx="1">
                  <c:v>990253</c:v>
                </c:pt>
                <c:pt idx="2">
                  <c:v>1956277</c:v>
                </c:pt>
                <c:pt idx="3">
                  <c:v>2890966</c:v>
                </c:pt>
                <c:pt idx="4">
                  <c:v>3782236</c:v>
                </c:pt>
                <c:pt idx="5">
                  <c:v>4625861</c:v>
                </c:pt>
                <c:pt idx="6">
                  <c:v>5044882</c:v>
                </c:pt>
                <c:pt idx="7">
                  <c:v>5446316</c:v>
                </c:pt>
                <c:pt idx="8">
                  <c:v>5731933</c:v>
                </c:pt>
                <c:pt idx="9">
                  <c:v>5883275</c:v>
                </c:pt>
                <c:pt idx="10">
                  <c:v>6181474</c:v>
                </c:pt>
                <c:pt idx="11">
                  <c:v>6315136</c:v>
                </c:pt>
                <c:pt idx="12">
                  <c:v>6411286</c:v>
                </c:pt>
                <c:pt idx="13">
                  <c:v>6694534</c:v>
                </c:pt>
                <c:pt idx="14">
                  <c:v>6712615</c:v>
                </c:pt>
              </c:numCache>
            </c:numRef>
          </c:xVal>
          <c:yVal>
            <c:numRef>
              <c:f>kernelsharedcq!$C$109:$C$123</c:f>
              <c:numCache>
                <c:formatCode>General</c:formatCode>
                <c:ptCount val="15"/>
                <c:pt idx="0">
                  <c:v>4.048</c:v>
                </c:pt>
                <c:pt idx="1">
                  <c:v>4.048</c:v>
                </c:pt>
                <c:pt idx="2">
                  <c:v>4.1215999999999999</c:v>
                </c:pt>
                <c:pt idx="3">
                  <c:v>4.1951999999999998</c:v>
                </c:pt>
                <c:pt idx="4">
                  <c:v>4.3423999999999996</c:v>
                </c:pt>
                <c:pt idx="5">
                  <c:v>4.4896000000000003</c:v>
                </c:pt>
                <c:pt idx="6">
                  <c:v>4.6368</c:v>
                </c:pt>
                <c:pt idx="7">
                  <c:v>5.0047999999999897</c:v>
                </c:pt>
                <c:pt idx="8">
                  <c:v>5.2991999999999999</c:v>
                </c:pt>
                <c:pt idx="9">
                  <c:v>5.4463999999999997</c:v>
                </c:pt>
                <c:pt idx="10">
                  <c:v>5.8144</c:v>
                </c:pt>
                <c:pt idx="11">
                  <c:v>5.9615999999999998</c:v>
                </c:pt>
                <c:pt idx="12">
                  <c:v>6.2560000000000002</c:v>
                </c:pt>
                <c:pt idx="13">
                  <c:v>7.1391999999999998</c:v>
                </c:pt>
                <c:pt idx="14">
                  <c:v>7.7279999999999998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62-BE48-9B8A-3AFA5697C438}"/>
            </c:ext>
          </c:extLst>
        </c:ser>
        <c:ser>
          <c:idx val="3"/>
          <c:order val="1"/>
          <c:tx>
            <c:v>p99 -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kernelsharedcq!$B$109:$B$123</c:f>
              <c:numCache>
                <c:formatCode>General</c:formatCode>
                <c:ptCount val="15"/>
                <c:pt idx="0">
                  <c:v>497736</c:v>
                </c:pt>
                <c:pt idx="1">
                  <c:v>990253</c:v>
                </c:pt>
                <c:pt idx="2">
                  <c:v>1956277</c:v>
                </c:pt>
                <c:pt idx="3">
                  <c:v>2890966</c:v>
                </c:pt>
                <c:pt idx="4">
                  <c:v>3782236</c:v>
                </c:pt>
                <c:pt idx="5">
                  <c:v>4625861</c:v>
                </c:pt>
                <c:pt idx="6">
                  <c:v>5044882</c:v>
                </c:pt>
                <c:pt idx="7">
                  <c:v>5446316</c:v>
                </c:pt>
                <c:pt idx="8">
                  <c:v>5731933</c:v>
                </c:pt>
                <c:pt idx="9">
                  <c:v>5883275</c:v>
                </c:pt>
                <c:pt idx="10">
                  <c:v>6181474</c:v>
                </c:pt>
                <c:pt idx="11">
                  <c:v>6315136</c:v>
                </c:pt>
                <c:pt idx="12">
                  <c:v>6411286</c:v>
                </c:pt>
                <c:pt idx="13">
                  <c:v>6694534</c:v>
                </c:pt>
                <c:pt idx="14">
                  <c:v>6712615</c:v>
                </c:pt>
              </c:numCache>
            </c:numRef>
          </c:xVal>
          <c:yVal>
            <c:numRef>
              <c:f>kernelsharedcq!$E$109:$E$123</c:f>
              <c:numCache>
                <c:formatCode>General</c:formatCode>
                <c:ptCount val="15"/>
                <c:pt idx="0">
                  <c:v>5.8879999999999999</c:v>
                </c:pt>
                <c:pt idx="1">
                  <c:v>6.0351999999999997</c:v>
                </c:pt>
                <c:pt idx="2">
                  <c:v>6.4032</c:v>
                </c:pt>
                <c:pt idx="3">
                  <c:v>7.2127999999999997</c:v>
                </c:pt>
                <c:pt idx="4">
                  <c:v>7.8015999999999996</c:v>
                </c:pt>
                <c:pt idx="5">
                  <c:v>8.3903999999999996</c:v>
                </c:pt>
                <c:pt idx="6">
                  <c:v>8.9055999999999997</c:v>
                </c:pt>
                <c:pt idx="7">
                  <c:v>9.5679999999999996</c:v>
                </c:pt>
                <c:pt idx="8">
                  <c:v>10.377599999999999</c:v>
                </c:pt>
                <c:pt idx="9">
                  <c:v>10.9664</c:v>
                </c:pt>
                <c:pt idx="10">
                  <c:v>12.585599999999999</c:v>
                </c:pt>
                <c:pt idx="11">
                  <c:v>15.382400000000001</c:v>
                </c:pt>
                <c:pt idx="12">
                  <c:v>16.412800000000001</c:v>
                </c:pt>
                <c:pt idx="13">
                  <c:v>21.638400000000001</c:v>
                </c:pt>
                <c:pt idx="14">
                  <c:v>1254.8063999999999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62-BE48-9B8A-3AFA5697C438}"/>
            </c:ext>
          </c:extLst>
        </c:ser>
        <c:ser>
          <c:idx val="0"/>
          <c:order val="2"/>
          <c:tx>
            <c:v>p50 -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kernelsharedcq!$C$84:$C$102</c:f>
              <c:numCache>
                <c:formatCode>General</c:formatCode>
                <c:ptCount val="19"/>
                <c:pt idx="0">
                  <c:v>4.7103999999999999</c:v>
                </c:pt>
                <c:pt idx="1">
                  <c:v>4.7103999999999999</c:v>
                </c:pt>
                <c:pt idx="2">
                  <c:v>4.7103999999999999</c:v>
                </c:pt>
                <c:pt idx="3">
                  <c:v>4.7103999999999999</c:v>
                </c:pt>
                <c:pt idx="4">
                  <c:v>4.7839999999999998</c:v>
                </c:pt>
                <c:pt idx="5">
                  <c:v>4.7839999999999998</c:v>
                </c:pt>
                <c:pt idx="6">
                  <c:v>4.7839999999999998</c:v>
                </c:pt>
                <c:pt idx="7">
                  <c:v>4.8575999999999997</c:v>
                </c:pt>
                <c:pt idx="8">
                  <c:v>4.8575999999999997</c:v>
                </c:pt>
                <c:pt idx="9">
                  <c:v>4.8575999999999997</c:v>
                </c:pt>
                <c:pt idx="10">
                  <c:v>4.9311999999999996</c:v>
                </c:pt>
                <c:pt idx="11">
                  <c:v>5.0047999999999897</c:v>
                </c:pt>
                <c:pt idx="12">
                  <c:v>5.0784000000000002</c:v>
                </c:pt>
                <c:pt idx="13">
                  <c:v>5.1520000000000001</c:v>
                </c:pt>
                <c:pt idx="14">
                  <c:v>5.2256</c:v>
                </c:pt>
                <c:pt idx="15">
                  <c:v>5.2991999999999999</c:v>
                </c:pt>
                <c:pt idx="16">
                  <c:v>5.4463999999999997</c:v>
                </c:pt>
                <c:pt idx="17">
                  <c:v>6.3296000000000001</c:v>
                </c:pt>
                <c:pt idx="18">
                  <c:v>7.0655999999999999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62-BE48-9B8A-3AFA5697C438}"/>
            </c:ext>
          </c:extLst>
        </c:ser>
        <c:ser>
          <c:idx val="1"/>
          <c:order val="3"/>
          <c:tx>
            <c:v>p99 -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kernelsharedcq!$E$84:$E$102</c:f>
              <c:numCache>
                <c:formatCode>General</c:formatCode>
                <c:ptCount val="19"/>
                <c:pt idx="0">
                  <c:v>7.1391999999999998</c:v>
                </c:pt>
                <c:pt idx="1">
                  <c:v>7.2863999999999898</c:v>
                </c:pt>
                <c:pt idx="2">
                  <c:v>7.4336000000000002</c:v>
                </c:pt>
                <c:pt idx="3">
                  <c:v>7.5072000000000001</c:v>
                </c:pt>
                <c:pt idx="4">
                  <c:v>7.6543999999999999</c:v>
                </c:pt>
                <c:pt idx="5">
                  <c:v>7.8015999999999996</c:v>
                </c:pt>
                <c:pt idx="6">
                  <c:v>7.9488000000000003</c:v>
                </c:pt>
                <c:pt idx="7">
                  <c:v>8.3903999999999996</c:v>
                </c:pt>
                <c:pt idx="8">
                  <c:v>8.8320000000000007</c:v>
                </c:pt>
                <c:pt idx="9">
                  <c:v>8.9792000000000005</c:v>
                </c:pt>
                <c:pt idx="10">
                  <c:v>9.2736000000000001</c:v>
                </c:pt>
                <c:pt idx="11">
                  <c:v>9.5679999999999996</c:v>
                </c:pt>
                <c:pt idx="12">
                  <c:v>9.7888000000000002</c:v>
                </c:pt>
                <c:pt idx="13">
                  <c:v>10.1568</c:v>
                </c:pt>
                <c:pt idx="14">
                  <c:v>10.5984</c:v>
                </c:pt>
                <c:pt idx="15">
                  <c:v>11.1136</c:v>
                </c:pt>
                <c:pt idx="16">
                  <c:v>11.9232</c:v>
                </c:pt>
                <c:pt idx="17">
                  <c:v>14.6464</c:v>
                </c:pt>
                <c:pt idx="18">
                  <c:v>19.5776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62-BE48-9B8A-3AFA5697C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53037836195581434"/>
          <c:h val="0.10567273795259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bitvector - kernel vs fixed serv. time - 10% queues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max QD diff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kernelsharedcq!$B$109:$B$123</c:f>
              <c:numCache>
                <c:formatCode>General</c:formatCode>
                <c:ptCount val="15"/>
                <c:pt idx="0">
                  <c:v>497736</c:v>
                </c:pt>
                <c:pt idx="1">
                  <c:v>990253</c:v>
                </c:pt>
                <c:pt idx="2">
                  <c:v>1956277</c:v>
                </c:pt>
                <c:pt idx="3">
                  <c:v>2890966</c:v>
                </c:pt>
                <c:pt idx="4">
                  <c:v>3782236</c:v>
                </c:pt>
                <c:pt idx="5">
                  <c:v>4625861</c:v>
                </c:pt>
                <c:pt idx="6">
                  <c:v>5044882</c:v>
                </c:pt>
                <c:pt idx="7">
                  <c:v>5446316</c:v>
                </c:pt>
                <c:pt idx="8">
                  <c:v>5731933</c:v>
                </c:pt>
                <c:pt idx="9">
                  <c:v>5883275</c:v>
                </c:pt>
                <c:pt idx="10">
                  <c:v>6181474</c:v>
                </c:pt>
                <c:pt idx="11">
                  <c:v>6315136</c:v>
                </c:pt>
                <c:pt idx="12">
                  <c:v>6411286</c:v>
                </c:pt>
                <c:pt idx="13">
                  <c:v>6694534</c:v>
                </c:pt>
                <c:pt idx="14">
                  <c:v>6712615</c:v>
                </c:pt>
              </c:numCache>
            </c:numRef>
          </c:xVal>
          <c:yVal>
            <c:numRef>
              <c:f>kernelsharedcq!$H$109:$H$123</c:f>
              <c:numCache>
                <c:formatCode>General</c:formatCode>
                <c:ptCount val="15"/>
                <c:pt idx="0">
                  <c:v>38</c:v>
                </c:pt>
                <c:pt idx="1">
                  <c:v>55</c:v>
                </c:pt>
                <c:pt idx="2">
                  <c:v>192</c:v>
                </c:pt>
                <c:pt idx="3">
                  <c:v>128</c:v>
                </c:pt>
                <c:pt idx="4">
                  <c:v>192</c:v>
                </c:pt>
                <c:pt idx="5">
                  <c:v>192</c:v>
                </c:pt>
                <c:pt idx="6">
                  <c:v>640</c:v>
                </c:pt>
                <c:pt idx="7">
                  <c:v>360</c:v>
                </c:pt>
                <c:pt idx="8">
                  <c:v>752</c:v>
                </c:pt>
                <c:pt idx="9">
                  <c:v>764</c:v>
                </c:pt>
                <c:pt idx="10">
                  <c:v>824</c:v>
                </c:pt>
                <c:pt idx="11">
                  <c:v>1021</c:v>
                </c:pt>
                <c:pt idx="12">
                  <c:v>824</c:v>
                </c:pt>
                <c:pt idx="13">
                  <c:v>891</c:v>
                </c:pt>
                <c:pt idx="14">
                  <c:v>1342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C8-504A-81BF-A070559080F8}"/>
            </c:ext>
          </c:extLst>
        </c:ser>
        <c:ser>
          <c:idx val="3"/>
          <c:order val="1"/>
          <c:tx>
            <c:v>avg kernel service time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kernelsharedcq!$B$109:$B$123</c:f>
              <c:numCache>
                <c:formatCode>General</c:formatCode>
                <c:ptCount val="15"/>
                <c:pt idx="0">
                  <c:v>497736</c:v>
                </c:pt>
                <c:pt idx="1">
                  <c:v>990253</c:v>
                </c:pt>
                <c:pt idx="2">
                  <c:v>1956277</c:v>
                </c:pt>
                <c:pt idx="3">
                  <c:v>2890966</c:v>
                </c:pt>
                <c:pt idx="4">
                  <c:v>3782236</c:v>
                </c:pt>
                <c:pt idx="5">
                  <c:v>4625861</c:v>
                </c:pt>
                <c:pt idx="6">
                  <c:v>5044882</c:v>
                </c:pt>
                <c:pt idx="7">
                  <c:v>5446316</c:v>
                </c:pt>
                <c:pt idx="8">
                  <c:v>5731933</c:v>
                </c:pt>
                <c:pt idx="9">
                  <c:v>5883275</c:v>
                </c:pt>
                <c:pt idx="10">
                  <c:v>6181474</c:v>
                </c:pt>
                <c:pt idx="11">
                  <c:v>6315136</c:v>
                </c:pt>
                <c:pt idx="12">
                  <c:v>6411286</c:v>
                </c:pt>
                <c:pt idx="13">
                  <c:v>6694534</c:v>
                </c:pt>
                <c:pt idx="14">
                  <c:v>6712615</c:v>
                </c:pt>
              </c:numCache>
            </c:numRef>
          </c:xVal>
          <c:yVal>
            <c:numRef>
              <c:f>kernelsharedcq!$G$109:$G$123</c:f>
              <c:numCache>
                <c:formatCode>General</c:formatCode>
                <c:ptCount val="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C8-504A-81BF-A070559080F8}"/>
            </c:ext>
          </c:extLst>
        </c:ser>
        <c:ser>
          <c:idx val="0"/>
          <c:order val="2"/>
          <c:tx>
            <c:v>max QD diff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kernelsharedcq!$H$84:$H$102</c:f>
              <c:numCache>
                <c:formatCode>General</c:formatCode>
                <c:ptCount val="19"/>
                <c:pt idx="0">
                  <c:v>20</c:v>
                </c:pt>
                <c:pt idx="1">
                  <c:v>28</c:v>
                </c:pt>
                <c:pt idx="2">
                  <c:v>49</c:v>
                </c:pt>
                <c:pt idx="3">
                  <c:v>63</c:v>
                </c:pt>
                <c:pt idx="4">
                  <c:v>64</c:v>
                </c:pt>
                <c:pt idx="5">
                  <c:v>128</c:v>
                </c:pt>
                <c:pt idx="6">
                  <c:v>128</c:v>
                </c:pt>
                <c:pt idx="7">
                  <c:v>94</c:v>
                </c:pt>
                <c:pt idx="8">
                  <c:v>128</c:v>
                </c:pt>
                <c:pt idx="9">
                  <c:v>182</c:v>
                </c:pt>
                <c:pt idx="10">
                  <c:v>128</c:v>
                </c:pt>
                <c:pt idx="11">
                  <c:v>256</c:v>
                </c:pt>
                <c:pt idx="12">
                  <c:v>192</c:v>
                </c:pt>
                <c:pt idx="13">
                  <c:v>256</c:v>
                </c:pt>
                <c:pt idx="14">
                  <c:v>211</c:v>
                </c:pt>
                <c:pt idx="15">
                  <c:v>796</c:v>
                </c:pt>
                <c:pt idx="16">
                  <c:v>880</c:v>
                </c:pt>
                <c:pt idx="17">
                  <c:v>680</c:v>
                </c:pt>
                <c:pt idx="18">
                  <c:v>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C8-504A-81BF-A070559080F8}"/>
            </c:ext>
          </c:extLst>
        </c:ser>
        <c:ser>
          <c:idx val="1"/>
          <c:order val="3"/>
          <c:tx>
            <c:v>avg kernel service time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kernelsharedcq!$B$84:$B$102</c:f>
              <c:numCache>
                <c:formatCode>General</c:formatCode>
                <c:ptCount val="19"/>
                <c:pt idx="0">
                  <c:v>249393</c:v>
                </c:pt>
                <c:pt idx="1">
                  <c:v>497734</c:v>
                </c:pt>
                <c:pt idx="2">
                  <c:v>744897</c:v>
                </c:pt>
                <c:pt idx="3">
                  <c:v>990537</c:v>
                </c:pt>
                <c:pt idx="4">
                  <c:v>1234068</c:v>
                </c:pt>
                <c:pt idx="5">
                  <c:v>1478156</c:v>
                </c:pt>
                <c:pt idx="6">
                  <c:v>1718702</c:v>
                </c:pt>
                <c:pt idx="7">
                  <c:v>1955652</c:v>
                </c:pt>
                <c:pt idx="8">
                  <c:v>2194430</c:v>
                </c:pt>
                <c:pt idx="9">
                  <c:v>2426639</c:v>
                </c:pt>
                <c:pt idx="10">
                  <c:v>2663338</c:v>
                </c:pt>
                <c:pt idx="11">
                  <c:v>2891521</c:v>
                </c:pt>
                <c:pt idx="12">
                  <c:v>3120890</c:v>
                </c:pt>
                <c:pt idx="13">
                  <c:v>3348070</c:v>
                </c:pt>
                <c:pt idx="14">
                  <c:v>3570562</c:v>
                </c:pt>
                <c:pt idx="15">
                  <c:v>3783028</c:v>
                </c:pt>
                <c:pt idx="16">
                  <c:v>4004765</c:v>
                </c:pt>
                <c:pt idx="17">
                  <c:v>4431448</c:v>
                </c:pt>
                <c:pt idx="18">
                  <c:v>4627831</c:v>
                </c:pt>
              </c:numCache>
            </c:numRef>
          </c:xVal>
          <c:yVal>
            <c:numRef>
              <c:f>kernelsharedcq!$G$84:$G$102</c:f>
              <c:numCache>
                <c:formatCode>General</c:formatCode>
                <c:ptCount val="19"/>
                <c:pt idx="0">
                  <c:v>2918</c:v>
                </c:pt>
                <c:pt idx="1">
                  <c:v>1756</c:v>
                </c:pt>
                <c:pt idx="2">
                  <c:v>1724</c:v>
                </c:pt>
                <c:pt idx="3">
                  <c:v>1733</c:v>
                </c:pt>
                <c:pt idx="4">
                  <c:v>1737</c:v>
                </c:pt>
                <c:pt idx="5">
                  <c:v>1740</c:v>
                </c:pt>
                <c:pt idx="6">
                  <c:v>1740</c:v>
                </c:pt>
                <c:pt idx="7">
                  <c:v>1723</c:v>
                </c:pt>
                <c:pt idx="8">
                  <c:v>1684</c:v>
                </c:pt>
                <c:pt idx="9">
                  <c:v>1626</c:v>
                </c:pt>
                <c:pt idx="10">
                  <c:v>1555</c:v>
                </c:pt>
                <c:pt idx="11">
                  <c:v>1463</c:v>
                </c:pt>
                <c:pt idx="12">
                  <c:v>1356</c:v>
                </c:pt>
                <c:pt idx="13">
                  <c:v>1261</c:v>
                </c:pt>
                <c:pt idx="14">
                  <c:v>1178</c:v>
                </c:pt>
                <c:pt idx="15">
                  <c:v>1109</c:v>
                </c:pt>
                <c:pt idx="16">
                  <c:v>1043</c:v>
                </c:pt>
                <c:pt idx="17">
                  <c:v>938</c:v>
                </c:pt>
                <c:pt idx="18">
                  <c:v>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C8-504A-81BF-A07055908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bitvector - kernel vs fixed serv. time - 100%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p50 -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kernelsharedcq!$K$109:$K$125</c:f>
              <c:numCache>
                <c:formatCode>General</c:formatCode>
                <c:ptCount val="17"/>
                <c:pt idx="0">
                  <c:v>497758</c:v>
                </c:pt>
                <c:pt idx="1">
                  <c:v>990098</c:v>
                </c:pt>
                <c:pt idx="2">
                  <c:v>1954271</c:v>
                </c:pt>
                <c:pt idx="3">
                  <c:v>2885514</c:v>
                </c:pt>
                <c:pt idx="4">
                  <c:v>3764711</c:v>
                </c:pt>
                <c:pt idx="5">
                  <c:v>4584799</c:v>
                </c:pt>
                <c:pt idx="6">
                  <c:v>4994035</c:v>
                </c:pt>
                <c:pt idx="7">
                  <c:v>5374882</c:v>
                </c:pt>
                <c:pt idx="8">
                  <c:v>5538128</c:v>
                </c:pt>
                <c:pt idx="9">
                  <c:v>5671628</c:v>
                </c:pt>
                <c:pt idx="10">
                  <c:v>5801234</c:v>
                </c:pt>
                <c:pt idx="11">
                  <c:v>5949824</c:v>
                </c:pt>
                <c:pt idx="12">
                  <c:v>6103668</c:v>
                </c:pt>
                <c:pt idx="13">
                  <c:v>6373600</c:v>
                </c:pt>
                <c:pt idx="14">
                  <c:v>6458227</c:v>
                </c:pt>
                <c:pt idx="15">
                  <c:v>6616111</c:v>
                </c:pt>
                <c:pt idx="16">
                  <c:v>6677354</c:v>
                </c:pt>
              </c:numCache>
            </c:numRef>
          </c:xVal>
          <c:yVal>
            <c:numRef>
              <c:f>kernelsharedcq!$L$109:$L$125</c:f>
              <c:numCache>
                <c:formatCode>General</c:formatCode>
                <c:ptCount val="17"/>
                <c:pt idx="0">
                  <c:v>5.4463999999999997</c:v>
                </c:pt>
                <c:pt idx="1">
                  <c:v>5.52</c:v>
                </c:pt>
                <c:pt idx="2">
                  <c:v>5.6672000000000002</c:v>
                </c:pt>
                <c:pt idx="3">
                  <c:v>5.8879999999999999</c:v>
                </c:pt>
                <c:pt idx="4">
                  <c:v>6.1087999999999996</c:v>
                </c:pt>
                <c:pt idx="5">
                  <c:v>6.4767999999999999</c:v>
                </c:pt>
                <c:pt idx="6">
                  <c:v>6.7712000000000003</c:v>
                </c:pt>
                <c:pt idx="7">
                  <c:v>7.1391999999999998</c:v>
                </c:pt>
                <c:pt idx="8">
                  <c:v>7.4336000000000002</c:v>
                </c:pt>
                <c:pt idx="9">
                  <c:v>7.6543999999999999</c:v>
                </c:pt>
                <c:pt idx="10">
                  <c:v>8.0223999999999993</c:v>
                </c:pt>
                <c:pt idx="11">
                  <c:v>8.5375999999999994</c:v>
                </c:pt>
                <c:pt idx="12">
                  <c:v>9.2736000000000001</c:v>
                </c:pt>
                <c:pt idx="13">
                  <c:v>12.070399999999999</c:v>
                </c:pt>
                <c:pt idx="14">
                  <c:v>13.8368</c:v>
                </c:pt>
                <c:pt idx="15">
                  <c:v>19.651199999999999</c:v>
                </c:pt>
                <c:pt idx="16">
                  <c:v>24.876799999999999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83-014A-BA64-ABF98410D4B3}"/>
            </c:ext>
          </c:extLst>
        </c:ser>
        <c:ser>
          <c:idx val="3"/>
          <c:order val="1"/>
          <c:tx>
            <c:v>p99 -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kernelsharedcq!$K$109:$K$125</c:f>
              <c:numCache>
                <c:formatCode>General</c:formatCode>
                <c:ptCount val="17"/>
                <c:pt idx="0">
                  <c:v>497758</c:v>
                </c:pt>
                <c:pt idx="1">
                  <c:v>990098</c:v>
                </c:pt>
                <c:pt idx="2">
                  <c:v>1954271</c:v>
                </c:pt>
                <c:pt idx="3">
                  <c:v>2885514</c:v>
                </c:pt>
                <c:pt idx="4">
                  <c:v>3764711</c:v>
                </c:pt>
                <c:pt idx="5">
                  <c:v>4584799</c:v>
                </c:pt>
                <c:pt idx="6">
                  <c:v>4994035</c:v>
                </c:pt>
                <c:pt idx="7">
                  <c:v>5374882</c:v>
                </c:pt>
                <c:pt idx="8">
                  <c:v>5538128</c:v>
                </c:pt>
                <c:pt idx="9">
                  <c:v>5671628</c:v>
                </c:pt>
                <c:pt idx="10">
                  <c:v>5801234</c:v>
                </c:pt>
                <c:pt idx="11">
                  <c:v>5949824</c:v>
                </c:pt>
                <c:pt idx="12">
                  <c:v>6103668</c:v>
                </c:pt>
                <c:pt idx="13">
                  <c:v>6373600</c:v>
                </c:pt>
                <c:pt idx="14">
                  <c:v>6458227</c:v>
                </c:pt>
                <c:pt idx="15">
                  <c:v>6616111</c:v>
                </c:pt>
                <c:pt idx="16">
                  <c:v>6677354</c:v>
                </c:pt>
              </c:numCache>
            </c:numRef>
          </c:xVal>
          <c:yVal>
            <c:numRef>
              <c:f>kernelsharedcq!$N$109:$N$125</c:f>
              <c:numCache>
                <c:formatCode>General</c:formatCode>
                <c:ptCount val="17"/>
                <c:pt idx="0">
                  <c:v>7.4336000000000002</c:v>
                </c:pt>
                <c:pt idx="1">
                  <c:v>7.6543999999999999</c:v>
                </c:pt>
                <c:pt idx="2">
                  <c:v>8.2431999999999999</c:v>
                </c:pt>
                <c:pt idx="3">
                  <c:v>8.9055999999999997</c:v>
                </c:pt>
                <c:pt idx="4">
                  <c:v>9.5679999999999996</c:v>
                </c:pt>
                <c:pt idx="5">
                  <c:v>10.377599999999999</c:v>
                </c:pt>
                <c:pt idx="6">
                  <c:v>11.2608</c:v>
                </c:pt>
                <c:pt idx="7">
                  <c:v>12.585599999999999</c:v>
                </c:pt>
                <c:pt idx="8">
                  <c:v>13.4688</c:v>
                </c:pt>
                <c:pt idx="9">
                  <c:v>14.4992</c:v>
                </c:pt>
                <c:pt idx="10">
                  <c:v>15.897600000000001</c:v>
                </c:pt>
                <c:pt idx="11">
                  <c:v>18.105599999999999</c:v>
                </c:pt>
                <c:pt idx="12">
                  <c:v>20.6816</c:v>
                </c:pt>
                <c:pt idx="13">
                  <c:v>32.163199999999897</c:v>
                </c:pt>
                <c:pt idx="14">
                  <c:v>40.406399999999998</c:v>
                </c:pt>
                <c:pt idx="15">
                  <c:v>68.447999999999993</c:v>
                </c:pt>
                <c:pt idx="16">
                  <c:v>92.662400000000005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83-014A-BA64-ABF98410D4B3}"/>
            </c:ext>
          </c:extLst>
        </c:ser>
        <c:ser>
          <c:idx val="0"/>
          <c:order val="2"/>
          <c:tx>
            <c:v>p50 -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kernelsharedcq!$L$84:$L$103</c:f>
              <c:numCache>
                <c:formatCode>General</c:formatCode>
                <c:ptCount val="20"/>
                <c:pt idx="0">
                  <c:v>6.9184000000000001</c:v>
                </c:pt>
                <c:pt idx="1">
                  <c:v>6.9184000000000001</c:v>
                </c:pt>
                <c:pt idx="2">
                  <c:v>6.992</c:v>
                </c:pt>
                <c:pt idx="3">
                  <c:v>6.992</c:v>
                </c:pt>
                <c:pt idx="4">
                  <c:v>7.1391999999999998</c:v>
                </c:pt>
                <c:pt idx="5">
                  <c:v>7.2127999999999997</c:v>
                </c:pt>
                <c:pt idx="6">
                  <c:v>7.4336000000000002</c:v>
                </c:pt>
                <c:pt idx="7">
                  <c:v>7.5808</c:v>
                </c:pt>
                <c:pt idx="8">
                  <c:v>7.8015999999999996</c:v>
                </c:pt>
                <c:pt idx="9">
                  <c:v>8.0223999999999993</c:v>
                </c:pt>
                <c:pt idx="10">
                  <c:v>8.2431999999999999</c:v>
                </c:pt>
                <c:pt idx="11">
                  <c:v>9.1999999999999993</c:v>
                </c:pt>
                <c:pt idx="12">
                  <c:v>11.187200000000001</c:v>
                </c:pt>
                <c:pt idx="13">
                  <c:v>19.872</c:v>
                </c:pt>
                <c:pt idx="14">
                  <c:v>18797.5871999999</c:v>
                </c:pt>
                <c:pt idx="15">
                  <c:v>19184.4287999999</c:v>
                </c:pt>
                <c:pt idx="16">
                  <c:v>19153.590400000001</c:v>
                </c:pt>
                <c:pt idx="17">
                  <c:v>19196.5727999999</c:v>
                </c:pt>
                <c:pt idx="18">
                  <c:v>19005.36</c:v>
                </c:pt>
                <c:pt idx="19">
                  <c:v>18970.400000000001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83-014A-BA64-ABF98410D4B3}"/>
            </c:ext>
          </c:extLst>
        </c:ser>
        <c:ser>
          <c:idx val="1"/>
          <c:order val="3"/>
          <c:tx>
            <c:v>p99 -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kernelsharedcq!$N$84:$N$103</c:f>
              <c:numCache>
                <c:formatCode>General</c:formatCode>
                <c:ptCount val="20"/>
                <c:pt idx="0">
                  <c:v>10.304</c:v>
                </c:pt>
                <c:pt idx="1">
                  <c:v>10.7456</c:v>
                </c:pt>
                <c:pt idx="2">
                  <c:v>11.1136</c:v>
                </c:pt>
                <c:pt idx="3">
                  <c:v>11.407999999999999</c:v>
                </c:pt>
                <c:pt idx="4">
                  <c:v>11.9232</c:v>
                </c:pt>
                <c:pt idx="5">
                  <c:v>12.4384</c:v>
                </c:pt>
                <c:pt idx="6">
                  <c:v>13.027200000000001</c:v>
                </c:pt>
                <c:pt idx="7">
                  <c:v>13.616</c:v>
                </c:pt>
                <c:pt idx="8">
                  <c:v>14.4992</c:v>
                </c:pt>
                <c:pt idx="9">
                  <c:v>15.6768</c:v>
                </c:pt>
                <c:pt idx="10">
                  <c:v>17.0016</c:v>
                </c:pt>
                <c:pt idx="11">
                  <c:v>21.9328</c:v>
                </c:pt>
                <c:pt idx="12">
                  <c:v>32.236800000000002</c:v>
                </c:pt>
                <c:pt idx="13">
                  <c:v>75.145600000000002</c:v>
                </c:pt>
                <c:pt idx="14">
                  <c:v>22525.206399999999</c:v>
                </c:pt>
                <c:pt idx="15">
                  <c:v>20236.32</c:v>
                </c:pt>
                <c:pt idx="16">
                  <c:v>21677.7759999999</c:v>
                </c:pt>
                <c:pt idx="17">
                  <c:v>21778.019199999999</c:v>
                </c:pt>
                <c:pt idx="18">
                  <c:v>21415.8335999999</c:v>
                </c:pt>
                <c:pt idx="19">
                  <c:v>21882.016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83-014A-BA64-ABF98410D4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53037836195581434"/>
          <c:h val="0.10567273795259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bitvector - kernel vs fixed serv. time - 100% queues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max QD diff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kernelsharedcq!$K$109:$K$125</c:f>
              <c:numCache>
                <c:formatCode>General</c:formatCode>
                <c:ptCount val="17"/>
                <c:pt idx="0">
                  <c:v>497758</c:v>
                </c:pt>
                <c:pt idx="1">
                  <c:v>990098</c:v>
                </c:pt>
                <c:pt idx="2">
                  <c:v>1954271</c:v>
                </c:pt>
                <c:pt idx="3">
                  <c:v>2885514</c:v>
                </c:pt>
                <c:pt idx="4">
                  <c:v>3764711</c:v>
                </c:pt>
                <c:pt idx="5">
                  <c:v>4584799</c:v>
                </c:pt>
                <c:pt idx="6">
                  <c:v>4994035</c:v>
                </c:pt>
                <c:pt idx="7">
                  <c:v>5374882</c:v>
                </c:pt>
                <c:pt idx="8">
                  <c:v>5538128</c:v>
                </c:pt>
                <c:pt idx="9">
                  <c:v>5671628</c:v>
                </c:pt>
                <c:pt idx="10">
                  <c:v>5801234</c:v>
                </c:pt>
                <c:pt idx="11">
                  <c:v>5949824</c:v>
                </c:pt>
                <c:pt idx="12">
                  <c:v>6103668</c:v>
                </c:pt>
                <c:pt idx="13">
                  <c:v>6373600</c:v>
                </c:pt>
                <c:pt idx="14">
                  <c:v>6458227</c:v>
                </c:pt>
                <c:pt idx="15">
                  <c:v>6616111</c:v>
                </c:pt>
                <c:pt idx="16">
                  <c:v>6677354</c:v>
                </c:pt>
              </c:numCache>
            </c:numRef>
          </c:xVal>
          <c:yVal>
            <c:numRef>
              <c:f>kernelsharedcq!$Q$109:$Q$125</c:f>
              <c:numCache>
                <c:formatCode>General</c:formatCode>
                <c:ptCount val="17"/>
                <c:pt idx="0">
                  <c:v>5</c:v>
                </c:pt>
                <c:pt idx="1">
                  <c:v>45</c:v>
                </c:pt>
                <c:pt idx="2">
                  <c:v>77</c:v>
                </c:pt>
                <c:pt idx="3">
                  <c:v>263</c:v>
                </c:pt>
                <c:pt idx="4">
                  <c:v>677</c:v>
                </c:pt>
                <c:pt idx="5">
                  <c:v>376</c:v>
                </c:pt>
                <c:pt idx="6">
                  <c:v>1590</c:v>
                </c:pt>
                <c:pt idx="7">
                  <c:v>551</c:v>
                </c:pt>
                <c:pt idx="8">
                  <c:v>698</c:v>
                </c:pt>
                <c:pt idx="9">
                  <c:v>599</c:v>
                </c:pt>
                <c:pt idx="10">
                  <c:v>1660</c:v>
                </c:pt>
                <c:pt idx="11">
                  <c:v>1162</c:v>
                </c:pt>
                <c:pt idx="12">
                  <c:v>581</c:v>
                </c:pt>
                <c:pt idx="13">
                  <c:v>962</c:v>
                </c:pt>
                <c:pt idx="14">
                  <c:v>3133</c:v>
                </c:pt>
                <c:pt idx="15">
                  <c:v>3730</c:v>
                </c:pt>
                <c:pt idx="16">
                  <c:v>835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E5-434F-BD71-6DBF7A0F2376}"/>
            </c:ext>
          </c:extLst>
        </c:ser>
        <c:ser>
          <c:idx val="3"/>
          <c:order val="1"/>
          <c:tx>
            <c:v>avg kernel service time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kernelsharedcq!$B$109:$B$123</c:f>
              <c:numCache>
                <c:formatCode>General</c:formatCode>
                <c:ptCount val="15"/>
                <c:pt idx="0">
                  <c:v>497736</c:v>
                </c:pt>
                <c:pt idx="1">
                  <c:v>990253</c:v>
                </c:pt>
                <c:pt idx="2">
                  <c:v>1956277</c:v>
                </c:pt>
                <c:pt idx="3">
                  <c:v>2890966</c:v>
                </c:pt>
                <c:pt idx="4">
                  <c:v>3782236</c:v>
                </c:pt>
                <c:pt idx="5">
                  <c:v>4625861</c:v>
                </c:pt>
                <c:pt idx="6">
                  <c:v>5044882</c:v>
                </c:pt>
                <c:pt idx="7">
                  <c:v>5446316</c:v>
                </c:pt>
                <c:pt idx="8">
                  <c:v>5731933</c:v>
                </c:pt>
                <c:pt idx="9">
                  <c:v>5883275</c:v>
                </c:pt>
                <c:pt idx="10">
                  <c:v>6181474</c:v>
                </c:pt>
                <c:pt idx="11">
                  <c:v>6315136</c:v>
                </c:pt>
                <c:pt idx="12">
                  <c:v>6411286</c:v>
                </c:pt>
                <c:pt idx="13">
                  <c:v>6694534</c:v>
                </c:pt>
                <c:pt idx="14">
                  <c:v>6712615</c:v>
                </c:pt>
              </c:numCache>
            </c:numRef>
          </c:xVal>
          <c:yVal>
            <c:numRef>
              <c:f>kernelsharedcq!$G$109:$G$123</c:f>
              <c:numCache>
                <c:formatCode>General</c:formatCode>
                <c:ptCount val="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E5-434F-BD71-6DBF7A0F2376}"/>
            </c:ext>
          </c:extLst>
        </c:ser>
        <c:ser>
          <c:idx val="0"/>
          <c:order val="2"/>
          <c:tx>
            <c:v>max QD diff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kernelsharedcq!$Q$84:$Q$103</c:f>
              <c:numCache>
                <c:formatCode>General</c:formatCode>
                <c:ptCount val="20"/>
                <c:pt idx="0">
                  <c:v>4</c:v>
                </c:pt>
                <c:pt idx="1">
                  <c:v>11</c:v>
                </c:pt>
                <c:pt idx="2">
                  <c:v>56</c:v>
                </c:pt>
                <c:pt idx="3">
                  <c:v>84</c:v>
                </c:pt>
                <c:pt idx="4">
                  <c:v>98</c:v>
                </c:pt>
                <c:pt idx="5">
                  <c:v>184</c:v>
                </c:pt>
                <c:pt idx="6">
                  <c:v>154</c:v>
                </c:pt>
                <c:pt idx="7">
                  <c:v>581</c:v>
                </c:pt>
                <c:pt idx="8">
                  <c:v>494</c:v>
                </c:pt>
                <c:pt idx="9">
                  <c:v>551</c:v>
                </c:pt>
                <c:pt idx="10">
                  <c:v>284</c:v>
                </c:pt>
                <c:pt idx="11">
                  <c:v>618</c:v>
                </c:pt>
                <c:pt idx="12">
                  <c:v>1714</c:v>
                </c:pt>
                <c:pt idx="13">
                  <c:v>2270</c:v>
                </c:pt>
                <c:pt idx="14">
                  <c:v>3023</c:v>
                </c:pt>
                <c:pt idx="15">
                  <c:v>561</c:v>
                </c:pt>
                <c:pt idx="16">
                  <c:v>1257</c:v>
                </c:pt>
                <c:pt idx="17">
                  <c:v>1333</c:v>
                </c:pt>
                <c:pt idx="18">
                  <c:v>1094</c:v>
                </c:pt>
                <c:pt idx="19">
                  <c:v>1453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DE5-434F-BD71-6DBF7A0F2376}"/>
            </c:ext>
          </c:extLst>
        </c:ser>
        <c:ser>
          <c:idx val="1"/>
          <c:order val="3"/>
          <c:tx>
            <c:v>avg kernel service time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kernelsharedcq!$K$84:$K$103</c:f>
              <c:numCache>
                <c:formatCode>General</c:formatCode>
                <c:ptCount val="20"/>
                <c:pt idx="0">
                  <c:v>249438</c:v>
                </c:pt>
                <c:pt idx="1">
                  <c:v>497775</c:v>
                </c:pt>
                <c:pt idx="2">
                  <c:v>744987</c:v>
                </c:pt>
                <c:pt idx="3">
                  <c:v>990192</c:v>
                </c:pt>
                <c:pt idx="4">
                  <c:v>1233943</c:v>
                </c:pt>
                <c:pt idx="5">
                  <c:v>1476879</c:v>
                </c:pt>
                <c:pt idx="6">
                  <c:v>1716073</c:v>
                </c:pt>
                <c:pt idx="7">
                  <c:v>1954676</c:v>
                </c:pt>
                <c:pt idx="8">
                  <c:v>2188774</c:v>
                </c:pt>
                <c:pt idx="9">
                  <c:v>2422945</c:v>
                </c:pt>
                <c:pt idx="10">
                  <c:v>2657121</c:v>
                </c:pt>
                <c:pt idx="11">
                  <c:v>2886127</c:v>
                </c:pt>
                <c:pt idx="12">
                  <c:v>3118750</c:v>
                </c:pt>
                <c:pt idx="13">
                  <c:v>3341232</c:v>
                </c:pt>
                <c:pt idx="14">
                  <c:v>3371596</c:v>
                </c:pt>
                <c:pt idx="15">
                  <c:v>3362975</c:v>
                </c:pt>
                <c:pt idx="16">
                  <c:v>3352010</c:v>
                </c:pt>
                <c:pt idx="17">
                  <c:v>3355555</c:v>
                </c:pt>
                <c:pt idx="18">
                  <c:v>3358280</c:v>
                </c:pt>
                <c:pt idx="19">
                  <c:v>3358942</c:v>
                </c:pt>
              </c:numCache>
            </c:numRef>
          </c:xVal>
          <c:yVal>
            <c:numRef>
              <c:f>kernelsharedcq!$P$84:$P$103</c:f>
              <c:numCache>
                <c:formatCode>General</c:formatCode>
                <c:ptCount val="20"/>
                <c:pt idx="0">
                  <c:v>2802</c:v>
                </c:pt>
                <c:pt idx="1">
                  <c:v>2374</c:v>
                </c:pt>
                <c:pt idx="2">
                  <c:v>2354</c:v>
                </c:pt>
                <c:pt idx="3">
                  <c:v>2341</c:v>
                </c:pt>
                <c:pt idx="4">
                  <c:v>2343</c:v>
                </c:pt>
                <c:pt idx="5">
                  <c:v>2353</c:v>
                </c:pt>
                <c:pt idx="6">
                  <c:v>2369</c:v>
                </c:pt>
                <c:pt idx="7">
                  <c:v>2411</c:v>
                </c:pt>
                <c:pt idx="8">
                  <c:v>2475</c:v>
                </c:pt>
                <c:pt idx="9">
                  <c:v>2531</c:v>
                </c:pt>
                <c:pt idx="10">
                  <c:v>2501</c:v>
                </c:pt>
                <c:pt idx="11">
                  <c:v>2623</c:v>
                </c:pt>
                <c:pt idx="12">
                  <c:v>2618</c:v>
                </c:pt>
                <c:pt idx="13">
                  <c:v>2471</c:v>
                </c:pt>
                <c:pt idx="14">
                  <c:v>2450</c:v>
                </c:pt>
                <c:pt idx="15">
                  <c:v>2454</c:v>
                </c:pt>
                <c:pt idx="16">
                  <c:v>2465</c:v>
                </c:pt>
                <c:pt idx="17">
                  <c:v>2461</c:v>
                </c:pt>
                <c:pt idx="18">
                  <c:v>2459</c:v>
                </c:pt>
                <c:pt idx="19">
                  <c:v>2459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E5-434F-BD71-6DBF7A0F2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sharedcq - kernel vs fixed serv. time - 10%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p50 -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kernelsharedcq!$B$135:$B$151</c:f>
              <c:numCache>
                <c:formatCode>General</c:formatCode>
                <c:ptCount val="17"/>
                <c:pt idx="0">
                  <c:v>497618</c:v>
                </c:pt>
                <c:pt idx="1">
                  <c:v>990544</c:v>
                </c:pt>
                <c:pt idx="2">
                  <c:v>1956165</c:v>
                </c:pt>
                <c:pt idx="3">
                  <c:v>2891394</c:v>
                </c:pt>
                <c:pt idx="4">
                  <c:v>3780203</c:v>
                </c:pt>
                <c:pt idx="5">
                  <c:v>4624315</c:v>
                </c:pt>
                <c:pt idx="6">
                  <c:v>5014453</c:v>
                </c:pt>
                <c:pt idx="7">
                  <c:v>5369733</c:v>
                </c:pt>
                <c:pt idx="8">
                  <c:v>5504532</c:v>
                </c:pt>
                <c:pt idx="9">
                  <c:v>5777773</c:v>
                </c:pt>
                <c:pt idx="10">
                  <c:v>5868033</c:v>
                </c:pt>
                <c:pt idx="11">
                  <c:v>6001022</c:v>
                </c:pt>
                <c:pt idx="12">
                  <c:v>6100447</c:v>
                </c:pt>
                <c:pt idx="13">
                  <c:v>6166443</c:v>
                </c:pt>
                <c:pt idx="14">
                  <c:v>6274047</c:v>
                </c:pt>
                <c:pt idx="15">
                  <c:v>6342016</c:v>
                </c:pt>
                <c:pt idx="16">
                  <c:v>6422996</c:v>
                </c:pt>
              </c:numCache>
            </c:numRef>
          </c:xVal>
          <c:yVal>
            <c:numRef>
              <c:f>kernelsharedcq!$C$135:$C$151</c:f>
              <c:numCache>
                <c:formatCode>General</c:formatCode>
                <c:ptCount val="17"/>
                <c:pt idx="0">
                  <c:v>3.6799999999999899</c:v>
                </c:pt>
                <c:pt idx="1">
                  <c:v>3.7536</c:v>
                </c:pt>
                <c:pt idx="2">
                  <c:v>3.7536</c:v>
                </c:pt>
                <c:pt idx="3">
                  <c:v>3.9007999999999998</c:v>
                </c:pt>
                <c:pt idx="4">
                  <c:v>4.1951999999999998</c:v>
                </c:pt>
                <c:pt idx="5">
                  <c:v>4.7103999999999999</c:v>
                </c:pt>
                <c:pt idx="6">
                  <c:v>5.0784000000000002</c:v>
                </c:pt>
                <c:pt idx="7">
                  <c:v>5.52</c:v>
                </c:pt>
                <c:pt idx="8">
                  <c:v>5.8144</c:v>
                </c:pt>
                <c:pt idx="9">
                  <c:v>6.6239999999999997</c:v>
                </c:pt>
                <c:pt idx="10">
                  <c:v>6.8448000000000002</c:v>
                </c:pt>
                <c:pt idx="11">
                  <c:v>7.2863999999999898</c:v>
                </c:pt>
                <c:pt idx="12">
                  <c:v>8.6112000000000002</c:v>
                </c:pt>
                <c:pt idx="13">
                  <c:v>9.8623999999999992</c:v>
                </c:pt>
                <c:pt idx="14">
                  <c:v>10.4512</c:v>
                </c:pt>
                <c:pt idx="15">
                  <c:v>12.217599999999999</c:v>
                </c:pt>
                <c:pt idx="16">
                  <c:v>14.2784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1-F74B-8AB9-403F2173E770}"/>
            </c:ext>
          </c:extLst>
        </c:ser>
        <c:ser>
          <c:idx val="3"/>
          <c:order val="1"/>
          <c:tx>
            <c:v>p99 -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kernelsharedcq!$B$135:$B$151</c:f>
              <c:numCache>
                <c:formatCode>General</c:formatCode>
                <c:ptCount val="17"/>
                <c:pt idx="0">
                  <c:v>497618</c:v>
                </c:pt>
                <c:pt idx="1">
                  <c:v>990544</c:v>
                </c:pt>
                <c:pt idx="2">
                  <c:v>1956165</c:v>
                </c:pt>
                <c:pt idx="3">
                  <c:v>2891394</c:v>
                </c:pt>
                <c:pt idx="4">
                  <c:v>3780203</c:v>
                </c:pt>
                <c:pt idx="5">
                  <c:v>4624315</c:v>
                </c:pt>
                <c:pt idx="6">
                  <c:v>5014453</c:v>
                </c:pt>
                <c:pt idx="7">
                  <c:v>5369733</c:v>
                </c:pt>
                <c:pt idx="8">
                  <c:v>5504532</c:v>
                </c:pt>
                <c:pt idx="9">
                  <c:v>5777773</c:v>
                </c:pt>
                <c:pt idx="10">
                  <c:v>5868033</c:v>
                </c:pt>
                <c:pt idx="11">
                  <c:v>6001022</c:v>
                </c:pt>
                <c:pt idx="12">
                  <c:v>6100447</c:v>
                </c:pt>
                <c:pt idx="13">
                  <c:v>6166443</c:v>
                </c:pt>
                <c:pt idx="14">
                  <c:v>6274047</c:v>
                </c:pt>
                <c:pt idx="15">
                  <c:v>6342016</c:v>
                </c:pt>
                <c:pt idx="16">
                  <c:v>6422996</c:v>
                </c:pt>
              </c:numCache>
            </c:numRef>
          </c:xVal>
          <c:yVal>
            <c:numRef>
              <c:f>kernelsharedcq!$E$135:$E$151</c:f>
              <c:numCache>
                <c:formatCode>General</c:formatCode>
                <c:ptCount val="17"/>
                <c:pt idx="0">
                  <c:v>5.2991999999999999</c:v>
                </c:pt>
                <c:pt idx="1">
                  <c:v>5.6672000000000002</c:v>
                </c:pt>
                <c:pt idx="2">
                  <c:v>6.5503999999999998</c:v>
                </c:pt>
                <c:pt idx="3">
                  <c:v>8.1695999999999902</c:v>
                </c:pt>
                <c:pt idx="4">
                  <c:v>13.910399999999999</c:v>
                </c:pt>
                <c:pt idx="5">
                  <c:v>1379.4112</c:v>
                </c:pt>
                <c:pt idx="6">
                  <c:v>1587.3312000000001</c:v>
                </c:pt>
                <c:pt idx="7">
                  <c:v>1444.9151999999999</c:v>
                </c:pt>
                <c:pt idx="8">
                  <c:v>1419.376</c:v>
                </c:pt>
                <c:pt idx="9">
                  <c:v>1498.3488</c:v>
                </c:pt>
                <c:pt idx="10">
                  <c:v>1496.6559999999999</c:v>
                </c:pt>
                <c:pt idx="11">
                  <c:v>1420.9952000000001</c:v>
                </c:pt>
                <c:pt idx="12">
                  <c:v>1432.4032</c:v>
                </c:pt>
                <c:pt idx="13">
                  <c:v>1426.9567999999999</c:v>
                </c:pt>
                <c:pt idx="14">
                  <c:v>1455.5871999999999</c:v>
                </c:pt>
                <c:pt idx="15">
                  <c:v>1436.8928000000001</c:v>
                </c:pt>
                <c:pt idx="16">
                  <c:v>1343.568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91-F74B-8AB9-403F2173E770}"/>
            </c:ext>
          </c:extLst>
        </c:ser>
        <c:ser>
          <c:idx val="0"/>
          <c:order val="2"/>
          <c:tx>
            <c:v>p50 -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kernelsharedcq!$C$58:$C$76</c:f>
              <c:numCache>
                <c:formatCode>General</c:formatCode>
                <c:ptCount val="19"/>
                <c:pt idx="0">
                  <c:v>4.1951999999999998</c:v>
                </c:pt>
                <c:pt idx="1">
                  <c:v>4.1951999999999998</c:v>
                </c:pt>
                <c:pt idx="2">
                  <c:v>4.1951999999999998</c:v>
                </c:pt>
                <c:pt idx="3">
                  <c:v>4.2687999999999997</c:v>
                </c:pt>
                <c:pt idx="4">
                  <c:v>4.2687999999999997</c:v>
                </c:pt>
                <c:pt idx="5">
                  <c:v>4.2687999999999997</c:v>
                </c:pt>
                <c:pt idx="6">
                  <c:v>4.2687999999999997</c:v>
                </c:pt>
                <c:pt idx="7">
                  <c:v>4.3423999999999996</c:v>
                </c:pt>
                <c:pt idx="8">
                  <c:v>4.4160000000000004</c:v>
                </c:pt>
                <c:pt idx="9">
                  <c:v>4.5632000000000001</c:v>
                </c:pt>
                <c:pt idx="10">
                  <c:v>4.7839999999999998</c:v>
                </c:pt>
                <c:pt idx="11">
                  <c:v>5.0047999999999897</c:v>
                </c:pt>
                <c:pt idx="12">
                  <c:v>5.2256</c:v>
                </c:pt>
                <c:pt idx="13">
                  <c:v>5.5936000000000003</c:v>
                </c:pt>
                <c:pt idx="14">
                  <c:v>5.8879999999999999</c:v>
                </c:pt>
                <c:pt idx="15">
                  <c:v>6.4032</c:v>
                </c:pt>
                <c:pt idx="16">
                  <c:v>6.9184000000000001</c:v>
                </c:pt>
                <c:pt idx="17">
                  <c:v>7.8015999999999996</c:v>
                </c:pt>
                <c:pt idx="18">
                  <c:v>8.6847999999999992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91-F74B-8AB9-403F2173E770}"/>
            </c:ext>
          </c:extLst>
        </c:ser>
        <c:ser>
          <c:idx val="1"/>
          <c:order val="3"/>
          <c:tx>
            <c:v>p99 -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kernelsharedcq!$E$58:$E$76</c:f>
              <c:numCache>
                <c:formatCode>General</c:formatCode>
                <c:ptCount val="19"/>
                <c:pt idx="0">
                  <c:v>6.1823999999999897</c:v>
                </c:pt>
                <c:pt idx="1">
                  <c:v>6.992</c:v>
                </c:pt>
                <c:pt idx="2">
                  <c:v>6.8448000000000002</c:v>
                </c:pt>
                <c:pt idx="3">
                  <c:v>7.2863999999999898</c:v>
                </c:pt>
                <c:pt idx="4">
                  <c:v>7.7279999999999998</c:v>
                </c:pt>
                <c:pt idx="5">
                  <c:v>8.1695999999999902</c:v>
                </c:pt>
                <c:pt idx="6">
                  <c:v>8.6112000000000002</c:v>
                </c:pt>
                <c:pt idx="7">
                  <c:v>9.3471999999999902</c:v>
                </c:pt>
                <c:pt idx="8">
                  <c:v>11.6288</c:v>
                </c:pt>
                <c:pt idx="9">
                  <c:v>14.4992</c:v>
                </c:pt>
                <c:pt idx="10">
                  <c:v>21.049599999999899</c:v>
                </c:pt>
                <c:pt idx="11">
                  <c:v>1532.1312</c:v>
                </c:pt>
                <c:pt idx="12">
                  <c:v>1638.704</c:v>
                </c:pt>
                <c:pt idx="13">
                  <c:v>1887.84</c:v>
                </c:pt>
                <c:pt idx="14">
                  <c:v>1962.7647999999999</c:v>
                </c:pt>
                <c:pt idx="15">
                  <c:v>1978.4415999999901</c:v>
                </c:pt>
                <c:pt idx="16">
                  <c:v>1992.6463999999901</c:v>
                </c:pt>
                <c:pt idx="17">
                  <c:v>1982.1215999999999</c:v>
                </c:pt>
                <c:pt idx="18">
                  <c:v>1860.9023999999999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91-F74B-8AB9-403F2173E7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53037836195581434"/>
          <c:h val="0.10567273795259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sharedcq - kernel vs fixed serv. time - 10% queues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max QD diff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kernelsharedcq!$B$135:$B$151</c:f>
              <c:numCache>
                <c:formatCode>General</c:formatCode>
                <c:ptCount val="17"/>
                <c:pt idx="0">
                  <c:v>497618</c:v>
                </c:pt>
                <c:pt idx="1">
                  <c:v>990544</c:v>
                </c:pt>
                <c:pt idx="2">
                  <c:v>1956165</c:v>
                </c:pt>
                <c:pt idx="3">
                  <c:v>2891394</c:v>
                </c:pt>
                <c:pt idx="4">
                  <c:v>3780203</c:v>
                </c:pt>
                <c:pt idx="5">
                  <c:v>4624315</c:v>
                </c:pt>
                <c:pt idx="6">
                  <c:v>5014453</c:v>
                </c:pt>
                <c:pt idx="7">
                  <c:v>5369733</c:v>
                </c:pt>
                <c:pt idx="8">
                  <c:v>5504532</c:v>
                </c:pt>
                <c:pt idx="9">
                  <c:v>5777773</c:v>
                </c:pt>
                <c:pt idx="10">
                  <c:v>5868033</c:v>
                </c:pt>
                <c:pt idx="11">
                  <c:v>6001022</c:v>
                </c:pt>
                <c:pt idx="12">
                  <c:v>6100447</c:v>
                </c:pt>
                <c:pt idx="13">
                  <c:v>6166443</c:v>
                </c:pt>
                <c:pt idx="14">
                  <c:v>6274047</c:v>
                </c:pt>
                <c:pt idx="15">
                  <c:v>6342016</c:v>
                </c:pt>
                <c:pt idx="16">
                  <c:v>6422996</c:v>
                </c:pt>
              </c:numCache>
            </c:numRef>
          </c:xVal>
          <c:yVal>
            <c:numRef>
              <c:f>kernelsharedcq!$H$135:$H$151</c:f>
              <c:numCache>
                <c:formatCode>General</c:formatCode>
                <c:ptCount val="17"/>
                <c:pt idx="0">
                  <c:v>138</c:v>
                </c:pt>
                <c:pt idx="1">
                  <c:v>265</c:v>
                </c:pt>
                <c:pt idx="2">
                  <c:v>1329</c:v>
                </c:pt>
                <c:pt idx="3">
                  <c:v>960</c:v>
                </c:pt>
                <c:pt idx="4">
                  <c:v>1206</c:v>
                </c:pt>
                <c:pt idx="5">
                  <c:v>1279</c:v>
                </c:pt>
                <c:pt idx="6">
                  <c:v>1214</c:v>
                </c:pt>
                <c:pt idx="7">
                  <c:v>1152</c:v>
                </c:pt>
                <c:pt idx="8">
                  <c:v>1090</c:v>
                </c:pt>
                <c:pt idx="9">
                  <c:v>1175</c:v>
                </c:pt>
                <c:pt idx="10">
                  <c:v>1338</c:v>
                </c:pt>
                <c:pt idx="11">
                  <c:v>1295</c:v>
                </c:pt>
                <c:pt idx="12">
                  <c:v>1268</c:v>
                </c:pt>
                <c:pt idx="13">
                  <c:v>1241</c:v>
                </c:pt>
                <c:pt idx="14">
                  <c:v>1252</c:v>
                </c:pt>
                <c:pt idx="15">
                  <c:v>1224</c:v>
                </c:pt>
                <c:pt idx="16">
                  <c:v>1166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DF-E843-8565-7200EC921524}"/>
            </c:ext>
          </c:extLst>
        </c:ser>
        <c:ser>
          <c:idx val="3"/>
          <c:order val="1"/>
          <c:tx>
            <c:v>avg kernel service time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kernelsharedcq!$B$135:$B$151</c:f>
              <c:numCache>
                <c:formatCode>General</c:formatCode>
                <c:ptCount val="17"/>
                <c:pt idx="0">
                  <c:v>497618</c:v>
                </c:pt>
                <c:pt idx="1">
                  <c:v>990544</c:v>
                </c:pt>
                <c:pt idx="2">
                  <c:v>1956165</c:v>
                </c:pt>
                <c:pt idx="3">
                  <c:v>2891394</c:v>
                </c:pt>
                <c:pt idx="4">
                  <c:v>3780203</c:v>
                </c:pt>
                <c:pt idx="5">
                  <c:v>4624315</c:v>
                </c:pt>
                <c:pt idx="6">
                  <c:v>5014453</c:v>
                </c:pt>
                <c:pt idx="7">
                  <c:v>5369733</c:v>
                </c:pt>
                <c:pt idx="8">
                  <c:v>5504532</c:v>
                </c:pt>
                <c:pt idx="9">
                  <c:v>5777773</c:v>
                </c:pt>
                <c:pt idx="10">
                  <c:v>5868033</c:v>
                </c:pt>
                <c:pt idx="11">
                  <c:v>6001022</c:v>
                </c:pt>
                <c:pt idx="12">
                  <c:v>6100447</c:v>
                </c:pt>
                <c:pt idx="13">
                  <c:v>6166443</c:v>
                </c:pt>
                <c:pt idx="14">
                  <c:v>6274047</c:v>
                </c:pt>
                <c:pt idx="15">
                  <c:v>6342016</c:v>
                </c:pt>
                <c:pt idx="16">
                  <c:v>6422996</c:v>
                </c:pt>
              </c:numCache>
            </c:numRef>
          </c:xVal>
          <c:yVal>
            <c:numRef>
              <c:f>kernelsharedcq!$G$109:$G$123</c:f>
              <c:numCache>
                <c:formatCode>General</c:formatCode>
                <c:ptCount val="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DF-E843-8565-7200EC921524}"/>
            </c:ext>
          </c:extLst>
        </c:ser>
        <c:ser>
          <c:idx val="0"/>
          <c:order val="2"/>
          <c:tx>
            <c:v>max QD diff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kernelsharedcq!$H$58:$H$76</c:f>
              <c:numCache>
                <c:formatCode>General</c:formatCode>
                <c:ptCount val="19"/>
                <c:pt idx="0">
                  <c:v>59</c:v>
                </c:pt>
                <c:pt idx="1">
                  <c:v>163</c:v>
                </c:pt>
                <c:pt idx="2">
                  <c:v>225</c:v>
                </c:pt>
                <c:pt idx="3">
                  <c:v>328</c:v>
                </c:pt>
                <c:pt idx="4">
                  <c:v>321</c:v>
                </c:pt>
                <c:pt idx="5">
                  <c:v>654</c:v>
                </c:pt>
                <c:pt idx="6">
                  <c:v>753</c:v>
                </c:pt>
                <c:pt idx="7">
                  <c:v>767</c:v>
                </c:pt>
                <c:pt idx="8">
                  <c:v>704</c:v>
                </c:pt>
                <c:pt idx="9">
                  <c:v>960</c:v>
                </c:pt>
                <c:pt idx="10">
                  <c:v>1145</c:v>
                </c:pt>
                <c:pt idx="11">
                  <c:v>1088</c:v>
                </c:pt>
                <c:pt idx="12">
                  <c:v>1087</c:v>
                </c:pt>
                <c:pt idx="13">
                  <c:v>1160</c:v>
                </c:pt>
                <c:pt idx="14">
                  <c:v>1216</c:v>
                </c:pt>
                <c:pt idx="15">
                  <c:v>1215</c:v>
                </c:pt>
                <c:pt idx="16">
                  <c:v>1215</c:v>
                </c:pt>
                <c:pt idx="17">
                  <c:v>1311</c:v>
                </c:pt>
                <c:pt idx="18">
                  <c:v>1102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DF-E843-8565-7200EC921524}"/>
            </c:ext>
          </c:extLst>
        </c:ser>
        <c:ser>
          <c:idx val="1"/>
          <c:order val="3"/>
          <c:tx>
            <c:v>avg kernel service time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kernelsharedcq!$B$58:$B$76</c:f>
              <c:numCache>
                <c:formatCode>General</c:formatCode>
                <c:ptCount val="19"/>
                <c:pt idx="0">
                  <c:v>249470</c:v>
                </c:pt>
                <c:pt idx="1">
                  <c:v>497848</c:v>
                </c:pt>
                <c:pt idx="2">
                  <c:v>744851</c:v>
                </c:pt>
                <c:pt idx="3">
                  <c:v>990479</c:v>
                </c:pt>
                <c:pt idx="4">
                  <c:v>1234492</c:v>
                </c:pt>
                <c:pt idx="5">
                  <c:v>1478336</c:v>
                </c:pt>
                <c:pt idx="6">
                  <c:v>1718571</c:v>
                </c:pt>
                <c:pt idx="7">
                  <c:v>1956216</c:v>
                </c:pt>
                <c:pt idx="8">
                  <c:v>2427322</c:v>
                </c:pt>
                <c:pt idx="9">
                  <c:v>2662582</c:v>
                </c:pt>
                <c:pt idx="10">
                  <c:v>2890937</c:v>
                </c:pt>
                <c:pt idx="11">
                  <c:v>3121547</c:v>
                </c:pt>
                <c:pt idx="12">
                  <c:v>3347803</c:v>
                </c:pt>
                <c:pt idx="13">
                  <c:v>3565458</c:v>
                </c:pt>
                <c:pt idx="14">
                  <c:v>3764162</c:v>
                </c:pt>
                <c:pt idx="15">
                  <c:v>3965053</c:v>
                </c:pt>
                <c:pt idx="16">
                  <c:v>4158192</c:v>
                </c:pt>
                <c:pt idx="17">
                  <c:v>4354964</c:v>
                </c:pt>
                <c:pt idx="18">
                  <c:v>4523491</c:v>
                </c:pt>
              </c:numCache>
            </c:numRef>
          </c:xVal>
          <c:yVal>
            <c:numRef>
              <c:f>kernelsharedcq!$G$58:$G$76</c:f>
              <c:numCache>
                <c:formatCode>General</c:formatCode>
                <c:ptCount val="19"/>
                <c:pt idx="0">
                  <c:v>1527</c:v>
                </c:pt>
                <c:pt idx="1">
                  <c:v>1594</c:v>
                </c:pt>
                <c:pt idx="2">
                  <c:v>1474</c:v>
                </c:pt>
                <c:pt idx="3">
                  <c:v>1381</c:v>
                </c:pt>
                <c:pt idx="4">
                  <c:v>1326</c:v>
                </c:pt>
                <c:pt idx="5">
                  <c:v>1279</c:v>
                </c:pt>
                <c:pt idx="6">
                  <c:v>1325</c:v>
                </c:pt>
                <c:pt idx="7">
                  <c:v>1389</c:v>
                </c:pt>
                <c:pt idx="8">
                  <c:v>1505</c:v>
                </c:pt>
                <c:pt idx="9">
                  <c:v>1459</c:v>
                </c:pt>
                <c:pt idx="10">
                  <c:v>1349</c:v>
                </c:pt>
                <c:pt idx="11">
                  <c:v>1259</c:v>
                </c:pt>
                <c:pt idx="12">
                  <c:v>1179</c:v>
                </c:pt>
                <c:pt idx="13">
                  <c:v>1116</c:v>
                </c:pt>
                <c:pt idx="14">
                  <c:v>1061</c:v>
                </c:pt>
                <c:pt idx="15">
                  <c:v>1011</c:v>
                </c:pt>
                <c:pt idx="16">
                  <c:v>968</c:v>
                </c:pt>
                <c:pt idx="17">
                  <c:v>937</c:v>
                </c:pt>
                <c:pt idx="18">
                  <c:v>914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DF-E843-8565-7200EC921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bitvector - kernel vs fixed serv. time - 100% queues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p50 -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kernelsharedcq!$K$135:$K$152</c:f>
              <c:numCache>
                <c:formatCode>General</c:formatCode>
                <c:ptCount val="18"/>
                <c:pt idx="0">
                  <c:v>497808</c:v>
                </c:pt>
                <c:pt idx="1">
                  <c:v>990249</c:v>
                </c:pt>
                <c:pt idx="2">
                  <c:v>1953696</c:v>
                </c:pt>
                <c:pt idx="3">
                  <c:v>2887522</c:v>
                </c:pt>
                <c:pt idx="4">
                  <c:v>3772277</c:v>
                </c:pt>
                <c:pt idx="5">
                  <c:v>4587787</c:v>
                </c:pt>
                <c:pt idx="6">
                  <c:v>5032316</c:v>
                </c:pt>
                <c:pt idx="7">
                  <c:v>5407943</c:v>
                </c:pt>
                <c:pt idx="8">
                  <c:v>5530641</c:v>
                </c:pt>
                <c:pt idx="9">
                  <c:v>5689900</c:v>
                </c:pt>
                <c:pt idx="10">
                  <c:v>5814159</c:v>
                </c:pt>
                <c:pt idx="11">
                  <c:v>5972427</c:v>
                </c:pt>
                <c:pt idx="12">
                  <c:v>6135725</c:v>
                </c:pt>
                <c:pt idx="13">
                  <c:v>6263564</c:v>
                </c:pt>
                <c:pt idx="14">
                  <c:v>6322216</c:v>
                </c:pt>
                <c:pt idx="15">
                  <c:v>6476526</c:v>
                </c:pt>
                <c:pt idx="16">
                  <c:v>6597148</c:v>
                </c:pt>
                <c:pt idx="17">
                  <c:v>6716882</c:v>
                </c:pt>
              </c:numCache>
            </c:numRef>
          </c:xVal>
          <c:yVal>
            <c:numRef>
              <c:f>kernelsharedcq!$L$135:$L$152</c:f>
              <c:numCache>
                <c:formatCode>General</c:formatCode>
                <c:ptCount val="18"/>
                <c:pt idx="0">
                  <c:v>4.9311999999999996</c:v>
                </c:pt>
                <c:pt idx="1">
                  <c:v>5.0047999999999897</c:v>
                </c:pt>
                <c:pt idx="2">
                  <c:v>5.1520000000000001</c:v>
                </c:pt>
                <c:pt idx="3">
                  <c:v>5.3727999999999998</c:v>
                </c:pt>
                <c:pt idx="4">
                  <c:v>5.6672000000000002</c:v>
                </c:pt>
                <c:pt idx="5">
                  <c:v>5.9615999999999998</c:v>
                </c:pt>
                <c:pt idx="6">
                  <c:v>6.2560000000000002</c:v>
                </c:pt>
                <c:pt idx="7">
                  <c:v>6.4767999999999999</c:v>
                </c:pt>
                <c:pt idx="8">
                  <c:v>6.6239999999999997</c:v>
                </c:pt>
                <c:pt idx="9">
                  <c:v>6.6975999999999898</c:v>
                </c:pt>
                <c:pt idx="10">
                  <c:v>6.7712000000000003</c:v>
                </c:pt>
                <c:pt idx="11">
                  <c:v>7.0655999999999999</c:v>
                </c:pt>
                <c:pt idx="12">
                  <c:v>7.2863999999999898</c:v>
                </c:pt>
                <c:pt idx="13">
                  <c:v>7.5072000000000001</c:v>
                </c:pt>
                <c:pt idx="14">
                  <c:v>7.5808</c:v>
                </c:pt>
                <c:pt idx="15">
                  <c:v>7.9488000000000003</c:v>
                </c:pt>
                <c:pt idx="16">
                  <c:v>7.8015999999999996</c:v>
                </c:pt>
                <c:pt idx="17">
                  <c:v>8.0960000000000001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B-A84F-9033-EF1D5B96628D}"/>
            </c:ext>
          </c:extLst>
        </c:ser>
        <c:ser>
          <c:idx val="3"/>
          <c:order val="1"/>
          <c:tx>
            <c:v>p99 -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kernelsharedcq!$K$135:$K$152</c:f>
              <c:numCache>
                <c:formatCode>General</c:formatCode>
                <c:ptCount val="18"/>
                <c:pt idx="0">
                  <c:v>497808</c:v>
                </c:pt>
                <c:pt idx="1">
                  <c:v>990249</c:v>
                </c:pt>
                <c:pt idx="2">
                  <c:v>1953696</c:v>
                </c:pt>
                <c:pt idx="3">
                  <c:v>2887522</c:v>
                </c:pt>
                <c:pt idx="4">
                  <c:v>3772277</c:v>
                </c:pt>
                <c:pt idx="5">
                  <c:v>4587787</c:v>
                </c:pt>
                <c:pt idx="6">
                  <c:v>5032316</c:v>
                </c:pt>
                <c:pt idx="7">
                  <c:v>5407943</c:v>
                </c:pt>
                <c:pt idx="8">
                  <c:v>5530641</c:v>
                </c:pt>
                <c:pt idx="9">
                  <c:v>5689900</c:v>
                </c:pt>
                <c:pt idx="10">
                  <c:v>5814159</c:v>
                </c:pt>
                <c:pt idx="11">
                  <c:v>5972427</c:v>
                </c:pt>
                <c:pt idx="12">
                  <c:v>6135725</c:v>
                </c:pt>
                <c:pt idx="13">
                  <c:v>6263564</c:v>
                </c:pt>
                <c:pt idx="14">
                  <c:v>6322216</c:v>
                </c:pt>
                <c:pt idx="15">
                  <c:v>6476526</c:v>
                </c:pt>
                <c:pt idx="16">
                  <c:v>6597148</c:v>
                </c:pt>
                <c:pt idx="17">
                  <c:v>6716882</c:v>
                </c:pt>
              </c:numCache>
            </c:numRef>
          </c:xVal>
          <c:yVal>
            <c:numRef>
              <c:f>kernelsharedcq!$N$135:$N$152</c:f>
              <c:numCache>
                <c:formatCode>General</c:formatCode>
                <c:ptCount val="18"/>
                <c:pt idx="0">
                  <c:v>6.7712000000000003</c:v>
                </c:pt>
                <c:pt idx="1">
                  <c:v>6.992</c:v>
                </c:pt>
                <c:pt idx="2">
                  <c:v>7.6543999999999999</c:v>
                </c:pt>
                <c:pt idx="3">
                  <c:v>8.5375999999999994</c:v>
                </c:pt>
                <c:pt idx="4">
                  <c:v>9.5679999999999996</c:v>
                </c:pt>
                <c:pt idx="5">
                  <c:v>10.7456</c:v>
                </c:pt>
                <c:pt idx="6">
                  <c:v>11.9232</c:v>
                </c:pt>
                <c:pt idx="7">
                  <c:v>13.027200000000001</c:v>
                </c:pt>
                <c:pt idx="8">
                  <c:v>13.4688</c:v>
                </c:pt>
                <c:pt idx="9">
                  <c:v>14.1312</c:v>
                </c:pt>
                <c:pt idx="10">
                  <c:v>14.5727999999999</c:v>
                </c:pt>
                <c:pt idx="11">
                  <c:v>15.6768</c:v>
                </c:pt>
                <c:pt idx="12">
                  <c:v>16.780799999999999</c:v>
                </c:pt>
                <c:pt idx="13">
                  <c:v>17.811199999999999</c:v>
                </c:pt>
                <c:pt idx="14">
                  <c:v>18.032</c:v>
                </c:pt>
                <c:pt idx="15">
                  <c:v>19.945599999999999</c:v>
                </c:pt>
                <c:pt idx="16">
                  <c:v>21.491199999999999</c:v>
                </c:pt>
                <c:pt idx="17">
                  <c:v>24.288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1B-A84F-9033-EF1D5B96628D}"/>
            </c:ext>
          </c:extLst>
        </c:ser>
        <c:ser>
          <c:idx val="0"/>
          <c:order val="2"/>
          <c:tx>
            <c:v>p50 -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kernelsharedcq!$L$58:$L$77</c:f>
              <c:numCache>
                <c:formatCode>General</c:formatCode>
                <c:ptCount val="20"/>
                <c:pt idx="0">
                  <c:v>5.8144</c:v>
                </c:pt>
                <c:pt idx="1">
                  <c:v>5.8879999999999999</c:v>
                </c:pt>
                <c:pt idx="2">
                  <c:v>5.9615999999999998</c:v>
                </c:pt>
                <c:pt idx="3">
                  <c:v>6.0351999999999997</c:v>
                </c:pt>
                <c:pt idx="4">
                  <c:v>6.1823999999999897</c:v>
                </c:pt>
                <c:pt idx="5">
                  <c:v>6.2560000000000002</c:v>
                </c:pt>
                <c:pt idx="6">
                  <c:v>6.4032</c:v>
                </c:pt>
                <c:pt idx="7">
                  <c:v>6.4767999999999999</c:v>
                </c:pt>
                <c:pt idx="8">
                  <c:v>6.7712000000000003</c:v>
                </c:pt>
                <c:pt idx="9">
                  <c:v>6.9184000000000001</c:v>
                </c:pt>
                <c:pt idx="10">
                  <c:v>7.2127999999999997</c:v>
                </c:pt>
                <c:pt idx="11">
                  <c:v>7.3599999999999897</c:v>
                </c:pt>
                <c:pt idx="12">
                  <c:v>7.8015999999999996</c:v>
                </c:pt>
                <c:pt idx="13">
                  <c:v>8.0960000000000001</c:v>
                </c:pt>
                <c:pt idx="14">
                  <c:v>8.6847999999999992</c:v>
                </c:pt>
                <c:pt idx="15">
                  <c:v>9.4207999999999998</c:v>
                </c:pt>
                <c:pt idx="16">
                  <c:v>10.5984</c:v>
                </c:pt>
                <c:pt idx="17">
                  <c:v>12.585599999999999</c:v>
                </c:pt>
                <c:pt idx="18">
                  <c:v>17.811199999999999</c:v>
                </c:pt>
                <c:pt idx="19">
                  <c:v>37.683199999999999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1B-A84F-9033-EF1D5B96628D}"/>
            </c:ext>
          </c:extLst>
        </c:ser>
        <c:ser>
          <c:idx val="1"/>
          <c:order val="3"/>
          <c:tx>
            <c:v>p99 -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kernelsharedcq!$N$58:$N$77</c:f>
              <c:numCache>
                <c:formatCode>General</c:formatCode>
                <c:ptCount val="20"/>
                <c:pt idx="0">
                  <c:v>8.9055999999999997</c:v>
                </c:pt>
                <c:pt idx="1">
                  <c:v>9.1999999999999993</c:v>
                </c:pt>
                <c:pt idx="2">
                  <c:v>9.7888000000000002</c:v>
                </c:pt>
                <c:pt idx="3">
                  <c:v>10.1568</c:v>
                </c:pt>
                <c:pt idx="4">
                  <c:v>10.7456</c:v>
                </c:pt>
                <c:pt idx="5">
                  <c:v>11.3344</c:v>
                </c:pt>
                <c:pt idx="6">
                  <c:v>11.9968</c:v>
                </c:pt>
                <c:pt idx="7">
                  <c:v>12.8064</c:v>
                </c:pt>
                <c:pt idx="8">
                  <c:v>13.6896</c:v>
                </c:pt>
                <c:pt idx="9">
                  <c:v>14.6464</c:v>
                </c:pt>
                <c:pt idx="10">
                  <c:v>15.9712</c:v>
                </c:pt>
                <c:pt idx="11">
                  <c:v>17.2224</c:v>
                </c:pt>
                <c:pt idx="12">
                  <c:v>19.0624</c:v>
                </c:pt>
                <c:pt idx="13">
                  <c:v>21.344000000000001</c:v>
                </c:pt>
                <c:pt idx="14">
                  <c:v>24.435199999999998</c:v>
                </c:pt>
                <c:pt idx="15">
                  <c:v>29.955199999999898</c:v>
                </c:pt>
                <c:pt idx="16">
                  <c:v>37.241599999999998</c:v>
                </c:pt>
                <c:pt idx="17">
                  <c:v>54.095999999999997</c:v>
                </c:pt>
                <c:pt idx="18">
                  <c:v>107.30880000000001</c:v>
                </c:pt>
                <c:pt idx="19">
                  <c:v>1985.4336000000001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1B-A84F-9033-EF1D5B966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</a:t>
                </a:r>
                <a:r>
                  <a:rPr lang="en-US" baseline="0"/>
                  <a:t> (us)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57804128523672E-2"/>
          <c:y val="0.8943272278875376"/>
          <c:w val="0.53037836195581434"/>
          <c:h val="0.10567273795259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bitvector - kernel vs fixed serv. time - 100% queues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0"/>
          <c:tx>
            <c:v>max QD diff - fixed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kernelsharedcq!$K$135:$K$152</c:f>
              <c:numCache>
                <c:formatCode>General</c:formatCode>
                <c:ptCount val="18"/>
                <c:pt idx="0">
                  <c:v>497808</c:v>
                </c:pt>
                <c:pt idx="1">
                  <c:v>990249</c:v>
                </c:pt>
                <c:pt idx="2">
                  <c:v>1953696</c:v>
                </c:pt>
                <c:pt idx="3">
                  <c:v>2887522</c:v>
                </c:pt>
                <c:pt idx="4">
                  <c:v>3772277</c:v>
                </c:pt>
                <c:pt idx="5">
                  <c:v>4587787</c:v>
                </c:pt>
                <c:pt idx="6">
                  <c:v>5032316</c:v>
                </c:pt>
                <c:pt idx="7">
                  <c:v>5407943</c:v>
                </c:pt>
                <c:pt idx="8">
                  <c:v>5530641</c:v>
                </c:pt>
                <c:pt idx="9">
                  <c:v>5689900</c:v>
                </c:pt>
                <c:pt idx="10">
                  <c:v>5814159</c:v>
                </c:pt>
                <c:pt idx="11">
                  <c:v>5972427</c:v>
                </c:pt>
                <c:pt idx="12">
                  <c:v>6135725</c:v>
                </c:pt>
                <c:pt idx="13">
                  <c:v>6263564</c:v>
                </c:pt>
                <c:pt idx="14">
                  <c:v>6322216</c:v>
                </c:pt>
                <c:pt idx="15">
                  <c:v>6476526</c:v>
                </c:pt>
                <c:pt idx="16">
                  <c:v>6597148</c:v>
                </c:pt>
                <c:pt idx="17">
                  <c:v>6716882</c:v>
                </c:pt>
              </c:numCache>
            </c:numRef>
          </c:xVal>
          <c:yVal>
            <c:numRef>
              <c:f>kernelsharedcq!$Q$135:$Q$152</c:f>
              <c:numCache>
                <c:formatCode>General</c:formatCode>
                <c:ptCount val="18"/>
                <c:pt idx="0">
                  <c:v>116</c:v>
                </c:pt>
                <c:pt idx="1">
                  <c:v>216</c:v>
                </c:pt>
                <c:pt idx="2">
                  <c:v>390</c:v>
                </c:pt>
                <c:pt idx="3">
                  <c:v>591</c:v>
                </c:pt>
                <c:pt idx="4">
                  <c:v>789</c:v>
                </c:pt>
                <c:pt idx="5">
                  <c:v>1061</c:v>
                </c:pt>
                <c:pt idx="6">
                  <c:v>1246</c:v>
                </c:pt>
                <c:pt idx="7">
                  <c:v>1252</c:v>
                </c:pt>
                <c:pt idx="8">
                  <c:v>1183</c:v>
                </c:pt>
                <c:pt idx="9">
                  <c:v>1181</c:v>
                </c:pt>
                <c:pt idx="10">
                  <c:v>1438</c:v>
                </c:pt>
                <c:pt idx="11">
                  <c:v>1243</c:v>
                </c:pt>
                <c:pt idx="12">
                  <c:v>1567</c:v>
                </c:pt>
                <c:pt idx="13">
                  <c:v>1385</c:v>
                </c:pt>
                <c:pt idx="14">
                  <c:v>1354</c:v>
                </c:pt>
                <c:pt idx="15">
                  <c:v>1426</c:v>
                </c:pt>
                <c:pt idx="16">
                  <c:v>2549</c:v>
                </c:pt>
                <c:pt idx="17">
                  <c:v>2404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19-8C4D-890A-BD65C88AEAD3}"/>
            </c:ext>
          </c:extLst>
        </c:ser>
        <c:ser>
          <c:idx val="3"/>
          <c:order val="1"/>
          <c:tx>
            <c:v>avg kernel service time - fixed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kernelsharedcq!$K$135:$K$152</c:f>
              <c:numCache>
                <c:formatCode>General</c:formatCode>
                <c:ptCount val="18"/>
                <c:pt idx="0">
                  <c:v>497808</c:v>
                </c:pt>
                <c:pt idx="1">
                  <c:v>990249</c:v>
                </c:pt>
                <c:pt idx="2">
                  <c:v>1953696</c:v>
                </c:pt>
                <c:pt idx="3">
                  <c:v>2887522</c:v>
                </c:pt>
                <c:pt idx="4">
                  <c:v>3772277</c:v>
                </c:pt>
                <c:pt idx="5">
                  <c:v>4587787</c:v>
                </c:pt>
                <c:pt idx="6">
                  <c:v>5032316</c:v>
                </c:pt>
                <c:pt idx="7">
                  <c:v>5407943</c:v>
                </c:pt>
                <c:pt idx="8">
                  <c:v>5530641</c:v>
                </c:pt>
                <c:pt idx="9">
                  <c:v>5689900</c:v>
                </c:pt>
                <c:pt idx="10">
                  <c:v>5814159</c:v>
                </c:pt>
                <c:pt idx="11">
                  <c:v>5972427</c:v>
                </c:pt>
                <c:pt idx="12">
                  <c:v>6135725</c:v>
                </c:pt>
                <c:pt idx="13">
                  <c:v>6263564</c:v>
                </c:pt>
                <c:pt idx="14">
                  <c:v>6322216</c:v>
                </c:pt>
                <c:pt idx="15">
                  <c:v>6476526</c:v>
                </c:pt>
                <c:pt idx="16">
                  <c:v>6597148</c:v>
                </c:pt>
                <c:pt idx="17">
                  <c:v>6716882</c:v>
                </c:pt>
              </c:numCache>
            </c:numRef>
          </c:xVal>
          <c:yVal>
            <c:numRef>
              <c:f>kernelsharedcq!$G$109:$G$123</c:f>
              <c:numCache>
                <c:formatCode>General</c:formatCode>
                <c:ptCount val="15"/>
                <c:pt idx="0">
                  <c:v>1000</c:v>
                </c:pt>
                <c:pt idx="1">
                  <c:v>1000</c:v>
                </c:pt>
                <c:pt idx="2">
                  <c:v>1000</c:v>
                </c:pt>
                <c:pt idx="3">
                  <c:v>1000</c:v>
                </c:pt>
                <c:pt idx="4">
                  <c:v>1000</c:v>
                </c:pt>
                <c:pt idx="5">
                  <c:v>1000</c:v>
                </c:pt>
                <c:pt idx="6">
                  <c:v>1000</c:v>
                </c:pt>
                <c:pt idx="7">
                  <c:v>1000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1000</c:v>
                </c:pt>
                <c:pt idx="12">
                  <c:v>1000</c:v>
                </c:pt>
                <c:pt idx="13">
                  <c:v>1000</c:v>
                </c:pt>
                <c:pt idx="14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19-8C4D-890A-BD65C88AEAD3}"/>
            </c:ext>
          </c:extLst>
        </c:ser>
        <c:ser>
          <c:idx val="0"/>
          <c:order val="2"/>
          <c:tx>
            <c:v>max QD diff - kernel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kernelsharedcq!$Q$58:$Q$77</c:f>
              <c:numCache>
                <c:formatCode>General</c:formatCode>
                <c:ptCount val="20"/>
                <c:pt idx="0">
                  <c:v>52</c:v>
                </c:pt>
                <c:pt idx="1">
                  <c:v>113</c:v>
                </c:pt>
                <c:pt idx="2">
                  <c:v>154</c:v>
                </c:pt>
                <c:pt idx="3">
                  <c:v>233</c:v>
                </c:pt>
                <c:pt idx="4">
                  <c:v>284</c:v>
                </c:pt>
                <c:pt idx="5">
                  <c:v>340</c:v>
                </c:pt>
                <c:pt idx="6">
                  <c:v>411</c:v>
                </c:pt>
                <c:pt idx="7">
                  <c:v>431</c:v>
                </c:pt>
                <c:pt idx="8">
                  <c:v>501</c:v>
                </c:pt>
                <c:pt idx="9">
                  <c:v>571</c:v>
                </c:pt>
                <c:pt idx="10">
                  <c:v>674</c:v>
                </c:pt>
                <c:pt idx="11">
                  <c:v>673</c:v>
                </c:pt>
                <c:pt idx="12">
                  <c:v>806</c:v>
                </c:pt>
                <c:pt idx="13">
                  <c:v>817</c:v>
                </c:pt>
                <c:pt idx="14">
                  <c:v>989</c:v>
                </c:pt>
                <c:pt idx="15">
                  <c:v>930</c:v>
                </c:pt>
                <c:pt idx="16">
                  <c:v>1142</c:v>
                </c:pt>
                <c:pt idx="17">
                  <c:v>5395</c:v>
                </c:pt>
                <c:pt idx="18">
                  <c:v>5440</c:v>
                </c:pt>
                <c:pt idx="19">
                  <c:v>5440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19-8C4D-890A-BD65C88AEAD3}"/>
            </c:ext>
          </c:extLst>
        </c:ser>
        <c:ser>
          <c:idx val="1"/>
          <c:order val="3"/>
          <c:tx>
            <c:v>avg kernel service time - kernel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kernelsharedcq!$K$58:$K$77</c:f>
              <c:numCache>
                <c:formatCode>General</c:formatCode>
                <c:ptCount val="20"/>
                <c:pt idx="0">
                  <c:v>249454</c:v>
                </c:pt>
                <c:pt idx="1">
                  <c:v>497739</c:v>
                </c:pt>
                <c:pt idx="2">
                  <c:v>744909</c:v>
                </c:pt>
                <c:pt idx="3">
                  <c:v>989871</c:v>
                </c:pt>
                <c:pt idx="4">
                  <c:v>1233995</c:v>
                </c:pt>
                <c:pt idx="5">
                  <c:v>1477629</c:v>
                </c:pt>
                <c:pt idx="6">
                  <c:v>1718471</c:v>
                </c:pt>
                <c:pt idx="7">
                  <c:v>1953571</c:v>
                </c:pt>
                <c:pt idx="8">
                  <c:v>2191351</c:v>
                </c:pt>
                <c:pt idx="9">
                  <c:v>2421662</c:v>
                </c:pt>
                <c:pt idx="10">
                  <c:v>2660430</c:v>
                </c:pt>
                <c:pt idx="11">
                  <c:v>2889389</c:v>
                </c:pt>
                <c:pt idx="12">
                  <c:v>3109492</c:v>
                </c:pt>
                <c:pt idx="13">
                  <c:v>3337658</c:v>
                </c:pt>
                <c:pt idx="14">
                  <c:v>3551743</c:v>
                </c:pt>
                <c:pt idx="15">
                  <c:v>3777309</c:v>
                </c:pt>
                <c:pt idx="16">
                  <c:v>3990881</c:v>
                </c:pt>
                <c:pt idx="17">
                  <c:v>4200322</c:v>
                </c:pt>
                <c:pt idx="18">
                  <c:v>4418124</c:v>
                </c:pt>
                <c:pt idx="19">
                  <c:v>4601692</c:v>
                </c:pt>
              </c:numCache>
            </c:numRef>
          </c:xVal>
          <c:yVal>
            <c:numRef>
              <c:f>kernelsharedcq!$P$58:$P$77</c:f>
              <c:numCache>
                <c:formatCode>General</c:formatCode>
                <c:ptCount val="20"/>
                <c:pt idx="0">
                  <c:v>1837</c:v>
                </c:pt>
                <c:pt idx="1">
                  <c:v>1831</c:v>
                </c:pt>
                <c:pt idx="2">
                  <c:v>1827</c:v>
                </c:pt>
                <c:pt idx="3">
                  <c:v>1829</c:v>
                </c:pt>
                <c:pt idx="4">
                  <c:v>1851</c:v>
                </c:pt>
                <c:pt idx="5">
                  <c:v>1897</c:v>
                </c:pt>
                <c:pt idx="6">
                  <c:v>1926</c:v>
                </c:pt>
                <c:pt idx="7">
                  <c:v>1952</c:v>
                </c:pt>
                <c:pt idx="8">
                  <c:v>1919</c:v>
                </c:pt>
                <c:pt idx="9">
                  <c:v>1825</c:v>
                </c:pt>
                <c:pt idx="10">
                  <c:v>1745</c:v>
                </c:pt>
                <c:pt idx="11">
                  <c:v>1686</c:v>
                </c:pt>
                <c:pt idx="12">
                  <c:v>1637</c:v>
                </c:pt>
                <c:pt idx="13">
                  <c:v>1596</c:v>
                </c:pt>
                <c:pt idx="14">
                  <c:v>1569</c:v>
                </c:pt>
                <c:pt idx="15">
                  <c:v>1556</c:v>
                </c:pt>
                <c:pt idx="16">
                  <c:v>1515</c:v>
                </c:pt>
                <c:pt idx="17">
                  <c:v>1516</c:v>
                </c:pt>
                <c:pt idx="18">
                  <c:v>1498</c:v>
                </c:pt>
                <c:pt idx="19">
                  <c:v>1473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19-8C4D-890A-BD65C88AE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5170224"/>
        <c:axId val="1635387008"/>
      </c:scatterChart>
      <c:valAx>
        <c:axId val="1635170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387008"/>
        <c:crosses val="autoZero"/>
        <c:crossBetween val="midCat"/>
      </c:valAx>
      <c:valAx>
        <c:axId val="1635387008"/>
        <c:scaling>
          <c:orientation val="minMax"/>
          <c:max val="3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Max QD Diff</a:t>
                </a:r>
              </a:p>
              <a:p>
                <a:pPr>
                  <a:defRPr/>
                </a:pPr>
                <a:r>
                  <a:rPr lang="en-US" baseline="0"/>
                  <a:t>Avg Kernel Service Time</a:t>
                </a:r>
              </a:p>
            </c:rich>
          </c:tx>
          <c:layout>
            <c:manualLayout>
              <c:xMode val="edge"/>
              <c:yMode val="edge"/>
              <c:x val="2.884074848864775E-2"/>
              <c:y val="0.234319961786998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5170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vs. p99</a:t>
            </a:r>
            <a:r>
              <a:rPr lang="en-US" baseline="0"/>
              <a:t> latency (</a:t>
            </a:r>
            <a:r>
              <a:rPr lang="en-US"/>
              <a:t>fixedST)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affinity_rebal_FB_traffic!$B$3:$B$18</c:f>
              <c:numCache>
                <c:formatCode>General</c:formatCode>
                <c:ptCount val="16"/>
                <c:pt idx="0">
                  <c:v>990269</c:v>
                </c:pt>
                <c:pt idx="1">
                  <c:v>1954280</c:v>
                </c:pt>
                <c:pt idx="2">
                  <c:v>2884801</c:v>
                </c:pt>
                <c:pt idx="3">
                  <c:v>3764202</c:v>
                </c:pt>
                <c:pt idx="4">
                  <c:v>4607466</c:v>
                </c:pt>
                <c:pt idx="5">
                  <c:v>5028884</c:v>
                </c:pt>
                <c:pt idx="6">
                  <c:v>5532410</c:v>
                </c:pt>
                <c:pt idx="7">
                  <c:v>5676847</c:v>
                </c:pt>
                <c:pt idx="8">
                  <c:v>5794557</c:v>
                </c:pt>
                <c:pt idx="9">
                  <c:v>5945650</c:v>
                </c:pt>
                <c:pt idx="10">
                  <c:v>6103531</c:v>
                </c:pt>
                <c:pt idx="11">
                  <c:v>6203480</c:v>
                </c:pt>
                <c:pt idx="12">
                  <c:v>6315226</c:v>
                </c:pt>
                <c:pt idx="13">
                  <c:v>6493910</c:v>
                </c:pt>
                <c:pt idx="14">
                  <c:v>6614287</c:v>
                </c:pt>
                <c:pt idx="15">
                  <c:v>6722457</c:v>
                </c:pt>
              </c:numCache>
            </c:numRef>
          </c:xVal>
          <c:yVal>
            <c:numRef>
              <c:f>affinity_rebal_FB_traffic!$D$3:$D$18</c:f>
              <c:numCache>
                <c:formatCode>General</c:formatCode>
                <c:ptCount val="16"/>
                <c:pt idx="0">
                  <c:v>7.359</c:v>
                </c:pt>
                <c:pt idx="1">
                  <c:v>8.1690000000000005</c:v>
                </c:pt>
                <c:pt idx="2">
                  <c:v>9.1999999999999993</c:v>
                </c:pt>
                <c:pt idx="3">
                  <c:v>10.451000000000001</c:v>
                </c:pt>
                <c:pt idx="4">
                  <c:v>12.438000000000001</c:v>
                </c:pt>
                <c:pt idx="5">
                  <c:v>13.91</c:v>
                </c:pt>
                <c:pt idx="6">
                  <c:v>16.559999999999999</c:v>
                </c:pt>
                <c:pt idx="7">
                  <c:v>17.736999999999998</c:v>
                </c:pt>
                <c:pt idx="8">
                  <c:v>18.988</c:v>
                </c:pt>
                <c:pt idx="9">
                  <c:v>20.387</c:v>
                </c:pt>
                <c:pt idx="10">
                  <c:v>23.11</c:v>
                </c:pt>
                <c:pt idx="11">
                  <c:v>23.992999999999999</c:v>
                </c:pt>
                <c:pt idx="12">
                  <c:v>27.305</c:v>
                </c:pt>
                <c:pt idx="13">
                  <c:v>32.383000000000003</c:v>
                </c:pt>
                <c:pt idx="14">
                  <c:v>38.344999999999999</c:v>
                </c:pt>
                <c:pt idx="15">
                  <c:v>49.753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F0-3B4E-8B07-4DA017AC5039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affinity_rebal_FB_traffic!$B$48:$B$63</c:f>
              <c:numCache>
                <c:formatCode>General</c:formatCode>
                <c:ptCount val="16"/>
                <c:pt idx="0">
                  <c:v>1954159</c:v>
                </c:pt>
                <c:pt idx="1">
                  <c:v>2886218</c:v>
                </c:pt>
                <c:pt idx="2">
                  <c:v>3765694</c:v>
                </c:pt>
                <c:pt idx="3">
                  <c:v>4591967</c:v>
                </c:pt>
                <c:pt idx="4">
                  <c:v>5009762</c:v>
                </c:pt>
                <c:pt idx="5">
                  <c:v>5376259</c:v>
                </c:pt>
                <c:pt idx="6">
                  <c:v>5538031</c:v>
                </c:pt>
                <c:pt idx="7">
                  <c:v>5670536</c:v>
                </c:pt>
                <c:pt idx="8">
                  <c:v>5810903</c:v>
                </c:pt>
                <c:pt idx="9">
                  <c:v>5935220</c:v>
                </c:pt>
                <c:pt idx="10">
                  <c:v>6107652</c:v>
                </c:pt>
                <c:pt idx="11">
                  <c:v>6217364</c:v>
                </c:pt>
                <c:pt idx="12">
                  <c:v>6325898</c:v>
                </c:pt>
                <c:pt idx="13">
                  <c:v>6441779</c:v>
                </c:pt>
                <c:pt idx="14">
                  <c:v>6574818</c:v>
                </c:pt>
                <c:pt idx="15">
                  <c:v>6723802</c:v>
                </c:pt>
              </c:numCache>
            </c:numRef>
          </c:xVal>
          <c:yVal>
            <c:numRef>
              <c:f>affinity_rebal_FB_traffic!$D$48:$D$63</c:f>
              <c:numCache>
                <c:formatCode>General</c:formatCode>
                <c:ptCount val="16"/>
                <c:pt idx="0">
                  <c:v>8.5370000000000008</c:v>
                </c:pt>
                <c:pt idx="1">
                  <c:v>9.3469999999999995</c:v>
                </c:pt>
                <c:pt idx="2">
                  <c:v>9.9359999999999999</c:v>
                </c:pt>
                <c:pt idx="3">
                  <c:v>11.113</c:v>
                </c:pt>
                <c:pt idx="4">
                  <c:v>13.026999999999999</c:v>
                </c:pt>
                <c:pt idx="5">
                  <c:v>14.571999999999999</c:v>
                </c:pt>
                <c:pt idx="6">
                  <c:v>16.265000000000001</c:v>
                </c:pt>
                <c:pt idx="7">
                  <c:v>18.472999999999999</c:v>
                </c:pt>
                <c:pt idx="8">
                  <c:v>24.14</c:v>
                </c:pt>
                <c:pt idx="9">
                  <c:v>25.465</c:v>
                </c:pt>
                <c:pt idx="10">
                  <c:v>38.786999999999999</c:v>
                </c:pt>
                <c:pt idx="11">
                  <c:v>83.903999999999996</c:v>
                </c:pt>
                <c:pt idx="12">
                  <c:v>117.68600000000001</c:v>
                </c:pt>
                <c:pt idx="13">
                  <c:v>242.291</c:v>
                </c:pt>
                <c:pt idx="14">
                  <c:v>352.54399999999998</c:v>
                </c:pt>
                <c:pt idx="15">
                  <c:v>872.01199999999994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F0-3B4E-8B07-4DA017AC5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p99 diffQD 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(fixedST)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affinity_rebal_FB_traffic!$B$3:$B$18</c:f>
              <c:numCache>
                <c:formatCode>General</c:formatCode>
                <c:ptCount val="16"/>
                <c:pt idx="0">
                  <c:v>990269</c:v>
                </c:pt>
                <c:pt idx="1">
                  <c:v>1954280</c:v>
                </c:pt>
                <c:pt idx="2">
                  <c:v>2884801</c:v>
                </c:pt>
                <c:pt idx="3">
                  <c:v>3764202</c:v>
                </c:pt>
                <c:pt idx="4">
                  <c:v>4607466</c:v>
                </c:pt>
                <c:pt idx="5">
                  <c:v>5028884</c:v>
                </c:pt>
                <c:pt idx="6">
                  <c:v>5532410</c:v>
                </c:pt>
                <c:pt idx="7">
                  <c:v>5676847</c:v>
                </c:pt>
                <c:pt idx="8">
                  <c:v>5794557</c:v>
                </c:pt>
                <c:pt idx="9">
                  <c:v>5945650</c:v>
                </c:pt>
                <c:pt idx="10">
                  <c:v>6103531</c:v>
                </c:pt>
                <c:pt idx="11">
                  <c:v>6203480</c:v>
                </c:pt>
                <c:pt idx="12">
                  <c:v>6315226</c:v>
                </c:pt>
                <c:pt idx="13">
                  <c:v>6493910</c:v>
                </c:pt>
                <c:pt idx="14">
                  <c:v>6614287</c:v>
                </c:pt>
                <c:pt idx="15">
                  <c:v>6722457</c:v>
                </c:pt>
              </c:numCache>
            </c:numRef>
          </c:xVal>
          <c:yVal>
            <c:numRef>
              <c:f>affinity_rebal_FB_traffic!$F$3:$F$18</c:f>
              <c:numCache>
                <c:formatCode>General</c:formatCode>
                <c:ptCount val="16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17</c:v>
                </c:pt>
                <c:pt idx="10">
                  <c:v>21</c:v>
                </c:pt>
                <c:pt idx="11">
                  <c:v>20</c:v>
                </c:pt>
                <c:pt idx="12">
                  <c:v>23</c:v>
                </c:pt>
                <c:pt idx="13">
                  <c:v>29</c:v>
                </c:pt>
                <c:pt idx="14">
                  <c:v>39</c:v>
                </c:pt>
                <c:pt idx="15">
                  <c:v>1141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17-1544-A80A-6ADEAA9FA3F5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affinity_rebal_FB_traffic!$B$48:$B$63</c:f>
              <c:numCache>
                <c:formatCode>General</c:formatCode>
                <c:ptCount val="16"/>
                <c:pt idx="0">
                  <c:v>1954159</c:v>
                </c:pt>
                <c:pt idx="1">
                  <c:v>2886218</c:v>
                </c:pt>
                <c:pt idx="2">
                  <c:v>3765694</c:v>
                </c:pt>
                <c:pt idx="3">
                  <c:v>4591967</c:v>
                </c:pt>
                <c:pt idx="4">
                  <c:v>5009762</c:v>
                </c:pt>
                <c:pt idx="5">
                  <c:v>5376259</c:v>
                </c:pt>
                <c:pt idx="6">
                  <c:v>5538031</c:v>
                </c:pt>
                <c:pt idx="7">
                  <c:v>5670536</c:v>
                </c:pt>
                <c:pt idx="8">
                  <c:v>5810903</c:v>
                </c:pt>
                <c:pt idx="9">
                  <c:v>5935220</c:v>
                </c:pt>
                <c:pt idx="10">
                  <c:v>6107652</c:v>
                </c:pt>
                <c:pt idx="11">
                  <c:v>6217364</c:v>
                </c:pt>
                <c:pt idx="12">
                  <c:v>6325898</c:v>
                </c:pt>
                <c:pt idx="13">
                  <c:v>6441779</c:v>
                </c:pt>
                <c:pt idx="14">
                  <c:v>6574818</c:v>
                </c:pt>
                <c:pt idx="15">
                  <c:v>6723802</c:v>
                </c:pt>
              </c:numCache>
            </c:numRef>
          </c:xVal>
          <c:yVal>
            <c:numRef>
              <c:f>affinity_rebal_FB_traffic!$F$48:$F$63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17-1544-A80A-6ADEAA9FA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diffQD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p100 diffQD (fixedST)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affinity_rebal_FB_traffic!$B$3:$B$18</c:f>
              <c:numCache>
                <c:formatCode>General</c:formatCode>
                <c:ptCount val="16"/>
                <c:pt idx="0">
                  <c:v>990269</c:v>
                </c:pt>
                <c:pt idx="1">
                  <c:v>1954280</c:v>
                </c:pt>
                <c:pt idx="2">
                  <c:v>2884801</c:v>
                </c:pt>
                <c:pt idx="3">
                  <c:v>3764202</c:v>
                </c:pt>
                <c:pt idx="4">
                  <c:v>4607466</c:v>
                </c:pt>
                <c:pt idx="5">
                  <c:v>5028884</c:v>
                </c:pt>
                <c:pt idx="6">
                  <c:v>5532410</c:v>
                </c:pt>
                <c:pt idx="7">
                  <c:v>5676847</c:v>
                </c:pt>
                <c:pt idx="8">
                  <c:v>5794557</c:v>
                </c:pt>
                <c:pt idx="9">
                  <c:v>5945650</c:v>
                </c:pt>
                <c:pt idx="10">
                  <c:v>6103531</c:v>
                </c:pt>
                <c:pt idx="11">
                  <c:v>6203480</c:v>
                </c:pt>
                <c:pt idx="12">
                  <c:v>6315226</c:v>
                </c:pt>
                <c:pt idx="13">
                  <c:v>6493910</c:v>
                </c:pt>
                <c:pt idx="14">
                  <c:v>6614287</c:v>
                </c:pt>
                <c:pt idx="15">
                  <c:v>6722457</c:v>
                </c:pt>
              </c:numCache>
            </c:numRef>
          </c:xVal>
          <c:yVal>
            <c:numRef>
              <c:f>affinity_rebal_FB_traffic!$G$3:$G$18</c:f>
              <c:numCache>
                <c:formatCode>General</c:formatCode>
                <c:ptCount val="16"/>
                <c:pt idx="0">
                  <c:v>226</c:v>
                </c:pt>
                <c:pt idx="1">
                  <c:v>420</c:v>
                </c:pt>
                <c:pt idx="2">
                  <c:v>610</c:v>
                </c:pt>
                <c:pt idx="3">
                  <c:v>725</c:v>
                </c:pt>
                <c:pt idx="4">
                  <c:v>960</c:v>
                </c:pt>
                <c:pt idx="5">
                  <c:v>1029</c:v>
                </c:pt>
                <c:pt idx="6">
                  <c:v>1185</c:v>
                </c:pt>
                <c:pt idx="7">
                  <c:v>1195</c:v>
                </c:pt>
                <c:pt idx="8">
                  <c:v>1199</c:v>
                </c:pt>
                <c:pt idx="9">
                  <c:v>1249</c:v>
                </c:pt>
                <c:pt idx="10">
                  <c:v>1329</c:v>
                </c:pt>
                <c:pt idx="11">
                  <c:v>1330</c:v>
                </c:pt>
                <c:pt idx="12">
                  <c:v>1553</c:v>
                </c:pt>
                <c:pt idx="13">
                  <c:v>1343</c:v>
                </c:pt>
                <c:pt idx="14">
                  <c:v>1517</c:v>
                </c:pt>
                <c:pt idx="15">
                  <c:v>3032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B2-414A-BA7A-97FDC8A94AB5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affinity_rebal_FB_traffic!$B$48:$B$63</c:f>
              <c:numCache>
                <c:formatCode>General</c:formatCode>
                <c:ptCount val="16"/>
                <c:pt idx="0">
                  <c:v>1954159</c:v>
                </c:pt>
                <c:pt idx="1">
                  <c:v>2886218</c:v>
                </c:pt>
                <c:pt idx="2">
                  <c:v>3765694</c:v>
                </c:pt>
                <c:pt idx="3">
                  <c:v>4591967</c:v>
                </c:pt>
                <c:pt idx="4">
                  <c:v>5009762</c:v>
                </c:pt>
                <c:pt idx="5">
                  <c:v>5376259</c:v>
                </c:pt>
                <c:pt idx="6">
                  <c:v>5538031</c:v>
                </c:pt>
                <c:pt idx="7">
                  <c:v>5670536</c:v>
                </c:pt>
                <c:pt idx="8">
                  <c:v>5810903</c:v>
                </c:pt>
                <c:pt idx="9">
                  <c:v>5935220</c:v>
                </c:pt>
                <c:pt idx="10">
                  <c:v>6107652</c:v>
                </c:pt>
                <c:pt idx="11">
                  <c:v>6217364</c:v>
                </c:pt>
                <c:pt idx="12">
                  <c:v>6325898</c:v>
                </c:pt>
                <c:pt idx="13">
                  <c:v>6441779</c:v>
                </c:pt>
                <c:pt idx="14">
                  <c:v>6574818</c:v>
                </c:pt>
                <c:pt idx="15">
                  <c:v>6723802</c:v>
                </c:pt>
              </c:numCache>
            </c:numRef>
          </c:xVal>
          <c:yVal>
            <c:numRef>
              <c:f>affinity_rebal_FB_traffic!$G$48:$G$63</c:f>
              <c:numCache>
                <c:formatCode>General</c:formatCode>
                <c:ptCount val="16"/>
                <c:pt idx="0">
                  <c:v>43</c:v>
                </c:pt>
                <c:pt idx="1">
                  <c:v>402</c:v>
                </c:pt>
                <c:pt idx="2">
                  <c:v>402</c:v>
                </c:pt>
                <c:pt idx="3">
                  <c:v>331</c:v>
                </c:pt>
                <c:pt idx="4">
                  <c:v>1135</c:v>
                </c:pt>
                <c:pt idx="5">
                  <c:v>1780</c:v>
                </c:pt>
                <c:pt idx="6">
                  <c:v>1493</c:v>
                </c:pt>
                <c:pt idx="7">
                  <c:v>712</c:v>
                </c:pt>
                <c:pt idx="8">
                  <c:v>676</c:v>
                </c:pt>
                <c:pt idx="9">
                  <c:v>613</c:v>
                </c:pt>
                <c:pt idx="10">
                  <c:v>710</c:v>
                </c:pt>
                <c:pt idx="11">
                  <c:v>1023</c:v>
                </c:pt>
                <c:pt idx="12">
                  <c:v>3698</c:v>
                </c:pt>
                <c:pt idx="13">
                  <c:v>753</c:v>
                </c:pt>
                <c:pt idx="14">
                  <c:v>795</c:v>
                </c:pt>
                <c:pt idx="15">
                  <c:v>1544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B2-414A-BA7A-97FDC8A94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p100 diffQD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affinity_rebal_FB_traffic!$D$26:$D$39</c:f>
              <c:numCache>
                <c:formatCode>General</c:formatCode>
                <c:ptCount val="14"/>
                <c:pt idx="0">
                  <c:v>9.0519999999999996</c:v>
                </c:pt>
                <c:pt idx="1">
                  <c:v>11.26</c:v>
                </c:pt>
                <c:pt idx="2">
                  <c:v>12.143000000000001</c:v>
                </c:pt>
                <c:pt idx="3">
                  <c:v>13.026999999999999</c:v>
                </c:pt>
                <c:pt idx="4">
                  <c:v>12.585000000000001</c:v>
                </c:pt>
                <c:pt idx="5">
                  <c:v>13.689</c:v>
                </c:pt>
                <c:pt idx="6">
                  <c:v>14.792999999999999</c:v>
                </c:pt>
                <c:pt idx="7">
                  <c:v>17.736999999999998</c:v>
                </c:pt>
                <c:pt idx="8">
                  <c:v>37.683</c:v>
                </c:pt>
                <c:pt idx="9">
                  <c:v>62.853999999999999</c:v>
                </c:pt>
                <c:pt idx="10">
                  <c:v>1037.171</c:v>
                </c:pt>
                <c:pt idx="11">
                  <c:v>2845.67</c:v>
                </c:pt>
                <c:pt idx="12">
                  <c:v>18955.973999999998</c:v>
                </c:pt>
                <c:pt idx="13">
                  <c:v>14399.102999999999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91-8D40-AFBE-414763C93C75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affinity_rebal_FB_traffic!$D$68:$D$83</c:f>
              <c:numCache>
                <c:formatCode>General</c:formatCode>
                <c:ptCount val="16"/>
                <c:pt idx="0">
                  <c:v>11.113</c:v>
                </c:pt>
                <c:pt idx="1">
                  <c:v>11.628</c:v>
                </c:pt>
                <c:pt idx="2">
                  <c:v>12.217000000000001</c:v>
                </c:pt>
                <c:pt idx="3">
                  <c:v>12.879</c:v>
                </c:pt>
                <c:pt idx="4">
                  <c:v>13.542</c:v>
                </c:pt>
                <c:pt idx="5">
                  <c:v>14.646000000000001</c:v>
                </c:pt>
                <c:pt idx="6">
                  <c:v>15.823</c:v>
                </c:pt>
                <c:pt idx="7">
                  <c:v>18.326000000000001</c:v>
                </c:pt>
                <c:pt idx="8">
                  <c:v>24.95</c:v>
                </c:pt>
                <c:pt idx="9">
                  <c:v>42.688000000000002</c:v>
                </c:pt>
                <c:pt idx="10">
                  <c:v>23901.232</c:v>
                </c:pt>
                <c:pt idx="11">
                  <c:v>21651.205999999998</c:v>
                </c:pt>
                <c:pt idx="12">
                  <c:v>24066.169000000002</c:v>
                </c:pt>
                <c:pt idx="13">
                  <c:v>21759.03</c:v>
                </c:pt>
                <c:pt idx="14">
                  <c:v>22813.276000000002</c:v>
                </c:pt>
                <c:pt idx="15">
                  <c:v>22532.491999999998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91-8D40-AFBE-414763C93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p99 diffQD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affinity_rebal_FB_traffic!$F$26:$F$39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39</c:v>
                </c:pt>
                <c:pt idx="8">
                  <c:v>21</c:v>
                </c:pt>
                <c:pt idx="9">
                  <c:v>3089</c:v>
                </c:pt>
                <c:pt idx="10">
                  <c:v>5424</c:v>
                </c:pt>
                <c:pt idx="11">
                  <c:v>5420</c:v>
                </c:pt>
                <c:pt idx="12">
                  <c:v>5430</c:v>
                </c:pt>
                <c:pt idx="13">
                  <c:v>2523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4D-1C40-93FE-557E90A26240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affinity_rebal_FB_traffic!$F$68:$F$83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742</c:v>
                </c:pt>
                <c:pt idx="11">
                  <c:v>350</c:v>
                </c:pt>
                <c:pt idx="12">
                  <c:v>726</c:v>
                </c:pt>
                <c:pt idx="13">
                  <c:v>470</c:v>
                </c:pt>
                <c:pt idx="14">
                  <c:v>660</c:v>
                </c:pt>
                <c:pt idx="15">
                  <c:v>532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4D-1C40-93FE-557E90A26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diffQD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p100 diffQD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affinity_rebal_FB_traffic!$G$26:$G$39</c:f>
              <c:numCache>
                <c:formatCode>General</c:formatCode>
                <c:ptCount val="14"/>
                <c:pt idx="0">
                  <c:v>62</c:v>
                </c:pt>
                <c:pt idx="1">
                  <c:v>228</c:v>
                </c:pt>
                <c:pt idx="2">
                  <c:v>273</c:v>
                </c:pt>
                <c:pt idx="3">
                  <c:v>299</c:v>
                </c:pt>
                <c:pt idx="4">
                  <c:v>384</c:v>
                </c:pt>
                <c:pt idx="5">
                  <c:v>455</c:v>
                </c:pt>
                <c:pt idx="6">
                  <c:v>541</c:v>
                </c:pt>
                <c:pt idx="7">
                  <c:v>683</c:v>
                </c:pt>
                <c:pt idx="8">
                  <c:v>820</c:v>
                </c:pt>
                <c:pt idx="9">
                  <c:v>3636</c:v>
                </c:pt>
                <c:pt idx="10">
                  <c:v>5440</c:v>
                </c:pt>
                <c:pt idx="11">
                  <c:v>5440</c:v>
                </c:pt>
                <c:pt idx="12">
                  <c:v>5440</c:v>
                </c:pt>
                <c:pt idx="13">
                  <c:v>4610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F-6D4E-884A-3E9DE5A45926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affinity_rebal_FB_traffic!$G$68:$G$83</c:f>
              <c:numCache>
                <c:formatCode>General</c:formatCode>
                <c:ptCount val="16"/>
                <c:pt idx="0">
                  <c:v>8</c:v>
                </c:pt>
                <c:pt idx="1">
                  <c:v>62</c:v>
                </c:pt>
                <c:pt idx="2">
                  <c:v>155</c:v>
                </c:pt>
                <c:pt idx="3">
                  <c:v>180</c:v>
                </c:pt>
                <c:pt idx="4">
                  <c:v>463</c:v>
                </c:pt>
                <c:pt idx="5">
                  <c:v>431</c:v>
                </c:pt>
                <c:pt idx="6">
                  <c:v>149</c:v>
                </c:pt>
                <c:pt idx="7">
                  <c:v>553</c:v>
                </c:pt>
                <c:pt idx="8">
                  <c:v>3531</c:v>
                </c:pt>
                <c:pt idx="9">
                  <c:v>4192</c:v>
                </c:pt>
                <c:pt idx="10">
                  <c:v>1633</c:v>
                </c:pt>
                <c:pt idx="11">
                  <c:v>1109</c:v>
                </c:pt>
                <c:pt idx="12">
                  <c:v>2247</c:v>
                </c:pt>
                <c:pt idx="13">
                  <c:v>1351</c:v>
                </c:pt>
                <c:pt idx="14">
                  <c:v>2032</c:v>
                </c:pt>
                <c:pt idx="15">
                  <c:v>2229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F-6D4E-884A-3E9DE5A45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p100 diffQD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rebalances/s (fixedST)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affinity_rebal_FB_traffic!$B$3:$B$18</c:f>
              <c:numCache>
                <c:formatCode>General</c:formatCode>
                <c:ptCount val="16"/>
                <c:pt idx="0">
                  <c:v>990269</c:v>
                </c:pt>
                <c:pt idx="1">
                  <c:v>1954280</c:v>
                </c:pt>
                <c:pt idx="2">
                  <c:v>2884801</c:v>
                </c:pt>
                <c:pt idx="3">
                  <c:v>3764202</c:v>
                </c:pt>
                <c:pt idx="4">
                  <c:v>4607466</c:v>
                </c:pt>
                <c:pt idx="5">
                  <c:v>5028884</c:v>
                </c:pt>
                <c:pt idx="6">
                  <c:v>5532410</c:v>
                </c:pt>
                <c:pt idx="7">
                  <c:v>5676847</c:v>
                </c:pt>
                <c:pt idx="8">
                  <c:v>5794557</c:v>
                </c:pt>
                <c:pt idx="9">
                  <c:v>5945650</c:v>
                </c:pt>
                <c:pt idx="10">
                  <c:v>6103531</c:v>
                </c:pt>
                <c:pt idx="11">
                  <c:v>6203480</c:v>
                </c:pt>
                <c:pt idx="12">
                  <c:v>6315226</c:v>
                </c:pt>
                <c:pt idx="13">
                  <c:v>6493910</c:v>
                </c:pt>
                <c:pt idx="14">
                  <c:v>6614287</c:v>
                </c:pt>
                <c:pt idx="15">
                  <c:v>6722457</c:v>
                </c:pt>
              </c:numCache>
            </c:numRef>
          </c:xVal>
          <c:yVal>
            <c:numRef>
              <c:f>affinity_rebal_FB_traffic!$H$3:$H$18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93-EE4C-82D5-5F3F253DAD53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affinity_rebal_FB_traffic!$B$48:$B$63</c:f>
              <c:numCache>
                <c:formatCode>General</c:formatCode>
                <c:ptCount val="16"/>
                <c:pt idx="0">
                  <c:v>1954159</c:v>
                </c:pt>
                <c:pt idx="1">
                  <c:v>2886218</c:v>
                </c:pt>
                <c:pt idx="2">
                  <c:v>3765694</c:v>
                </c:pt>
                <c:pt idx="3">
                  <c:v>4591967</c:v>
                </c:pt>
                <c:pt idx="4">
                  <c:v>5009762</c:v>
                </c:pt>
                <c:pt idx="5">
                  <c:v>5376259</c:v>
                </c:pt>
                <c:pt idx="6">
                  <c:v>5538031</c:v>
                </c:pt>
                <c:pt idx="7">
                  <c:v>5670536</c:v>
                </c:pt>
                <c:pt idx="8">
                  <c:v>5810903</c:v>
                </c:pt>
                <c:pt idx="9">
                  <c:v>5935220</c:v>
                </c:pt>
                <c:pt idx="10">
                  <c:v>6107652</c:v>
                </c:pt>
                <c:pt idx="11">
                  <c:v>6217364</c:v>
                </c:pt>
                <c:pt idx="12">
                  <c:v>6325898</c:v>
                </c:pt>
                <c:pt idx="13">
                  <c:v>6441779</c:v>
                </c:pt>
                <c:pt idx="14">
                  <c:v>6574818</c:v>
                </c:pt>
                <c:pt idx="15">
                  <c:v>6723802</c:v>
                </c:pt>
              </c:numCache>
            </c:numRef>
          </c:xVal>
          <c:yVal>
            <c:numRef>
              <c:f>affinity_rebal_FB_traffic!$H$48:$H$63</c:f>
              <c:numCache>
                <c:formatCode>General</c:formatCode>
                <c:ptCount val="16"/>
                <c:pt idx="0">
                  <c:v>1763231</c:v>
                </c:pt>
                <c:pt idx="1">
                  <c:v>2589306</c:v>
                </c:pt>
                <c:pt idx="2">
                  <c:v>3363499</c:v>
                </c:pt>
                <c:pt idx="3">
                  <c:v>4072776</c:v>
                </c:pt>
                <c:pt idx="4">
                  <c:v>4415355</c:v>
                </c:pt>
                <c:pt idx="5">
                  <c:v>4718387</c:v>
                </c:pt>
                <c:pt idx="6">
                  <c:v>4838689</c:v>
                </c:pt>
                <c:pt idx="7">
                  <c:v>4932269</c:v>
                </c:pt>
                <c:pt idx="8">
                  <c:v>5001647</c:v>
                </c:pt>
                <c:pt idx="9">
                  <c:v>5092238</c:v>
                </c:pt>
                <c:pt idx="10">
                  <c:v>5105952</c:v>
                </c:pt>
                <c:pt idx="11">
                  <c:v>4789671</c:v>
                </c:pt>
                <c:pt idx="12">
                  <c:v>4668680</c:v>
                </c:pt>
                <c:pt idx="13">
                  <c:v>3869277</c:v>
                </c:pt>
                <c:pt idx="14">
                  <c:v>3715978</c:v>
                </c:pt>
                <c:pt idx="15">
                  <c:v>2485329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93-EE4C-82D5-5F3F253DA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avg service time (fixedST)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affinity_rebal_FB_traffic!$B$3:$B$18</c:f>
              <c:numCache>
                <c:formatCode>General</c:formatCode>
                <c:ptCount val="16"/>
                <c:pt idx="0">
                  <c:v>990269</c:v>
                </c:pt>
                <c:pt idx="1">
                  <c:v>1954280</c:v>
                </c:pt>
                <c:pt idx="2">
                  <c:v>2884801</c:v>
                </c:pt>
                <c:pt idx="3">
                  <c:v>3764202</c:v>
                </c:pt>
                <c:pt idx="4">
                  <c:v>4607466</c:v>
                </c:pt>
                <c:pt idx="5">
                  <c:v>5028884</c:v>
                </c:pt>
                <c:pt idx="6">
                  <c:v>5532410</c:v>
                </c:pt>
                <c:pt idx="7">
                  <c:v>5676847</c:v>
                </c:pt>
                <c:pt idx="8">
                  <c:v>5794557</c:v>
                </c:pt>
                <c:pt idx="9">
                  <c:v>5945650</c:v>
                </c:pt>
                <c:pt idx="10">
                  <c:v>6103531</c:v>
                </c:pt>
                <c:pt idx="11">
                  <c:v>6203480</c:v>
                </c:pt>
                <c:pt idx="12">
                  <c:v>6315226</c:v>
                </c:pt>
                <c:pt idx="13">
                  <c:v>6493910</c:v>
                </c:pt>
                <c:pt idx="14">
                  <c:v>6614287</c:v>
                </c:pt>
                <c:pt idx="15">
                  <c:v>6722457</c:v>
                </c:pt>
              </c:numCache>
            </c:numRef>
          </c:xVal>
          <c:yVal>
            <c:numRef>
              <c:f>affinity_rebal_FB_traffic!$I$3:$I$18</c:f>
              <c:numCache>
                <c:formatCode>General</c:formatCode>
                <c:ptCount val="16"/>
                <c:pt idx="0">
                  <c:v>1045.093384</c:v>
                </c:pt>
                <c:pt idx="1">
                  <c:v>1036.002563</c:v>
                </c:pt>
                <c:pt idx="2">
                  <c:v>1349.7669679999999</c:v>
                </c:pt>
                <c:pt idx="3">
                  <c:v>1096.2520750000001</c:v>
                </c:pt>
                <c:pt idx="4">
                  <c:v>896.41699200000005</c:v>
                </c:pt>
                <c:pt idx="5">
                  <c:v>821.67681900000002</c:v>
                </c:pt>
                <c:pt idx="6">
                  <c:v>747.28936799999997</c:v>
                </c:pt>
                <c:pt idx="7">
                  <c:v>728.40203899999995</c:v>
                </c:pt>
                <c:pt idx="8">
                  <c:v>713.69164999999998</c:v>
                </c:pt>
                <c:pt idx="9">
                  <c:v>695.68408199999999</c:v>
                </c:pt>
                <c:pt idx="10">
                  <c:v>677.85089100000005</c:v>
                </c:pt>
                <c:pt idx="11">
                  <c:v>666.91094999999996</c:v>
                </c:pt>
                <c:pt idx="12">
                  <c:v>655.23461899999995</c:v>
                </c:pt>
                <c:pt idx="13">
                  <c:v>637.28448500000002</c:v>
                </c:pt>
                <c:pt idx="14">
                  <c:v>625.80450399999995</c:v>
                </c:pt>
                <c:pt idx="15">
                  <c:v>615.79852300000005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C4-D440-AD02-1AC7E27363FA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affinity_rebal_FB_traffic!$B$48:$B$63</c:f>
              <c:numCache>
                <c:formatCode>General</c:formatCode>
                <c:ptCount val="16"/>
                <c:pt idx="0">
                  <c:v>1954159</c:v>
                </c:pt>
                <c:pt idx="1">
                  <c:v>2886218</c:v>
                </c:pt>
                <c:pt idx="2">
                  <c:v>3765694</c:v>
                </c:pt>
                <c:pt idx="3">
                  <c:v>4591967</c:v>
                </c:pt>
                <c:pt idx="4">
                  <c:v>5009762</c:v>
                </c:pt>
                <c:pt idx="5">
                  <c:v>5376259</c:v>
                </c:pt>
                <c:pt idx="6">
                  <c:v>5538031</c:v>
                </c:pt>
                <c:pt idx="7">
                  <c:v>5670536</c:v>
                </c:pt>
                <c:pt idx="8">
                  <c:v>5810903</c:v>
                </c:pt>
                <c:pt idx="9">
                  <c:v>5935220</c:v>
                </c:pt>
                <c:pt idx="10">
                  <c:v>6107652</c:v>
                </c:pt>
                <c:pt idx="11">
                  <c:v>6217364</c:v>
                </c:pt>
                <c:pt idx="12">
                  <c:v>6325898</c:v>
                </c:pt>
                <c:pt idx="13">
                  <c:v>6441779</c:v>
                </c:pt>
                <c:pt idx="14">
                  <c:v>6574818</c:v>
                </c:pt>
                <c:pt idx="15">
                  <c:v>6723802</c:v>
                </c:pt>
              </c:numCache>
            </c:numRef>
          </c:xVal>
          <c:yVal>
            <c:numRef>
              <c:f>affinity_rebal_FB_traffic!$I$48:$I$63</c:f>
              <c:numCache>
                <c:formatCode>General</c:formatCode>
                <c:ptCount val="16"/>
                <c:pt idx="0">
                  <c:v>1099.6123050000001</c:v>
                </c:pt>
                <c:pt idx="1">
                  <c:v>1240.987793</c:v>
                </c:pt>
                <c:pt idx="2">
                  <c:v>1108.8701169999999</c:v>
                </c:pt>
                <c:pt idx="3">
                  <c:v>904.84570299999996</c:v>
                </c:pt>
                <c:pt idx="4">
                  <c:v>827.21392800000001</c:v>
                </c:pt>
                <c:pt idx="5">
                  <c:v>769.910706</c:v>
                </c:pt>
                <c:pt idx="6">
                  <c:v>747.16870100000006</c:v>
                </c:pt>
                <c:pt idx="7">
                  <c:v>729.52728300000001</c:v>
                </c:pt>
                <c:pt idx="8">
                  <c:v>712.00122099999999</c:v>
                </c:pt>
                <c:pt idx="9">
                  <c:v>696.98687700000005</c:v>
                </c:pt>
                <c:pt idx="10">
                  <c:v>677.407104</c:v>
                </c:pt>
                <c:pt idx="11">
                  <c:v>665.61859100000004</c:v>
                </c:pt>
                <c:pt idx="12">
                  <c:v>654.26556400000004</c:v>
                </c:pt>
                <c:pt idx="13">
                  <c:v>642.60613999999998</c:v>
                </c:pt>
                <c:pt idx="14">
                  <c:v>629.54925500000002</c:v>
                </c:pt>
                <c:pt idx="15">
                  <c:v>615.70874000000003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C4-D440-AD02-1AC7E2736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rebalances/s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affinity_rebal_FB_traffic!$H$26:$H$39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C6-C441-AE23-FC918F29B4BD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affinity_rebal_FB_traffic!$H$68:$H$83</c:f>
              <c:numCache>
                <c:formatCode>General</c:formatCode>
                <c:ptCount val="16"/>
                <c:pt idx="0">
                  <c:v>509740</c:v>
                </c:pt>
                <c:pt idx="1">
                  <c:v>795196</c:v>
                </c:pt>
                <c:pt idx="2">
                  <c:v>1067010</c:v>
                </c:pt>
                <c:pt idx="3">
                  <c:v>1330351</c:v>
                </c:pt>
                <c:pt idx="4">
                  <c:v>1591458</c:v>
                </c:pt>
                <c:pt idx="5">
                  <c:v>1842226</c:v>
                </c:pt>
                <c:pt idx="6">
                  <c:v>2092153</c:v>
                </c:pt>
                <c:pt idx="7">
                  <c:v>2332229</c:v>
                </c:pt>
                <c:pt idx="8">
                  <c:v>2562026</c:v>
                </c:pt>
                <c:pt idx="9">
                  <c:v>2752397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C6-C441-AE23-FC918F29B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avg service time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affinity_rebal_FB_traffic!$I$26:$I$39</c:f>
              <c:numCache>
                <c:formatCode>General</c:formatCode>
                <c:ptCount val="14"/>
                <c:pt idx="0">
                  <c:v>1818.081543</c:v>
                </c:pt>
                <c:pt idx="1">
                  <c:v>1922.4967039999999</c:v>
                </c:pt>
                <c:pt idx="2">
                  <c:v>1948.525879</c:v>
                </c:pt>
                <c:pt idx="3">
                  <c:v>1956.9388429999999</c:v>
                </c:pt>
                <c:pt idx="4">
                  <c:v>1946.317871</c:v>
                </c:pt>
                <c:pt idx="5">
                  <c:v>1971.458862</c:v>
                </c:pt>
                <c:pt idx="6">
                  <c:v>1866.122437</c:v>
                </c:pt>
                <c:pt idx="7">
                  <c:v>1774.5782469999999</c:v>
                </c:pt>
                <c:pt idx="8">
                  <c:v>1771.9438479999999</c:v>
                </c:pt>
                <c:pt idx="9">
                  <c:v>1573.953125</c:v>
                </c:pt>
                <c:pt idx="10">
                  <c:v>1640.312866</c:v>
                </c:pt>
                <c:pt idx="11">
                  <c:v>1522.1842039999999</c:v>
                </c:pt>
                <c:pt idx="12">
                  <c:v>1467.743164</c:v>
                </c:pt>
                <c:pt idx="13">
                  <c:v>1517.8179929999999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66-A148-975E-259656CD0838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affinity_rebal_FB_traffic!$I$68:$I$83</c:f>
              <c:numCache>
                <c:formatCode>General</c:formatCode>
                <c:ptCount val="16"/>
                <c:pt idx="0">
                  <c:v>2371.1389159999999</c:v>
                </c:pt>
                <c:pt idx="1">
                  <c:v>2362.3559570000002</c:v>
                </c:pt>
                <c:pt idx="2">
                  <c:v>2371.5107419999999</c:v>
                </c:pt>
                <c:pt idx="3">
                  <c:v>2371.5510250000002</c:v>
                </c:pt>
                <c:pt idx="4">
                  <c:v>2414.5827640000002</c:v>
                </c:pt>
                <c:pt idx="5">
                  <c:v>2481.9772950000001</c:v>
                </c:pt>
                <c:pt idx="6">
                  <c:v>2551.421143</c:v>
                </c:pt>
                <c:pt idx="7">
                  <c:v>2618.6564939999998</c:v>
                </c:pt>
                <c:pt idx="8">
                  <c:v>2685.0266109999998</c:v>
                </c:pt>
                <c:pt idx="9">
                  <c:v>2592.142578</c:v>
                </c:pt>
                <c:pt idx="10">
                  <c:v>2510.4558109999998</c:v>
                </c:pt>
                <c:pt idx="11">
                  <c:v>2510.9460450000001</c:v>
                </c:pt>
                <c:pt idx="12">
                  <c:v>2508.2844239999999</c:v>
                </c:pt>
                <c:pt idx="13">
                  <c:v>2501.19751</c:v>
                </c:pt>
                <c:pt idx="14">
                  <c:v>2503.2438959999999</c:v>
                </c:pt>
                <c:pt idx="15">
                  <c:v>2517.9560550000001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66-A148-975E-259656CD08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affinity_rebal_FB_traffic!$D$26:$D$39</c:f>
              <c:numCache>
                <c:formatCode>General</c:formatCode>
                <c:ptCount val="14"/>
                <c:pt idx="0">
                  <c:v>9.0519999999999996</c:v>
                </c:pt>
                <c:pt idx="1">
                  <c:v>11.26</c:v>
                </c:pt>
                <c:pt idx="2">
                  <c:v>12.143000000000001</c:v>
                </c:pt>
                <c:pt idx="3">
                  <c:v>13.026999999999999</c:v>
                </c:pt>
                <c:pt idx="4">
                  <c:v>12.585000000000001</c:v>
                </c:pt>
                <c:pt idx="5">
                  <c:v>13.689</c:v>
                </c:pt>
                <c:pt idx="6">
                  <c:v>14.792999999999999</c:v>
                </c:pt>
                <c:pt idx="7">
                  <c:v>17.736999999999998</c:v>
                </c:pt>
                <c:pt idx="8">
                  <c:v>37.683</c:v>
                </c:pt>
                <c:pt idx="9">
                  <c:v>62.853999999999999</c:v>
                </c:pt>
                <c:pt idx="10">
                  <c:v>1037.171</c:v>
                </c:pt>
                <c:pt idx="11">
                  <c:v>2845.67</c:v>
                </c:pt>
                <c:pt idx="12">
                  <c:v>18955.973999999998</c:v>
                </c:pt>
                <c:pt idx="13">
                  <c:v>14399.102999999999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0-5348-ABDE-7CF9703E67CD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affinity_rebal_FB_traffic!$D$68:$D$83</c:f>
              <c:numCache>
                <c:formatCode>General</c:formatCode>
                <c:ptCount val="16"/>
                <c:pt idx="0">
                  <c:v>11.113</c:v>
                </c:pt>
                <c:pt idx="1">
                  <c:v>11.628</c:v>
                </c:pt>
                <c:pt idx="2">
                  <c:v>12.217000000000001</c:v>
                </c:pt>
                <c:pt idx="3">
                  <c:v>12.879</c:v>
                </c:pt>
                <c:pt idx="4">
                  <c:v>13.542</c:v>
                </c:pt>
                <c:pt idx="5">
                  <c:v>14.646000000000001</c:v>
                </c:pt>
                <c:pt idx="6">
                  <c:v>15.823</c:v>
                </c:pt>
                <c:pt idx="7">
                  <c:v>18.326000000000001</c:v>
                </c:pt>
                <c:pt idx="8">
                  <c:v>24.95</c:v>
                </c:pt>
                <c:pt idx="9">
                  <c:v>42.688000000000002</c:v>
                </c:pt>
                <c:pt idx="10">
                  <c:v>23901.232</c:v>
                </c:pt>
                <c:pt idx="11">
                  <c:v>21651.205999999998</c:v>
                </c:pt>
                <c:pt idx="12">
                  <c:v>24066.169000000002</c:v>
                </c:pt>
                <c:pt idx="13">
                  <c:v>21759.03</c:v>
                </c:pt>
                <c:pt idx="14">
                  <c:v>22813.276000000002</c:v>
                </c:pt>
                <c:pt idx="15">
                  <c:v>22532.491999999998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0-5348-ABDE-7CF9703E67CD}"/>
            </c:ext>
          </c:extLst>
        </c:ser>
        <c:ser>
          <c:idx val="2"/>
          <c:order val="2"/>
          <c:tx>
            <c:strRef>
              <c:f>affinity_rebal_FB_traffic!$A$87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affinity_rebal_FB_traffic!$B$90:$B$97</c:f>
              <c:numCache>
                <c:formatCode>General</c:formatCode>
                <c:ptCount val="8"/>
                <c:pt idx="0">
                  <c:v>299219</c:v>
                </c:pt>
                <c:pt idx="1">
                  <c:v>596870</c:v>
                </c:pt>
                <c:pt idx="2">
                  <c:v>892244</c:v>
                </c:pt>
                <c:pt idx="3">
                  <c:v>1185930</c:v>
                </c:pt>
                <c:pt idx="4">
                  <c:v>1477417</c:v>
                </c:pt>
                <c:pt idx="5">
                  <c:v>1764713</c:v>
                </c:pt>
                <c:pt idx="6">
                  <c:v>2035223</c:v>
                </c:pt>
                <c:pt idx="7">
                  <c:v>2313249</c:v>
                </c:pt>
              </c:numCache>
            </c:numRef>
          </c:xVal>
          <c:yVal>
            <c:numRef>
              <c:f>affinity_rebal_FB_traffic!$D$90:$D$97</c:f>
              <c:numCache>
                <c:formatCode>General</c:formatCode>
                <c:ptCount val="8"/>
                <c:pt idx="0">
                  <c:v>17.664000000000001</c:v>
                </c:pt>
                <c:pt idx="1">
                  <c:v>12.805999999999999</c:v>
                </c:pt>
                <c:pt idx="2">
                  <c:v>13.91</c:v>
                </c:pt>
                <c:pt idx="3">
                  <c:v>15.161</c:v>
                </c:pt>
                <c:pt idx="4">
                  <c:v>20.166</c:v>
                </c:pt>
                <c:pt idx="5">
                  <c:v>26.274999999999999</c:v>
                </c:pt>
                <c:pt idx="6">
                  <c:v>50563.862000000001</c:v>
                </c:pt>
                <c:pt idx="7">
                  <c:v>56976.777000000002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0-5348-ABDE-7CF9703E67CD}"/>
            </c:ext>
          </c:extLst>
        </c:ser>
        <c:ser>
          <c:idx val="3"/>
          <c:order val="3"/>
          <c:tx>
            <c:strRef>
              <c:f>affinity_rebal_FB_traffic!$A$108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affinity_rebal_FB_traffic!$B$111:$B$118</c:f>
              <c:numCache>
                <c:formatCode>General</c:formatCode>
                <c:ptCount val="8"/>
                <c:pt idx="0">
                  <c:v>299236</c:v>
                </c:pt>
                <c:pt idx="1">
                  <c:v>596910</c:v>
                </c:pt>
                <c:pt idx="2">
                  <c:v>892136</c:v>
                </c:pt>
                <c:pt idx="3">
                  <c:v>1185616</c:v>
                </c:pt>
                <c:pt idx="4">
                  <c:v>1477621</c:v>
                </c:pt>
                <c:pt idx="5">
                  <c:v>1765852</c:v>
                </c:pt>
                <c:pt idx="6">
                  <c:v>2048833</c:v>
                </c:pt>
                <c:pt idx="7">
                  <c:v>2299412</c:v>
                </c:pt>
              </c:numCache>
            </c:numRef>
          </c:xVal>
          <c:yVal>
            <c:numRef>
              <c:f>affinity_rebal_FB_traffic!$D$111:$D$118</c:f>
              <c:numCache>
                <c:formatCode>General</c:formatCode>
                <c:ptCount val="8"/>
                <c:pt idx="0">
                  <c:v>9.9359999999999999</c:v>
                </c:pt>
                <c:pt idx="1">
                  <c:v>10.23</c:v>
                </c:pt>
                <c:pt idx="2">
                  <c:v>10.81</c:v>
                </c:pt>
                <c:pt idx="3">
                  <c:v>11.555</c:v>
                </c:pt>
                <c:pt idx="4">
                  <c:v>12.07</c:v>
                </c:pt>
                <c:pt idx="5">
                  <c:v>13.173999999999999</c:v>
                </c:pt>
                <c:pt idx="6">
                  <c:v>13.763999999999999</c:v>
                </c:pt>
                <c:pt idx="7">
                  <c:v>34967.947999999997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0-5348-ABDE-7CF9703E6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rebalances/s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affinity_rebal_FB_traffic!$H$26:$H$39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0-4E4F-9ED1-C46448575B9F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affinity_rebal_FB_traffic!$H$68:$H$83</c:f>
              <c:numCache>
                <c:formatCode>General</c:formatCode>
                <c:ptCount val="16"/>
                <c:pt idx="0">
                  <c:v>509740</c:v>
                </c:pt>
                <c:pt idx="1">
                  <c:v>795196</c:v>
                </c:pt>
                <c:pt idx="2">
                  <c:v>1067010</c:v>
                </c:pt>
                <c:pt idx="3">
                  <c:v>1330351</c:v>
                </c:pt>
                <c:pt idx="4">
                  <c:v>1591458</c:v>
                </c:pt>
                <c:pt idx="5">
                  <c:v>1842226</c:v>
                </c:pt>
                <c:pt idx="6">
                  <c:v>2092153</c:v>
                </c:pt>
                <c:pt idx="7">
                  <c:v>2332229</c:v>
                </c:pt>
                <c:pt idx="8">
                  <c:v>2562026</c:v>
                </c:pt>
                <c:pt idx="9">
                  <c:v>2752397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00-4E4F-9ED1-C46448575B9F}"/>
            </c:ext>
          </c:extLst>
        </c:ser>
        <c:ser>
          <c:idx val="2"/>
          <c:order val="2"/>
          <c:tx>
            <c:strRef>
              <c:f>affinity_rebal_FB_traffic!$A$87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affinity_rebal_FB_traffic!$B$90:$B$105</c:f>
              <c:numCache>
                <c:formatCode>General</c:formatCode>
                <c:ptCount val="16"/>
                <c:pt idx="0">
                  <c:v>299219</c:v>
                </c:pt>
                <c:pt idx="1">
                  <c:v>596870</c:v>
                </c:pt>
                <c:pt idx="2">
                  <c:v>892244</c:v>
                </c:pt>
                <c:pt idx="3">
                  <c:v>1185930</c:v>
                </c:pt>
                <c:pt idx="4">
                  <c:v>1477417</c:v>
                </c:pt>
                <c:pt idx="5">
                  <c:v>1764713</c:v>
                </c:pt>
                <c:pt idx="6">
                  <c:v>2035223</c:v>
                </c:pt>
                <c:pt idx="7">
                  <c:v>2313249</c:v>
                </c:pt>
                <c:pt idx="8">
                  <c:v>2581484</c:v>
                </c:pt>
                <c:pt idx="9">
                  <c:v>2840179</c:v>
                </c:pt>
                <c:pt idx="10">
                  <c:v>3103441</c:v>
                </c:pt>
                <c:pt idx="11">
                  <c:v>3364699</c:v>
                </c:pt>
                <c:pt idx="12">
                  <c:v>3585883</c:v>
                </c:pt>
                <c:pt idx="13">
                  <c:v>3721706</c:v>
                </c:pt>
                <c:pt idx="14">
                  <c:v>3855277</c:v>
                </c:pt>
                <c:pt idx="15">
                  <c:v>3701587</c:v>
                </c:pt>
              </c:numCache>
            </c:numRef>
          </c:xVal>
          <c:yVal>
            <c:numRef>
              <c:f>affinity_rebal_FB_traffic!$H$90:$H$105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11</c:v>
                </c:pt>
                <c:pt idx="7">
                  <c:v>26</c:v>
                </c:pt>
                <c:pt idx="8">
                  <c:v>39</c:v>
                </c:pt>
                <c:pt idx="9">
                  <c:v>55</c:v>
                </c:pt>
                <c:pt idx="10">
                  <c:v>61</c:v>
                </c:pt>
                <c:pt idx="11">
                  <c:v>76</c:v>
                </c:pt>
                <c:pt idx="12">
                  <c:v>129</c:v>
                </c:pt>
                <c:pt idx="13">
                  <c:v>47</c:v>
                </c:pt>
                <c:pt idx="14">
                  <c:v>3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00-4E4F-9ED1-C46448575B9F}"/>
            </c:ext>
          </c:extLst>
        </c:ser>
        <c:ser>
          <c:idx val="3"/>
          <c:order val="3"/>
          <c:tx>
            <c:strRef>
              <c:f>affinity_rebal_FB_traffic!$A$108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affinity_rebal_FB_traffic!$B$111:$B$127</c:f>
              <c:numCache>
                <c:formatCode>General</c:formatCode>
                <c:ptCount val="17"/>
                <c:pt idx="0">
                  <c:v>299236</c:v>
                </c:pt>
                <c:pt idx="1">
                  <c:v>596910</c:v>
                </c:pt>
                <c:pt idx="2">
                  <c:v>892136</c:v>
                </c:pt>
                <c:pt idx="3">
                  <c:v>1185616</c:v>
                </c:pt>
                <c:pt idx="4">
                  <c:v>1477621</c:v>
                </c:pt>
                <c:pt idx="5">
                  <c:v>1765852</c:v>
                </c:pt>
                <c:pt idx="6">
                  <c:v>2048833</c:v>
                </c:pt>
                <c:pt idx="7">
                  <c:v>2299412</c:v>
                </c:pt>
                <c:pt idx="8">
                  <c:v>2515807</c:v>
                </c:pt>
                <c:pt idx="9">
                  <c:v>2744394</c:v>
                </c:pt>
                <c:pt idx="10">
                  <c:v>2976928</c:v>
                </c:pt>
                <c:pt idx="11">
                  <c:v>2886278</c:v>
                </c:pt>
                <c:pt idx="12">
                  <c:v>3292509</c:v>
                </c:pt>
                <c:pt idx="13">
                  <c:v>3296296</c:v>
                </c:pt>
                <c:pt idx="14">
                  <c:v>3297816</c:v>
                </c:pt>
                <c:pt idx="15">
                  <c:v>3297006</c:v>
                </c:pt>
                <c:pt idx="16">
                  <c:v>3325901</c:v>
                </c:pt>
              </c:numCache>
            </c:numRef>
          </c:xVal>
          <c:yVal>
            <c:numRef>
              <c:f>affinity_rebal_FB_traffic!$H$111:$H$127</c:f>
              <c:numCache>
                <c:formatCode>General</c:formatCode>
                <c:ptCount val="17"/>
                <c:pt idx="0">
                  <c:v>92048</c:v>
                </c:pt>
                <c:pt idx="1">
                  <c:v>263414</c:v>
                </c:pt>
                <c:pt idx="2">
                  <c:v>491253</c:v>
                </c:pt>
                <c:pt idx="3">
                  <c:v>743815</c:v>
                </c:pt>
                <c:pt idx="4">
                  <c:v>956857</c:v>
                </c:pt>
                <c:pt idx="5">
                  <c:v>1082601</c:v>
                </c:pt>
                <c:pt idx="6">
                  <c:v>1291706</c:v>
                </c:pt>
                <c:pt idx="7">
                  <c:v>1491372</c:v>
                </c:pt>
                <c:pt idx="8">
                  <c:v>1682006</c:v>
                </c:pt>
                <c:pt idx="9">
                  <c:v>1803687</c:v>
                </c:pt>
                <c:pt idx="10">
                  <c:v>133465</c:v>
                </c:pt>
                <c:pt idx="11">
                  <c:v>233700</c:v>
                </c:pt>
                <c:pt idx="12">
                  <c:v>17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00-4E4F-9ED1-C46448575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avg service time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affinity_rebal_FB_traffic!$I$26:$I$39</c:f>
              <c:numCache>
                <c:formatCode>General</c:formatCode>
                <c:ptCount val="14"/>
                <c:pt idx="0">
                  <c:v>1818.081543</c:v>
                </c:pt>
                <c:pt idx="1">
                  <c:v>1922.4967039999999</c:v>
                </c:pt>
                <c:pt idx="2">
                  <c:v>1948.525879</c:v>
                </c:pt>
                <c:pt idx="3">
                  <c:v>1956.9388429999999</c:v>
                </c:pt>
                <c:pt idx="4">
                  <c:v>1946.317871</c:v>
                </c:pt>
                <c:pt idx="5">
                  <c:v>1971.458862</c:v>
                </c:pt>
                <c:pt idx="6">
                  <c:v>1866.122437</c:v>
                </c:pt>
                <c:pt idx="7">
                  <c:v>1774.5782469999999</c:v>
                </c:pt>
                <c:pt idx="8">
                  <c:v>1771.9438479999999</c:v>
                </c:pt>
                <c:pt idx="9">
                  <c:v>1573.953125</c:v>
                </c:pt>
                <c:pt idx="10">
                  <c:v>1640.312866</c:v>
                </c:pt>
                <c:pt idx="11">
                  <c:v>1522.1842039999999</c:v>
                </c:pt>
                <c:pt idx="12">
                  <c:v>1467.743164</c:v>
                </c:pt>
                <c:pt idx="13">
                  <c:v>1517.8179929999999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D1-5849-B9D6-50E14E3B6675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affinity_rebal_FB_traffic!$I$68:$I$83</c:f>
              <c:numCache>
                <c:formatCode>General</c:formatCode>
                <c:ptCount val="16"/>
                <c:pt idx="0">
                  <c:v>2371.1389159999999</c:v>
                </c:pt>
                <c:pt idx="1">
                  <c:v>2362.3559570000002</c:v>
                </c:pt>
                <c:pt idx="2">
                  <c:v>2371.5107419999999</c:v>
                </c:pt>
                <c:pt idx="3">
                  <c:v>2371.5510250000002</c:v>
                </c:pt>
                <c:pt idx="4">
                  <c:v>2414.5827640000002</c:v>
                </c:pt>
                <c:pt idx="5">
                  <c:v>2481.9772950000001</c:v>
                </c:pt>
                <c:pt idx="6">
                  <c:v>2551.421143</c:v>
                </c:pt>
                <c:pt idx="7">
                  <c:v>2618.6564939999998</c:v>
                </c:pt>
                <c:pt idx="8">
                  <c:v>2685.0266109999998</c:v>
                </c:pt>
                <c:pt idx="9">
                  <c:v>2592.142578</c:v>
                </c:pt>
                <c:pt idx="10">
                  <c:v>2510.4558109999998</c:v>
                </c:pt>
                <c:pt idx="11">
                  <c:v>2510.9460450000001</c:v>
                </c:pt>
                <c:pt idx="12">
                  <c:v>2508.2844239999999</c:v>
                </c:pt>
                <c:pt idx="13">
                  <c:v>2501.19751</c:v>
                </c:pt>
                <c:pt idx="14">
                  <c:v>2503.2438959999999</c:v>
                </c:pt>
                <c:pt idx="15">
                  <c:v>2517.9560550000001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D1-5849-B9D6-50E14E3B6675}"/>
            </c:ext>
          </c:extLst>
        </c:ser>
        <c:ser>
          <c:idx val="2"/>
          <c:order val="2"/>
          <c:tx>
            <c:strRef>
              <c:f>affinity_rebal_FB_traffic!$A$87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affinity_rebal_FB_traffic!$B$90:$B$105</c:f>
              <c:numCache>
                <c:formatCode>General</c:formatCode>
                <c:ptCount val="16"/>
                <c:pt idx="0">
                  <c:v>299219</c:v>
                </c:pt>
                <c:pt idx="1">
                  <c:v>596870</c:v>
                </c:pt>
                <c:pt idx="2">
                  <c:v>892244</c:v>
                </c:pt>
                <c:pt idx="3">
                  <c:v>1185930</c:v>
                </c:pt>
                <c:pt idx="4">
                  <c:v>1477417</c:v>
                </c:pt>
                <c:pt idx="5">
                  <c:v>1764713</c:v>
                </c:pt>
                <c:pt idx="6">
                  <c:v>2035223</c:v>
                </c:pt>
                <c:pt idx="7">
                  <c:v>2313249</c:v>
                </c:pt>
                <c:pt idx="8">
                  <c:v>2581484</c:v>
                </c:pt>
                <c:pt idx="9">
                  <c:v>2840179</c:v>
                </c:pt>
                <c:pt idx="10">
                  <c:v>3103441</c:v>
                </c:pt>
                <c:pt idx="11">
                  <c:v>3364699</c:v>
                </c:pt>
                <c:pt idx="12">
                  <c:v>3585883</c:v>
                </c:pt>
                <c:pt idx="13">
                  <c:v>3721706</c:v>
                </c:pt>
                <c:pt idx="14">
                  <c:v>3855277</c:v>
                </c:pt>
                <c:pt idx="15">
                  <c:v>3701587</c:v>
                </c:pt>
              </c:numCache>
            </c:numRef>
          </c:xVal>
          <c:yVal>
            <c:numRef>
              <c:f>affinity_rebal_FB_traffic!$I$90:$I$105</c:f>
              <c:numCache>
                <c:formatCode>General</c:formatCode>
                <c:ptCount val="16"/>
                <c:pt idx="0">
                  <c:v>1852.960327</c:v>
                </c:pt>
                <c:pt idx="1">
                  <c:v>1896.6220699999999</c:v>
                </c:pt>
                <c:pt idx="2">
                  <c:v>1921.3393550000001</c:v>
                </c:pt>
                <c:pt idx="3">
                  <c:v>1937.2025149999999</c:v>
                </c:pt>
                <c:pt idx="4">
                  <c:v>1950.7669679999999</c:v>
                </c:pt>
                <c:pt idx="5">
                  <c:v>1948.0942379999999</c:v>
                </c:pt>
                <c:pt idx="6">
                  <c:v>1955.944336</c:v>
                </c:pt>
                <c:pt idx="7">
                  <c:v>1906.1114500000001</c:v>
                </c:pt>
                <c:pt idx="8">
                  <c:v>1891.537231</c:v>
                </c:pt>
                <c:pt idx="9">
                  <c:v>1804.8302000000001</c:v>
                </c:pt>
                <c:pt idx="10">
                  <c:v>1819.9882809999999</c:v>
                </c:pt>
                <c:pt idx="11">
                  <c:v>1731.001587</c:v>
                </c:pt>
                <c:pt idx="12">
                  <c:v>1801.174683</c:v>
                </c:pt>
                <c:pt idx="13">
                  <c:v>2254.094482</c:v>
                </c:pt>
                <c:pt idx="14">
                  <c:v>2181.641846</c:v>
                </c:pt>
                <c:pt idx="15">
                  <c:v>2266.9028320000002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D1-5849-B9D6-50E14E3B6675}"/>
            </c:ext>
          </c:extLst>
        </c:ser>
        <c:ser>
          <c:idx val="3"/>
          <c:order val="3"/>
          <c:tx>
            <c:strRef>
              <c:f>affinity_rebal_FB_traffic!$A$108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affinity_rebal_FB_traffic!$B$111:$B$127</c:f>
              <c:numCache>
                <c:formatCode>General</c:formatCode>
                <c:ptCount val="17"/>
                <c:pt idx="0">
                  <c:v>299236</c:v>
                </c:pt>
                <c:pt idx="1">
                  <c:v>596910</c:v>
                </c:pt>
                <c:pt idx="2">
                  <c:v>892136</c:v>
                </c:pt>
                <c:pt idx="3">
                  <c:v>1185616</c:v>
                </c:pt>
                <c:pt idx="4">
                  <c:v>1477621</c:v>
                </c:pt>
                <c:pt idx="5">
                  <c:v>1765852</c:v>
                </c:pt>
                <c:pt idx="6">
                  <c:v>2048833</c:v>
                </c:pt>
                <c:pt idx="7">
                  <c:v>2299412</c:v>
                </c:pt>
                <c:pt idx="8">
                  <c:v>2515807</c:v>
                </c:pt>
                <c:pt idx="9">
                  <c:v>2744394</c:v>
                </c:pt>
                <c:pt idx="10">
                  <c:v>2976928</c:v>
                </c:pt>
                <c:pt idx="11">
                  <c:v>2886278</c:v>
                </c:pt>
                <c:pt idx="12">
                  <c:v>3292509</c:v>
                </c:pt>
                <c:pt idx="13">
                  <c:v>3296296</c:v>
                </c:pt>
                <c:pt idx="14">
                  <c:v>3297816</c:v>
                </c:pt>
                <c:pt idx="15">
                  <c:v>3297006</c:v>
                </c:pt>
                <c:pt idx="16">
                  <c:v>3325901</c:v>
                </c:pt>
              </c:numCache>
            </c:numRef>
          </c:xVal>
          <c:yVal>
            <c:numRef>
              <c:f>affinity_rebal_FB_traffic!$I$111:$I$127</c:f>
              <c:numCache>
                <c:formatCode>General</c:formatCode>
                <c:ptCount val="17"/>
                <c:pt idx="0">
                  <c:v>1957.833374</c:v>
                </c:pt>
                <c:pt idx="1">
                  <c:v>2077.7233890000002</c:v>
                </c:pt>
                <c:pt idx="2">
                  <c:v>2201.1284179999998</c:v>
                </c:pt>
                <c:pt idx="3">
                  <c:v>2267.2585450000001</c:v>
                </c:pt>
                <c:pt idx="4">
                  <c:v>2276.7209469999998</c:v>
                </c:pt>
                <c:pt idx="5">
                  <c:v>2352.661865</c:v>
                </c:pt>
                <c:pt idx="6">
                  <c:v>2393.5065920000002</c:v>
                </c:pt>
                <c:pt idx="7">
                  <c:v>2576.2092290000001</c:v>
                </c:pt>
                <c:pt idx="8">
                  <c:v>2679.3591310000002</c:v>
                </c:pt>
                <c:pt idx="9">
                  <c:v>2567.344971</c:v>
                </c:pt>
                <c:pt idx="10">
                  <c:v>2527.1979980000001</c:v>
                </c:pt>
                <c:pt idx="11">
                  <c:v>2402.9379880000001</c:v>
                </c:pt>
                <c:pt idx="12">
                  <c:v>2510.4025879999999</c:v>
                </c:pt>
                <c:pt idx="13">
                  <c:v>2505.9265140000002</c:v>
                </c:pt>
                <c:pt idx="14">
                  <c:v>2504.951904</c:v>
                </c:pt>
                <c:pt idx="15">
                  <c:v>2505.9841310000002</c:v>
                </c:pt>
                <c:pt idx="16">
                  <c:v>2499.7121579999998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D1-5849-B9D6-50E14E3B6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affinity_rebal_FB_traffic!$D$26:$D$39</c:f>
              <c:numCache>
                <c:formatCode>General</c:formatCode>
                <c:ptCount val="14"/>
                <c:pt idx="0">
                  <c:v>9.0519999999999996</c:v>
                </c:pt>
                <c:pt idx="1">
                  <c:v>11.26</c:v>
                </c:pt>
                <c:pt idx="2">
                  <c:v>12.143000000000001</c:v>
                </c:pt>
                <c:pt idx="3">
                  <c:v>13.026999999999999</c:v>
                </c:pt>
                <c:pt idx="4">
                  <c:v>12.585000000000001</c:v>
                </c:pt>
                <c:pt idx="5">
                  <c:v>13.689</c:v>
                </c:pt>
                <c:pt idx="6">
                  <c:v>14.792999999999999</c:v>
                </c:pt>
                <c:pt idx="7">
                  <c:v>17.736999999999998</c:v>
                </c:pt>
                <c:pt idx="8">
                  <c:v>37.683</c:v>
                </c:pt>
                <c:pt idx="9">
                  <c:v>62.853999999999999</c:v>
                </c:pt>
                <c:pt idx="10">
                  <c:v>1037.171</c:v>
                </c:pt>
                <c:pt idx="11">
                  <c:v>2845.67</c:v>
                </c:pt>
                <c:pt idx="12">
                  <c:v>18955.973999999998</c:v>
                </c:pt>
                <c:pt idx="13">
                  <c:v>14399.102999999999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19-F94A-9B87-C2B2E0CA3265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affinity_rebal_FB_traffic!$D$68:$D$83</c:f>
              <c:numCache>
                <c:formatCode>General</c:formatCode>
                <c:ptCount val="16"/>
                <c:pt idx="0">
                  <c:v>11.113</c:v>
                </c:pt>
                <c:pt idx="1">
                  <c:v>11.628</c:v>
                </c:pt>
                <c:pt idx="2">
                  <c:v>12.217000000000001</c:v>
                </c:pt>
                <c:pt idx="3">
                  <c:v>12.879</c:v>
                </c:pt>
                <c:pt idx="4">
                  <c:v>13.542</c:v>
                </c:pt>
                <c:pt idx="5">
                  <c:v>14.646000000000001</c:v>
                </c:pt>
                <c:pt idx="6">
                  <c:v>15.823</c:v>
                </c:pt>
                <c:pt idx="7">
                  <c:v>18.326000000000001</c:v>
                </c:pt>
                <c:pt idx="8">
                  <c:v>24.95</c:v>
                </c:pt>
                <c:pt idx="9">
                  <c:v>42.688000000000002</c:v>
                </c:pt>
                <c:pt idx="10">
                  <c:v>23901.232</c:v>
                </c:pt>
                <c:pt idx="11">
                  <c:v>21651.205999999998</c:v>
                </c:pt>
                <c:pt idx="12">
                  <c:v>24066.169000000002</c:v>
                </c:pt>
                <c:pt idx="13">
                  <c:v>21759.03</c:v>
                </c:pt>
                <c:pt idx="14">
                  <c:v>22813.276000000002</c:v>
                </c:pt>
                <c:pt idx="15">
                  <c:v>22532.491999999998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19-F94A-9B87-C2B2E0CA3265}"/>
            </c:ext>
          </c:extLst>
        </c:ser>
        <c:ser>
          <c:idx val="2"/>
          <c:order val="2"/>
          <c:tx>
            <c:strRef>
              <c:f>affinity_rebal_FB_traffic!$A$87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affinity_rebal_FB_traffic!$B$90:$B$97</c:f>
              <c:numCache>
                <c:formatCode>General</c:formatCode>
                <c:ptCount val="8"/>
                <c:pt idx="0">
                  <c:v>299219</c:v>
                </c:pt>
                <c:pt idx="1">
                  <c:v>596870</c:v>
                </c:pt>
                <c:pt idx="2">
                  <c:v>892244</c:v>
                </c:pt>
                <c:pt idx="3">
                  <c:v>1185930</c:v>
                </c:pt>
                <c:pt idx="4">
                  <c:v>1477417</c:v>
                </c:pt>
                <c:pt idx="5">
                  <c:v>1764713</c:v>
                </c:pt>
                <c:pt idx="6">
                  <c:v>2035223</c:v>
                </c:pt>
                <c:pt idx="7">
                  <c:v>2313249</c:v>
                </c:pt>
              </c:numCache>
            </c:numRef>
          </c:xVal>
          <c:yVal>
            <c:numRef>
              <c:f>affinity_rebal_FB_traffic!$D$90:$D$97</c:f>
              <c:numCache>
                <c:formatCode>General</c:formatCode>
                <c:ptCount val="8"/>
                <c:pt idx="0">
                  <c:v>17.664000000000001</c:v>
                </c:pt>
                <c:pt idx="1">
                  <c:v>12.805999999999999</c:v>
                </c:pt>
                <c:pt idx="2">
                  <c:v>13.91</c:v>
                </c:pt>
                <c:pt idx="3">
                  <c:v>15.161</c:v>
                </c:pt>
                <c:pt idx="4">
                  <c:v>20.166</c:v>
                </c:pt>
                <c:pt idx="5">
                  <c:v>26.274999999999999</c:v>
                </c:pt>
                <c:pt idx="6">
                  <c:v>50563.862000000001</c:v>
                </c:pt>
                <c:pt idx="7">
                  <c:v>56976.777000000002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19-F94A-9B87-C2B2E0CA3265}"/>
            </c:ext>
          </c:extLst>
        </c:ser>
        <c:ser>
          <c:idx val="3"/>
          <c:order val="3"/>
          <c:tx>
            <c:strRef>
              <c:f>affinity_rebal_FB_traffic!$A$132</c:f>
              <c:strCache>
                <c:ptCount val="1"/>
                <c:pt idx="0">
                  <c:v>aff0fixed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affinity_rebal_FB_traffic!$B$135:$B$147</c:f>
              <c:numCache>
                <c:formatCode>General</c:formatCode>
                <c:ptCount val="13"/>
                <c:pt idx="0">
                  <c:v>299174</c:v>
                </c:pt>
                <c:pt idx="1">
                  <c:v>596911</c:v>
                </c:pt>
                <c:pt idx="2">
                  <c:v>892276</c:v>
                </c:pt>
                <c:pt idx="3">
                  <c:v>1185397</c:v>
                </c:pt>
                <c:pt idx="4">
                  <c:v>1476726</c:v>
                </c:pt>
                <c:pt idx="5">
                  <c:v>1766101</c:v>
                </c:pt>
                <c:pt idx="6">
                  <c:v>2048632</c:v>
                </c:pt>
                <c:pt idx="7">
                  <c:v>2333223</c:v>
                </c:pt>
                <c:pt idx="8">
                  <c:v>2606284</c:v>
                </c:pt>
                <c:pt idx="9">
                  <c:v>2878059</c:v>
                </c:pt>
                <c:pt idx="10">
                  <c:v>3149599</c:v>
                </c:pt>
                <c:pt idx="11">
                  <c:v>3378008</c:v>
                </c:pt>
                <c:pt idx="12">
                  <c:v>3505929</c:v>
                </c:pt>
              </c:numCache>
            </c:numRef>
          </c:xVal>
          <c:yVal>
            <c:numRef>
              <c:f>affinity_rebal_FB_traffic!$D$135:$D$147</c:f>
              <c:numCache>
                <c:formatCode>General</c:formatCode>
                <c:ptCount val="13"/>
                <c:pt idx="0">
                  <c:v>10.523999999999999</c:v>
                </c:pt>
                <c:pt idx="1">
                  <c:v>11.04</c:v>
                </c:pt>
                <c:pt idx="2">
                  <c:v>11.334</c:v>
                </c:pt>
                <c:pt idx="3">
                  <c:v>11.923</c:v>
                </c:pt>
                <c:pt idx="4">
                  <c:v>12.438000000000001</c:v>
                </c:pt>
                <c:pt idx="5">
                  <c:v>14.204000000000001</c:v>
                </c:pt>
                <c:pt idx="6">
                  <c:v>14.278</c:v>
                </c:pt>
                <c:pt idx="7">
                  <c:v>15.529</c:v>
                </c:pt>
                <c:pt idx="8">
                  <c:v>18.472999999999999</c:v>
                </c:pt>
                <c:pt idx="9">
                  <c:v>19.062000000000001</c:v>
                </c:pt>
                <c:pt idx="10">
                  <c:v>60.646000000000001</c:v>
                </c:pt>
                <c:pt idx="11">
                  <c:v>26208.003000000001</c:v>
                </c:pt>
                <c:pt idx="12">
                  <c:v>29181.294999999998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19-F94A-9B87-C2B2E0CA3265}"/>
            </c:ext>
          </c:extLst>
        </c:ser>
        <c:ser>
          <c:idx val="4"/>
          <c:order val="4"/>
          <c:tx>
            <c:strRef>
              <c:f>affinity_rebal_FB_traffic!$A$171</c:f>
              <c:strCache>
                <c:ptCount val="1"/>
                <c:pt idx="0">
                  <c:v>bitvector_combinedfuncs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affinity_rebal_FB_traffic!$B$174:$B$185</c:f>
              <c:numCache>
                <c:formatCode>General</c:formatCode>
                <c:ptCount val="12"/>
                <c:pt idx="0">
                  <c:v>299238</c:v>
                </c:pt>
                <c:pt idx="1">
                  <c:v>596890</c:v>
                </c:pt>
                <c:pt idx="2">
                  <c:v>892518</c:v>
                </c:pt>
                <c:pt idx="3">
                  <c:v>1185790</c:v>
                </c:pt>
                <c:pt idx="4">
                  <c:v>1477798</c:v>
                </c:pt>
                <c:pt idx="5">
                  <c:v>1765627</c:v>
                </c:pt>
                <c:pt idx="6">
                  <c:v>2049306</c:v>
                </c:pt>
                <c:pt idx="7">
                  <c:v>2332774</c:v>
                </c:pt>
                <c:pt idx="8">
                  <c:v>2611178</c:v>
                </c:pt>
                <c:pt idx="9">
                  <c:v>2887803</c:v>
                </c:pt>
                <c:pt idx="10">
                  <c:v>3153569</c:v>
                </c:pt>
                <c:pt idx="11">
                  <c:v>3291883</c:v>
                </c:pt>
              </c:numCache>
            </c:numRef>
          </c:xVal>
          <c:yVal>
            <c:numRef>
              <c:f>affinity_rebal_FB_traffic!$D$174:$D$185</c:f>
              <c:numCache>
                <c:formatCode>General</c:formatCode>
                <c:ptCount val="12"/>
                <c:pt idx="0">
                  <c:v>10.672000000000001</c:v>
                </c:pt>
                <c:pt idx="1">
                  <c:v>11.186999999999999</c:v>
                </c:pt>
                <c:pt idx="2">
                  <c:v>11.628</c:v>
                </c:pt>
                <c:pt idx="3">
                  <c:v>12.217000000000001</c:v>
                </c:pt>
                <c:pt idx="4">
                  <c:v>12.805999999999999</c:v>
                </c:pt>
                <c:pt idx="5">
                  <c:v>13.615</c:v>
                </c:pt>
                <c:pt idx="6">
                  <c:v>14.499000000000001</c:v>
                </c:pt>
                <c:pt idx="7">
                  <c:v>15.897</c:v>
                </c:pt>
                <c:pt idx="8">
                  <c:v>18.251999999999999</c:v>
                </c:pt>
                <c:pt idx="9">
                  <c:v>23.992999999999999</c:v>
                </c:pt>
                <c:pt idx="10">
                  <c:v>43.055999999999997</c:v>
                </c:pt>
                <c:pt idx="11">
                  <c:v>21190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19-F94A-9B87-C2B2E0CA3265}"/>
            </c:ext>
          </c:extLst>
        </c:ser>
        <c:ser>
          <c:idx val="5"/>
          <c:order val="5"/>
          <c:tx>
            <c:strRef>
              <c:f>affinity_rebal_FB_traffic!$A$191</c:f>
              <c:strCache>
                <c:ptCount val="1"/>
                <c:pt idx="0">
                  <c:v>bitvector_combinedfuncs_aff0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affinity_rebal_FB_traffic!$B$194:$B$205</c:f>
              <c:numCache>
                <c:formatCode>General</c:formatCode>
                <c:ptCount val="12"/>
                <c:pt idx="0">
                  <c:v>299146</c:v>
                </c:pt>
                <c:pt idx="1">
                  <c:v>596829</c:v>
                </c:pt>
                <c:pt idx="2">
                  <c:v>892285</c:v>
                </c:pt>
                <c:pt idx="3">
                  <c:v>1185687</c:v>
                </c:pt>
                <c:pt idx="4">
                  <c:v>1477576</c:v>
                </c:pt>
                <c:pt idx="5">
                  <c:v>1765047</c:v>
                </c:pt>
                <c:pt idx="6">
                  <c:v>2049016</c:v>
                </c:pt>
                <c:pt idx="7">
                  <c:v>2332880</c:v>
                </c:pt>
                <c:pt idx="8">
                  <c:v>2609873</c:v>
                </c:pt>
                <c:pt idx="9">
                  <c:v>2884509</c:v>
                </c:pt>
                <c:pt idx="10">
                  <c:v>3154261</c:v>
                </c:pt>
                <c:pt idx="11">
                  <c:v>3299423</c:v>
                </c:pt>
              </c:numCache>
            </c:numRef>
          </c:xVal>
          <c:yVal>
            <c:numRef>
              <c:f>affinity_rebal_FB_traffic!$D$194:$D$205</c:f>
              <c:numCache>
                <c:formatCode>General</c:formatCode>
                <c:ptCount val="12"/>
                <c:pt idx="0">
                  <c:v>10.598000000000001</c:v>
                </c:pt>
                <c:pt idx="1">
                  <c:v>11.04</c:v>
                </c:pt>
                <c:pt idx="2">
                  <c:v>11.407999999999999</c:v>
                </c:pt>
                <c:pt idx="3">
                  <c:v>11.849</c:v>
                </c:pt>
                <c:pt idx="4">
                  <c:v>13.321599999999901</c:v>
                </c:pt>
                <c:pt idx="5">
                  <c:v>12.952999999999999</c:v>
                </c:pt>
                <c:pt idx="6">
                  <c:v>15.087</c:v>
                </c:pt>
                <c:pt idx="7">
                  <c:v>16.044799999999999</c:v>
                </c:pt>
                <c:pt idx="8">
                  <c:v>19.209599999999998</c:v>
                </c:pt>
                <c:pt idx="9">
                  <c:v>23.257000000000001</c:v>
                </c:pt>
                <c:pt idx="10">
                  <c:v>27.966999999999999</c:v>
                </c:pt>
                <c:pt idx="11">
                  <c:v>31152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19-F94A-9B87-C2B2E0CA3265}"/>
            </c:ext>
          </c:extLst>
        </c:ser>
        <c:ser>
          <c:idx val="6"/>
          <c:order val="6"/>
          <c:tx>
            <c:strRef>
              <c:f>affinity_rebal_FB_traffic!$A$230</c:f>
              <c:strCache>
                <c:ptCount val="1"/>
                <c:pt idx="0">
                  <c:v>bitvector_combinedfuncs_aff0_0counters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affinity_rebal_FB_traffic!$D$233:$D$243</c:f>
              <c:numCache>
                <c:formatCode>General</c:formatCode>
                <c:ptCount val="11"/>
                <c:pt idx="0">
                  <c:v>10.083</c:v>
                </c:pt>
                <c:pt idx="1">
                  <c:v>10.377000000000001</c:v>
                </c:pt>
                <c:pt idx="2">
                  <c:v>11.113</c:v>
                </c:pt>
                <c:pt idx="3">
                  <c:v>11.702</c:v>
                </c:pt>
                <c:pt idx="4">
                  <c:v>12.143000000000001</c:v>
                </c:pt>
                <c:pt idx="5">
                  <c:v>12.805999999999999</c:v>
                </c:pt>
                <c:pt idx="6">
                  <c:v>13.689</c:v>
                </c:pt>
                <c:pt idx="7">
                  <c:v>16.559999999999999</c:v>
                </c:pt>
                <c:pt idx="8">
                  <c:v>20.754999999999999</c:v>
                </c:pt>
                <c:pt idx="9">
                  <c:v>31.427</c:v>
                </c:pt>
                <c:pt idx="10">
                  <c:v>21111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19-F94A-9B87-C2B2E0CA3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rebalances/s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affinity_rebal_FB_traffic!$H$26:$H$39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A5-CC47-8B1E-6FE6357DBA0C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affinity_rebal_FB_traffic!$H$68:$H$83</c:f>
              <c:numCache>
                <c:formatCode>General</c:formatCode>
                <c:ptCount val="16"/>
                <c:pt idx="0">
                  <c:v>509740</c:v>
                </c:pt>
                <c:pt idx="1">
                  <c:v>795196</c:v>
                </c:pt>
                <c:pt idx="2">
                  <c:v>1067010</c:v>
                </c:pt>
                <c:pt idx="3">
                  <c:v>1330351</c:v>
                </c:pt>
                <c:pt idx="4">
                  <c:v>1591458</c:v>
                </c:pt>
                <c:pt idx="5">
                  <c:v>1842226</c:v>
                </c:pt>
                <c:pt idx="6">
                  <c:v>2092153</c:v>
                </c:pt>
                <c:pt idx="7">
                  <c:v>2332229</c:v>
                </c:pt>
                <c:pt idx="8">
                  <c:v>2562026</c:v>
                </c:pt>
                <c:pt idx="9">
                  <c:v>2752397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A5-CC47-8B1E-6FE6357DBA0C}"/>
            </c:ext>
          </c:extLst>
        </c:ser>
        <c:ser>
          <c:idx val="2"/>
          <c:order val="2"/>
          <c:tx>
            <c:strRef>
              <c:f>affinity_rebal_FB_traffic!$A$87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affinity_rebal_FB_traffic!$B$90:$B$105</c:f>
              <c:numCache>
                <c:formatCode>General</c:formatCode>
                <c:ptCount val="16"/>
                <c:pt idx="0">
                  <c:v>299219</c:v>
                </c:pt>
                <c:pt idx="1">
                  <c:v>596870</c:v>
                </c:pt>
                <c:pt idx="2">
                  <c:v>892244</c:v>
                </c:pt>
                <c:pt idx="3">
                  <c:v>1185930</c:v>
                </c:pt>
                <c:pt idx="4">
                  <c:v>1477417</c:v>
                </c:pt>
                <c:pt idx="5">
                  <c:v>1764713</c:v>
                </c:pt>
                <c:pt idx="6">
                  <c:v>2035223</c:v>
                </c:pt>
                <c:pt idx="7">
                  <c:v>2313249</c:v>
                </c:pt>
                <c:pt idx="8">
                  <c:v>2581484</c:v>
                </c:pt>
                <c:pt idx="9">
                  <c:v>2840179</c:v>
                </c:pt>
                <c:pt idx="10">
                  <c:v>3103441</c:v>
                </c:pt>
                <c:pt idx="11">
                  <c:v>3364699</c:v>
                </c:pt>
                <c:pt idx="12">
                  <c:v>3585883</c:v>
                </c:pt>
                <c:pt idx="13">
                  <c:v>3721706</c:v>
                </c:pt>
                <c:pt idx="14">
                  <c:v>3855277</c:v>
                </c:pt>
                <c:pt idx="15">
                  <c:v>3701587</c:v>
                </c:pt>
              </c:numCache>
            </c:numRef>
          </c:xVal>
          <c:yVal>
            <c:numRef>
              <c:f>affinity_rebal_FB_traffic!$H$90:$H$105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5</c:v>
                </c:pt>
                <c:pt idx="6">
                  <c:v>11</c:v>
                </c:pt>
                <c:pt idx="7">
                  <c:v>26</c:v>
                </c:pt>
                <c:pt idx="8">
                  <c:v>39</c:v>
                </c:pt>
                <c:pt idx="9">
                  <c:v>55</c:v>
                </c:pt>
                <c:pt idx="10">
                  <c:v>61</c:v>
                </c:pt>
                <c:pt idx="11">
                  <c:v>76</c:v>
                </c:pt>
                <c:pt idx="12">
                  <c:v>129</c:v>
                </c:pt>
                <c:pt idx="13">
                  <c:v>47</c:v>
                </c:pt>
                <c:pt idx="14">
                  <c:v>3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A5-CC47-8B1E-6FE6357DBA0C}"/>
            </c:ext>
          </c:extLst>
        </c:ser>
        <c:ser>
          <c:idx val="3"/>
          <c:order val="3"/>
          <c:tx>
            <c:strRef>
              <c:f>affinity_rebal_FB_traffic!$A$132</c:f>
              <c:strCache>
                <c:ptCount val="1"/>
                <c:pt idx="0">
                  <c:v>aff0fixed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affinity_rebal_FB_traffic!$B$135:$B$147</c:f>
              <c:numCache>
                <c:formatCode>General</c:formatCode>
                <c:ptCount val="13"/>
                <c:pt idx="0">
                  <c:v>299174</c:v>
                </c:pt>
                <c:pt idx="1">
                  <c:v>596911</c:v>
                </c:pt>
                <c:pt idx="2">
                  <c:v>892276</c:v>
                </c:pt>
                <c:pt idx="3">
                  <c:v>1185397</c:v>
                </c:pt>
                <c:pt idx="4">
                  <c:v>1476726</c:v>
                </c:pt>
                <c:pt idx="5">
                  <c:v>1766101</c:v>
                </c:pt>
                <c:pt idx="6">
                  <c:v>2048632</c:v>
                </c:pt>
                <c:pt idx="7">
                  <c:v>2333223</c:v>
                </c:pt>
                <c:pt idx="8">
                  <c:v>2606284</c:v>
                </c:pt>
                <c:pt idx="9">
                  <c:v>2878059</c:v>
                </c:pt>
                <c:pt idx="10">
                  <c:v>3149599</c:v>
                </c:pt>
                <c:pt idx="11">
                  <c:v>3378008</c:v>
                </c:pt>
                <c:pt idx="12">
                  <c:v>3505929</c:v>
                </c:pt>
              </c:numCache>
            </c:numRef>
          </c:xVal>
          <c:yVal>
            <c:numRef>
              <c:f>affinity_rebal_FB_traffic!$H$135:$H$147</c:f>
              <c:numCache>
                <c:formatCode>General</c:formatCode>
                <c:ptCount val="13"/>
                <c:pt idx="0">
                  <c:v>76784</c:v>
                </c:pt>
                <c:pt idx="1">
                  <c:v>183335</c:v>
                </c:pt>
                <c:pt idx="2">
                  <c:v>277118</c:v>
                </c:pt>
                <c:pt idx="3">
                  <c:v>358916</c:v>
                </c:pt>
                <c:pt idx="4">
                  <c:v>437291</c:v>
                </c:pt>
                <c:pt idx="5">
                  <c:v>517524</c:v>
                </c:pt>
                <c:pt idx="6">
                  <c:v>604219</c:v>
                </c:pt>
                <c:pt idx="7">
                  <c:v>694881</c:v>
                </c:pt>
                <c:pt idx="8">
                  <c:v>782252</c:v>
                </c:pt>
                <c:pt idx="9">
                  <c:v>862770</c:v>
                </c:pt>
                <c:pt idx="10">
                  <c:v>943210</c:v>
                </c:pt>
                <c:pt idx="11">
                  <c:v>1019301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A5-CC47-8B1E-6FE6357DBA0C}"/>
            </c:ext>
          </c:extLst>
        </c:ser>
        <c:ser>
          <c:idx val="4"/>
          <c:order val="4"/>
          <c:tx>
            <c:strRef>
              <c:f>affinity_rebal_FB_traffic!$A$171</c:f>
              <c:strCache>
                <c:ptCount val="1"/>
                <c:pt idx="0">
                  <c:v>bitvector_combinedfuncs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affinity_rebal_FB_traffic!$B$174:$B$185</c:f>
              <c:numCache>
                <c:formatCode>General</c:formatCode>
                <c:ptCount val="12"/>
                <c:pt idx="0">
                  <c:v>299238</c:v>
                </c:pt>
                <c:pt idx="1">
                  <c:v>596890</c:v>
                </c:pt>
                <c:pt idx="2">
                  <c:v>892518</c:v>
                </c:pt>
                <c:pt idx="3">
                  <c:v>1185790</c:v>
                </c:pt>
                <c:pt idx="4">
                  <c:v>1477798</c:v>
                </c:pt>
                <c:pt idx="5">
                  <c:v>1765627</c:v>
                </c:pt>
                <c:pt idx="6">
                  <c:v>2049306</c:v>
                </c:pt>
                <c:pt idx="7">
                  <c:v>2332774</c:v>
                </c:pt>
                <c:pt idx="8">
                  <c:v>2611178</c:v>
                </c:pt>
                <c:pt idx="9">
                  <c:v>2887803</c:v>
                </c:pt>
                <c:pt idx="10">
                  <c:v>3153569</c:v>
                </c:pt>
                <c:pt idx="11">
                  <c:v>3291883</c:v>
                </c:pt>
              </c:numCache>
            </c:numRef>
          </c:xVal>
          <c:yVal>
            <c:numRef>
              <c:f>affinity_rebal_FB_traffic!$H$174:$H$185</c:f>
              <c:numCache>
                <c:formatCode>General</c:formatCode>
                <c:ptCount val="12"/>
                <c:pt idx="0">
                  <c:v>231836</c:v>
                </c:pt>
                <c:pt idx="1">
                  <c:v>511818</c:v>
                </c:pt>
                <c:pt idx="2">
                  <c:v>792096</c:v>
                </c:pt>
                <c:pt idx="3">
                  <c:v>1067834</c:v>
                </c:pt>
                <c:pt idx="4">
                  <c:v>1331284</c:v>
                </c:pt>
                <c:pt idx="5">
                  <c:v>1592009</c:v>
                </c:pt>
                <c:pt idx="6">
                  <c:v>1839370</c:v>
                </c:pt>
                <c:pt idx="7">
                  <c:v>2093226</c:v>
                </c:pt>
                <c:pt idx="8">
                  <c:v>2335031</c:v>
                </c:pt>
                <c:pt idx="9">
                  <c:v>2568485</c:v>
                </c:pt>
                <c:pt idx="10">
                  <c:v>2750008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A5-CC47-8B1E-6FE6357DBA0C}"/>
            </c:ext>
          </c:extLst>
        </c:ser>
        <c:ser>
          <c:idx val="5"/>
          <c:order val="5"/>
          <c:tx>
            <c:strRef>
              <c:f>affinity_rebal_FB_traffic!$A$191</c:f>
              <c:strCache>
                <c:ptCount val="1"/>
                <c:pt idx="0">
                  <c:v>bitvector_combinedfuncs_aff0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affinity_rebal_FB_traffic!$B$194:$B$206</c:f>
              <c:numCache>
                <c:formatCode>General</c:formatCode>
                <c:ptCount val="13"/>
                <c:pt idx="0">
                  <c:v>299146</c:v>
                </c:pt>
                <c:pt idx="1">
                  <c:v>596829</c:v>
                </c:pt>
                <c:pt idx="2">
                  <c:v>892285</c:v>
                </c:pt>
                <c:pt idx="3">
                  <c:v>1185687</c:v>
                </c:pt>
                <c:pt idx="4">
                  <c:v>1477576</c:v>
                </c:pt>
                <c:pt idx="5">
                  <c:v>1765047</c:v>
                </c:pt>
                <c:pt idx="6">
                  <c:v>2049016</c:v>
                </c:pt>
                <c:pt idx="7">
                  <c:v>2332880</c:v>
                </c:pt>
                <c:pt idx="8">
                  <c:v>2609873</c:v>
                </c:pt>
                <c:pt idx="9">
                  <c:v>2884509</c:v>
                </c:pt>
                <c:pt idx="10">
                  <c:v>3154261</c:v>
                </c:pt>
                <c:pt idx="11">
                  <c:v>3299423</c:v>
                </c:pt>
                <c:pt idx="12">
                  <c:v>3498831</c:v>
                </c:pt>
              </c:numCache>
            </c:numRef>
          </c:xVal>
          <c:yVal>
            <c:numRef>
              <c:f>affinity_rebal_FB_traffic!$H$194:$H$206</c:f>
              <c:numCache>
                <c:formatCode>General</c:formatCode>
                <c:ptCount val="13"/>
                <c:pt idx="0">
                  <c:v>76708</c:v>
                </c:pt>
                <c:pt idx="1">
                  <c:v>184404</c:v>
                </c:pt>
                <c:pt idx="2">
                  <c:v>276408</c:v>
                </c:pt>
                <c:pt idx="3">
                  <c:v>358809</c:v>
                </c:pt>
                <c:pt idx="4">
                  <c:v>386217</c:v>
                </c:pt>
                <c:pt idx="5">
                  <c:v>518164</c:v>
                </c:pt>
                <c:pt idx="6">
                  <c:v>605078</c:v>
                </c:pt>
                <c:pt idx="7">
                  <c:v>694216</c:v>
                </c:pt>
                <c:pt idx="8">
                  <c:v>725732</c:v>
                </c:pt>
                <c:pt idx="9">
                  <c:v>807859</c:v>
                </c:pt>
                <c:pt idx="10">
                  <c:v>940377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A5-CC47-8B1E-6FE6357DBA0C}"/>
            </c:ext>
          </c:extLst>
        </c:ser>
        <c:ser>
          <c:idx val="6"/>
          <c:order val="6"/>
          <c:tx>
            <c:strRef>
              <c:f>affinity_rebal_FB_traffic!$A$230</c:f>
              <c:strCache>
                <c:ptCount val="1"/>
                <c:pt idx="0">
                  <c:v>bitvector_combinedfuncs_aff0_0counters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affinity_rebal_FB_traffic!$H$233:$H$243</c:f>
              <c:numCache>
                <c:formatCode>General</c:formatCode>
                <c:ptCount val="11"/>
                <c:pt idx="0">
                  <c:v>91904</c:v>
                </c:pt>
                <c:pt idx="1">
                  <c:v>260308</c:v>
                </c:pt>
                <c:pt idx="2">
                  <c:v>488768</c:v>
                </c:pt>
                <c:pt idx="3">
                  <c:v>734804</c:v>
                </c:pt>
                <c:pt idx="4">
                  <c:v>945416</c:v>
                </c:pt>
                <c:pt idx="5">
                  <c:v>1111780</c:v>
                </c:pt>
                <c:pt idx="6">
                  <c:v>1276920</c:v>
                </c:pt>
                <c:pt idx="7">
                  <c:v>1647758</c:v>
                </c:pt>
                <c:pt idx="8">
                  <c:v>1813130</c:v>
                </c:pt>
                <c:pt idx="9">
                  <c:v>1961277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FA5-CC47-8B1E-6FE6357DB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avg service time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affinity_rebal_FB_traffic!$I$26:$I$39</c:f>
              <c:numCache>
                <c:formatCode>General</c:formatCode>
                <c:ptCount val="14"/>
                <c:pt idx="0">
                  <c:v>1818.081543</c:v>
                </c:pt>
                <c:pt idx="1">
                  <c:v>1922.4967039999999</c:v>
                </c:pt>
                <c:pt idx="2">
                  <c:v>1948.525879</c:v>
                </c:pt>
                <c:pt idx="3">
                  <c:v>1956.9388429999999</c:v>
                </c:pt>
                <c:pt idx="4">
                  <c:v>1946.317871</c:v>
                </c:pt>
                <c:pt idx="5">
                  <c:v>1971.458862</c:v>
                </c:pt>
                <c:pt idx="6">
                  <c:v>1866.122437</c:v>
                </c:pt>
                <c:pt idx="7">
                  <c:v>1774.5782469999999</c:v>
                </c:pt>
                <c:pt idx="8">
                  <c:v>1771.9438479999999</c:v>
                </c:pt>
                <c:pt idx="9">
                  <c:v>1573.953125</c:v>
                </c:pt>
                <c:pt idx="10">
                  <c:v>1640.312866</c:v>
                </c:pt>
                <c:pt idx="11">
                  <c:v>1522.1842039999999</c:v>
                </c:pt>
                <c:pt idx="12">
                  <c:v>1467.743164</c:v>
                </c:pt>
                <c:pt idx="13">
                  <c:v>1517.8179929999999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FB-B34B-84C2-734F3F9F7CA1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affinity_rebal_FB_traffic!$I$68:$I$83</c:f>
              <c:numCache>
                <c:formatCode>General</c:formatCode>
                <c:ptCount val="16"/>
                <c:pt idx="0">
                  <c:v>2371.1389159999999</c:v>
                </c:pt>
                <c:pt idx="1">
                  <c:v>2362.3559570000002</c:v>
                </c:pt>
                <c:pt idx="2">
                  <c:v>2371.5107419999999</c:v>
                </c:pt>
                <c:pt idx="3">
                  <c:v>2371.5510250000002</c:v>
                </c:pt>
                <c:pt idx="4">
                  <c:v>2414.5827640000002</c:v>
                </c:pt>
                <c:pt idx="5">
                  <c:v>2481.9772950000001</c:v>
                </c:pt>
                <c:pt idx="6">
                  <c:v>2551.421143</c:v>
                </c:pt>
                <c:pt idx="7">
                  <c:v>2618.6564939999998</c:v>
                </c:pt>
                <c:pt idx="8">
                  <c:v>2685.0266109999998</c:v>
                </c:pt>
                <c:pt idx="9">
                  <c:v>2592.142578</c:v>
                </c:pt>
                <c:pt idx="10">
                  <c:v>2510.4558109999998</c:v>
                </c:pt>
                <c:pt idx="11">
                  <c:v>2510.9460450000001</c:v>
                </c:pt>
                <c:pt idx="12">
                  <c:v>2508.2844239999999</c:v>
                </c:pt>
                <c:pt idx="13">
                  <c:v>2501.19751</c:v>
                </c:pt>
                <c:pt idx="14">
                  <c:v>2503.2438959999999</c:v>
                </c:pt>
                <c:pt idx="15">
                  <c:v>2517.9560550000001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FB-B34B-84C2-734F3F9F7CA1}"/>
            </c:ext>
          </c:extLst>
        </c:ser>
        <c:ser>
          <c:idx val="2"/>
          <c:order val="2"/>
          <c:tx>
            <c:strRef>
              <c:f>affinity_rebal_FB_traffic!$A$87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affinity_rebal_FB_traffic!$B$90:$B$105</c:f>
              <c:numCache>
                <c:formatCode>General</c:formatCode>
                <c:ptCount val="16"/>
                <c:pt idx="0">
                  <c:v>299219</c:v>
                </c:pt>
                <c:pt idx="1">
                  <c:v>596870</c:v>
                </c:pt>
                <c:pt idx="2">
                  <c:v>892244</c:v>
                </c:pt>
                <c:pt idx="3">
                  <c:v>1185930</c:v>
                </c:pt>
                <c:pt idx="4">
                  <c:v>1477417</c:v>
                </c:pt>
                <c:pt idx="5">
                  <c:v>1764713</c:v>
                </c:pt>
                <c:pt idx="6">
                  <c:v>2035223</c:v>
                </c:pt>
                <c:pt idx="7">
                  <c:v>2313249</c:v>
                </c:pt>
                <c:pt idx="8">
                  <c:v>2581484</c:v>
                </c:pt>
                <c:pt idx="9">
                  <c:v>2840179</c:v>
                </c:pt>
                <c:pt idx="10">
                  <c:v>3103441</c:v>
                </c:pt>
                <c:pt idx="11">
                  <c:v>3364699</c:v>
                </c:pt>
                <c:pt idx="12">
                  <c:v>3585883</c:v>
                </c:pt>
                <c:pt idx="13">
                  <c:v>3721706</c:v>
                </c:pt>
                <c:pt idx="14">
                  <c:v>3855277</c:v>
                </c:pt>
                <c:pt idx="15">
                  <c:v>3701587</c:v>
                </c:pt>
              </c:numCache>
            </c:numRef>
          </c:xVal>
          <c:yVal>
            <c:numRef>
              <c:f>affinity_rebal_FB_traffic!$I$90:$I$105</c:f>
              <c:numCache>
                <c:formatCode>General</c:formatCode>
                <c:ptCount val="16"/>
                <c:pt idx="0">
                  <c:v>1852.960327</c:v>
                </c:pt>
                <c:pt idx="1">
                  <c:v>1896.6220699999999</c:v>
                </c:pt>
                <c:pt idx="2">
                  <c:v>1921.3393550000001</c:v>
                </c:pt>
                <c:pt idx="3">
                  <c:v>1937.2025149999999</c:v>
                </c:pt>
                <c:pt idx="4">
                  <c:v>1950.7669679999999</c:v>
                </c:pt>
                <c:pt idx="5">
                  <c:v>1948.0942379999999</c:v>
                </c:pt>
                <c:pt idx="6">
                  <c:v>1955.944336</c:v>
                </c:pt>
                <c:pt idx="7">
                  <c:v>1906.1114500000001</c:v>
                </c:pt>
                <c:pt idx="8">
                  <c:v>1891.537231</c:v>
                </c:pt>
                <c:pt idx="9">
                  <c:v>1804.8302000000001</c:v>
                </c:pt>
                <c:pt idx="10">
                  <c:v>1819.9882809999999</c:v>
                </c:pt>
                <c:pt idx="11">
                  <c:v>1731.001587</c:v>
                </c:pt>
                <c:pt idx="12">
                  <c:v>1801.174683</c:v>
                </c:pt>
                <c:pt idx="13">
                  <c:v>2254.094482</c:v>
                </c:pt>
                <c:pt idx="14">
                  <c:v>2181.641846</c:v>
                </c:pt>
                <c:pt idx="15">
                  <c:v>2266.9028320000002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FB-B34B-84C2-734F3F9F7CA1}"/>
            </c:ext>
          </c:extLst>
        </c:ser>
        <c:ser>
          <c:idx val="3"/>
          <c:order val="3"/>
          <c:tx>
            <c:strRef>
              <c:f>affinity_rebal_FB_traffic!$A$132</c:f>
              <c:strCache>
                <c:ptCount val="1"/>
                <c:pt idx="0">
                  <c:v>aff0fixed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affinity_rebal_FB_traffic!$B$135:$B$147</c:f>
              <c:numCache>
                <c:formatCode>General</c:formatCode>
                <c:ptCount val="13"/>
                <c:pt idx="0">
                  <c:v>299174</c:v>
                </c:pt>
                <c:pt idx="1">
                  <c:v>596911</c:v>
                </c:pt>
                <c:pt idx="2">
                  <c:v>892276</c:v>
                </c:pt>
                <c:pt idx="3">
                  <c:v>1185397</c:v>
                </c:pt>
                <c:pt idx="4">
                  <c:v>1476726</c:v>
                </c:pt>
                <c:pt idx="5">
                  <c:v>1766101</c:v>
                </c:pt>
                <c:pt idx="6">
                  <c:v>2048632</c:v>
                </c:pt>
                <c:pt idx="7">
                  <c:v>2333223</c:v>
                </c:pt>
                <c:pt idx="8">
                  <c:v>2606284</c:v>
                </c:pt>
                <c:pt idx="9">
                  <c:v>2878059</c:v>
                </c:pt>
                <c:pt idx="10">
                  <c:v>3149599</c:v>
                </c:pt>
                <c:pt idx="11">
                  <c:v>3378008</c:v>
                </c:pt>
                <c:pt idx="12">
                  <c:v>3505929</c:v>
                </c:pt>
              </c:numCache>
            </c:numRef>
          </c:xVal>
          <c:yVal>
            <c:numRef>
              <c:f>affinity_rebal_FB_traffic!$I$135:$I$147</c:f>
              <c:numCache>
                <c:formatCode>General</c:formatCode>
                <c:ptCount val="13"/>
                <c:pt idx="0">
                  <c:v>1938.588745</c:v>
                </c:pt>
                <c:pt idx="1">
                  <c:v>2007.5097659999999</c:v>
                </c:pt>
                <c:pt idx="2">
                  <c:v>2056.9016109999998</c:v>
                </c:pt>
                <c:pt idx="3">
                  <c:v>2100.2260740000002</c:v>
                </c:pt>
                <c:pt idx="4">
                  <c:v>2149.8002929999998</c:v>
                </c:pt>
                <c:pt idx="5">
                  <c:v>2192.523193</c:v>
                </c:pt>
                <c:pt idx="6">
                  <c:v>2201.9584960000002</c:v>
                </c:pt>
                <c:pt idx="7">
                  <c:v>2216.6027829999998</c:v>
                </c:pt>
                <c:pt idx="8">
                  <c:v>2268.2233890000002</c:v>
                </c:pt>
                <c:pt idx="9">
                  <c:v>2200.0222170000002</c:v>
                </c:pt>
                <c:pt idx="10">
                  <c:v>2261.804443</c:v>
                </c:pt>
                <c:pt idx="11">
                  <c:v>2309.1467290000001</c:v>
                </c:pt>
                <c:pt idx="12">
                  <c:v>2365.1159670000002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FB-B34B-84C2-734F3F9F7CA1}"/>
            </c:ext>
          </c:extLst>
        </c:ser>
        <c:ser>
          <c:idx val="4"/>
          <c:order val="4"/>
          <c:tx>
            <c:strRef>
              <c:f>affinity_rebal_FB_traffic!$A$171</c:f>
              <c:strCache>
                <c:ptCount val="1"/>
                <c:pt idx="0">
                  <c:v>bitvector_combinedfuncs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affinity_rebal_FB_traffic!$B$174:$B$185</c:f>
              <c:numCache>
                <c:formatCode>General</c:formatCode>
                <c:ptCount val="12"/>
                <c:pt idx="0">
                  <c:v>299238</c:v>
                </c:pt>
                <c:pt idx="1">
                  <c:v>596890</c:v>
                </c:pt>
                <c:pt idx="2">
                  <c:v>892518</c:v>
                </c:pt>
                <c:pt idx="3">
                  <c:v>1185790</c:v>
                </c:pt>
                <c:pt idx="4">
                  <c:v>1477798</c:v>
                </c:pt>
                <c:pt idx="5">
                  <c:v>1765627</c:v>
                </c:pt>
                <c:pt idx="6">
                  <c:v>2049306</c:v>
                </c:pt>
                <c:pt idx="7">
                  <c:v>2332774</c:v>
                </c:pt>
                <c:pt idx="8">
                  <c:v>2611178</c:v>
                </c:pt>
                <c:pt idx="9">
                  <c:v>2887803</c:v>
                </c:pt>
                <c:pt idx="10">
                  <c:v>3153569</c:v>
                </c:pt>
                <c:pt idx="11">
                  <c:v>3291883</c:v>
                </c:pt>
              </c:numCache>
            </c:numRef>
          </c:xVal>
          <c:yVal>
            <c:numRef>
              <c:f>affinity_rebal_FB_traffic!$I$174:$I$185</c:f>
              <c:numCache>
                <c:formatCode>General</c:formatCode>
                <c:ptCount val="12"/>
                <c:pt idx="0">
                  <c:v>2565.6132809999999</c:v>
                </c:pt>
                <c:pt idx="1">
                  <c:v>2388.6865229999999</c:v>
                </c:pt>
                <c:pt idx="2">
                  <c:v>2371.6442870000001</c:v>
                </c:pt>
                <c:pt idx="3">
                  <c:v>2371.5581050000001</c:v>
                </c:pt>
                <c:pt idx="4">
                  <c:v>2375.2929690000001</c:v>
                </c:pt>
                <c:pt idx="5">
                  <c:v>2407.5217290000001</c:v>
                </c:pt>
                <c:pt idx="6">
                  <c:v>2469.0217290000001</c:v>
                </c:pt>
                <c:pt idx="7">
                  <c:v>2553.4753420000002</c:v>
                </c:pt>
                <c:pt idx="8">
                  <c:v>2617.5832500000001</c:v>
                </c:pt>
                <c:pt idx="9">
                  <c:v>2662.6701659999999</c:v>
                </c:pt>
                <c:pt idx="10">
                  <c:v>2617.03125</c:v>
                </c:pt>
                <c:pt idx="11">
                  <c:v>2508.1364749999998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FB-B34B-84C2-734F3F9F7CA1}"/>
            </c:ext>
          </c:extLst>
        </c:ser>
        <c:ser>
          <c:idx val="5"/>
          <c:order val="5"/>
          <c:tx>
            <c:strRef>
              <c:f>affinity_rebal_FB_traffic!$A$191</c:f>
              <c:strCache>
                <c:ptCount val="1"/>
                <c:pt idx="0">
                  <c:v>bitvector_combinedfuncs_aff0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affinity_rebal_FB_traffic!$B$194:$B$206</c:f>
              <c:numCache>
                <c:formatCode>General</c:formatCode>
                <c:ptCount val="13"/>
                <c:pt idx="0">
                  <c:v>299146</c:v>
                </c:pt>
                <c:pt idx="1">
                  <c:v>596829</c:v>
                </c:pt>
                <c:pt idx="2">
                  <c:v>892285</c:v>
                </c:pt>
                <c:pt idx="3">
                  <c:v>1185687</c:v>
                </c:pt>
                <c:pt idx="4">
                  <c:v>1477576</c:v>
                </c:pt>
                <c:pt idx="5">
                  <c:v>1765047</c:v>
                </c:pt>
                <c:pt idx="6">
                  <c:v>2049016</c:v>
                </c:pt>
                <c:pt idx="7">
                  <c:v>2332880</c:v>
                </c:pt>
                <c:pt idx="8">
                  <c:v>2609873</c:v>
                </c:pt>
                <c:pt idx="9">
                  <c:v>2884509</c:v>
                </c:pt>
                <c:pt idx="10">
                  <c:v>3154261</c:v>
                </c:pt>
                <c:pt idx="11">
                  <c:v>3299423</c:v>
                </c:pt>
                <c:pt idx="12">
                  <c:v>3498831</c:v>
                </c:pt>
              </c:numCache>
            </c:numRef>
          </c:xVal>
          <c:yVal>
            <c:numRef>
              <c:f>affinity_rebal_FB_traffic!$I$194:$I$206</c:f>
              <c:numCache>
                <c:formatCode>General</c:formatCode>
                <c:ptCount val="13"/>
                <c:pt idx="0">
                  <c:v>1943.540649</c:v>
                </c:pt>
                <c:pt idx="1">
                  <c:v>2004.514038</c:v>
                </c:pt>
                <c:pt idx="2">
                  <c:v>2056.9914549999999</c:v>
                </c:pt>
                <c:pt idx="3">
                  <c:v>2102.2797850000002</c:v>
                </c:pt>
                <c:pt idx="4">
                  <c:v>2189.913818</c:v>
                </c:pt>
                <c:pt idx="5">
                  <c:v>2123.029297</c:v>
                </c:pt>
                <c:pt idx="6">
                  <c:v>2245.1457519999999</c:v>
                </c:pt>
                <c:pt idx="7">
                  <c:v>2226.282471</c:v>
                </c:pt>
                <c:pt idx="8">
                  <c:v>2275.5227049999999</c:v>
                </c:pt>
                <c:pt idx="9">
                  <c:v>2283.6027829999998</c:v>
                </c:pt>
                <c:pt idx="10">
                  <c:v>2350.6286620000001</c:v>
                </c:pt>
                <c:pt idx="11">
                  <c:v>2514.4123540000001</c:v>
                </c:pt>
                <c:pt idx="12">
                  <c:v>2370.6064449999999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FB-B34B-84C2-734F3F9F7CA1}"/>
            </c:ext>
          </c:extLst>
        </c:ser>
        <c:ser>
          <c:idx val="6"/>
          <c:order val="6"/>
          <c:tx>
            <c:strRef>
              <c:f>affinity_rebal_FB_traffic!$A$230</c:f>
              <c:strCache>
                <c:ptCount val="1"/>
                <c:pt idx="0">
                  <c:v>bitvector_combinedfuncs_aff0_0counters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affinity_rebal_FB_traffic!$I$233:$I$243</c:f>
              <c:numCache>
                <c:formatCode>General</c:formatCode>
                <c:ptCount val="11"/>
                <c:pt idx="0">
                  <c:v>1954.027832</c:v>
                </c:pt>
                <c:pt idx="1">
                  <c:v>2074.3723140000002</c:v>
                </c:pt>
                <c:pt idx="2">
                  <c:v>2204.59375</c:v>
                </c:pt>
                <c:pt idx="3">
                  <c:v>2268.3754880000001</c:v>
                </c:pt>
                <c:pt idx="4">
                  <c:v>2284.514893</c:v>
                </c:pt>
                <c:pt idx="5">
                  <c:v>2309.4201659999999</c:v>
                </c:pt>
                <c:pt idx="6">
                  <c:v>2375.2526859999998</c:v>
                </c:pt>
                <c:pt idx="7">
                  <c:v>2490.6525879999999</c:v>
                </c:pt>
                <c:pt idx="8">
                  <c:v>2554.2189939999998</c:v>
                </c:pt>
                <c:pt idx="9">
                  <c:v>2572.967529</c:v>
                </c:pt>
                <c:pt idx="10">
                  <c:v>2494.781982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EFB-B34B-84C2-734F3F9F7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affinity_rebal_FB_traffic!$D$26:$D$39</c:f>
              <c:numCache>
                <c:formatCode>General</c:formatCode>
                <c:ptCount val="14"/>
                <c:pt idx="0">
                  <c:v>9.0519999999999996</c:v>
                </c:pt>
                <c:pt idx="1">
                  <c:v>11.26</c:v>
                </c:pt>
                <c:pt idx="2">
                  <c:v>12.143000000000001</c:v>
                </c:pt>
                <c:pt idx="3">
                  <c:v>13.026999999999999</c:v>
                </c:pt>
                <c:pt idx="4">
                  <c:v>12.585000000000001</c:v>
                </c:pt>
                <c:pt idx="5">
                  <c:v>13.689</c:v>
                </c:pt>
                <c:pt idx="6">
                  <c:v>14.792999999999999</c:v>
                </c:pt>
                <c:pt idx="7">
                  <c:v>17.736999999999998</c:v>
                </c:pt>
                <c:pt idx="8">
                  <c:v>37.683</c:v>
                </c:pt>
                <c:pt idx="9">
                  <c:v>62.853999999999999</c:v>
                </c:pt>
                <c:pt idx="10">
                  <c:v>1037.171</c:v>
                </c:pt>
                <c:pt idx="11">
                  <c:v>2845.67</c:v>
                </c:pt>
                <c:pt idx="12">
                  <c:v>18955.973999999998</c:v>
                </c:pt>
                <c:pt idx="13">
                  <c:v>14399.102999999999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E-8546-9A56-D259F39357C7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affinity_rebal_FB_traffic!$D$68:$D$83</c:f>
              <c:numCache>
                <c:formatCode>General</c:formatCode>
                <c:ptCount val="16"/>
                <c:pt idx="0">
                  <c:v>11.113</c:v>
                </c:pt>
                <c:pt idx="1">
                  <c:v>11.628</c:v>
                </c:pt>
                <c:pt idx="2">
                  <c:v>12.217000000000001</c:v>
                </c:pt>
                <c:pt idx="3">
                  <c:v>12.879</c:v>
                </c:pt>
                <c:pt idx="4">
                  <c:v>13.542</c:v>
                </c:pt>
                <c:pt idx="5">
                  <c:v>14.646000000000001</c:v>
                </c:pt>
                <c:pt idx="6">
                  <c:v>15.823</c:v>
                </c:pt>
                <c:pt idx="7">
                  <c:v>18.326000000000001</c:v>
                </c:pt>
                <c:pt idx="8">
                  <c:v>24.95</c:v>
                </c:pt>
                <c:pt idx="9">
                  <c:v>42.688000000000002</c:v>
                </c:pt>
                <c:pt idx="10">
                  <c:v>23901.232</c:v>
                </c:pt>
                <c:pt idx="11">
                  <c:v>21651.205999999998</c:v>
                </c:pt>
                <c:pt idx="12">
                  <c:v>24066.169000000002</c:v>
                </c:pt>
                <c:pt idx="13">
                  <c:v>21759.03</c:v>
                </c:pt>
                <c:pt idx="14">
                  <c:v>22813.276000000002</c:v>
                </c:pt>
                <c:pt idx="15">
                  <c:v>22532.491999999998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EE-8546-9A56-D259F39357C7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affinity_rebal_FB_traffic!$D$233:$D$243</c:f>
              <c:numCache>
                <c:formatCode>General</c:formatCode>
                <c:ptCount val="11"/>
                <c:pt idx="0">
                  <c:v>10.083</c:v>
                </c:pt>
                <c:pt idx="1">
                  <c:v>10.377000000000001</c:v>
                </c:pt>
                <c:pt idx="2">
                  <c:v>11.113</c:v>
                </c:pt>
                <c:pt idx="3">
                  <c:v>11.702</c:v>
                </c:pt>
                <c:pt idx="4">
                  <c:v>12.143000000000001</c:v>
                </c:pt>
                <c:pt idx="5">
                  <c:v>12.805999999999999</c:v>
                </c:pt>
                <c:pt idx="6">
                  <c:v>13.689</c:v>
                </c:pt>
                <c:pt idx="7">
                  <c:v>16.559999999999999</c:v>
                </c:pt>
                <c:pt idx="8">
                  <c:v>20.754999999999999</c:v>
                </c:pt>
                <c:pt idx="9">
                  <c:v>31.427</c:v>
                </c:pt>
                <c:pt idx="10">
                  <c:v>21111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EE-8546-9A56-D259F39357C7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affinity_rebal_FB_traffic!$B$321:$B$333</c:f>
              <c:numCache>
                <c:formatCode>General</c:formatCode>
                <c:ptCount val="13"/>
                <c:pt idx="0">
                  <c:v>299211</c:v>
                </c:pt>
                <c:pt idx="1">
                  <c:v>596981</c:v>
                </c:pt>
                <c:pt idx="2">
                  <c:v>892037</c:v>
                </c:pt>
                <c:pt idx="3">
                  <c:v>1185422</c:v>
                </c:pt>
                <c:pt idx="4">
                  <c:v>1477152</c:v>
                </c:pt>
                <c:pt idx="5">
                  <c:v>1765460</c:v>
                </c:pt>
                <c:pt idx="6">
                  <c:v>2047679</c:v>
                </c:pt>
                <c:pt idx="7">
                  <c:v>2333744</c:v>
                </c:pt>
                <c:pt idx="8">
                  <c:v>2609593</c:v>
                </c:pt>
                <c:pt idx="9">
                  <c:v>2884263</c:v>
                </c:pt>
                <c:pt idx="10">
                  <c:v>3153961</c:v>
                </c:pt>
                <c:pt idx="11">
                  <c:v>3426244</c:v>
                </c:pt>
              </c:numCache>
            </c:numRef>
          </c:xVal>
          <c:yVal>
            <c:numRef>
              <c:f>affinity_rebal_FB_traffic!$D$321:$D$333</c:f>
              <c:numCache>
                <c:formatCode>General</c:formatCode>
                <c:ptCount val="13"/>
                <c:pt idx="0">
                  <c:v>10.965999999999999</c:v>
                </c:pt>
                <c:pt idx="1">
                  <c:v>11.04</c:v>
                </c:pt>
                <c:pt idx="2">
                  <c:v>11.04</c:v>
                </c:pt>
                <c:pt idx="3">
                  <c:v>11.334</c:v>
                </c:pt>
                <c:pt idx="4">
                  <c:v>11.923</c:v>
                </c:pt>
                <c:pt idx="5">
                  <c:v>12.805999999999999</c:v>
                </c:pt>
                <c:pt idx="6">
                  <c:v>13.615</c:v>
                </c:pt>
                <c:pt idx="7">
                  <c:v>14.792999999999999</c:v>
                </c:pt>
                <c:pt idx="8">
                  <c:v>16.117999999999999</c:v>
                </c:pt>
                <c:pt idx="9">
                  <c:v>18.399999999999999</c:v>
                </c:pt>
                <c:pt idx="10">
                  <c:v>22.3</c:v>
                </c:pt>
                <c:pt idx="11">
                  <c:v>27.084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B1EE-8546-9A56-D259F39357C7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affinity_rebal_FB_traffic!$B$339:$B$350</c:f>
              <c:numCache>
                <c:formatCode>General</c:formatCode>
                <c:ptCount val="12"/>
                <c:pt idx="0">
                  <c:v>299288</c:v>
                </c:pt>
                <c:pt idx="1">
                  <c:v>596865</c:v>
                </c:pt>
                <c:pt idx="2">
                  <c:v>892269</c:v>
                </c:pt>
                <c:pt idx="3">
                  <c:v>1185552</c:v>
                </c:pt>
                <c:pt idx="4">
                  <c:v>1477084</c:v>
                </c:pt>
                <c:pt idx="5">
                  <c:v>1765764</c:v>
                </c:pt>
                <c:pt idx="6">
                  <c:v>2049279</c:v>
                </c:pt>
                <c:pt idx="7">
                  <c:v>2332568</c:v>
                </c:pt>
                <c:pt idx="8">
                  <c:v>2607321</c:v>
                </c:pt>
                <c:pt idx="9">
                  <c:v>2884850</c:v>
                </c:pt>
                <c:pt idx="10">
                  <c:v>3154436</c:v>
                </c:pt>
                <c:pt idx="11">
                  <c:v>3320916</c:v>
                </c:pt>
              </c:numCache>
            </c:numRef>
          </c:xVal>
          <c:yVal>
            <c:numRef>
              <c:f>affinity_rebal_FB_traffic!$D$339:$D$350</c:f>
              <c:numCache>
                <c:formatCode>General</c:formatCode>
                <c:ptCount val="12"/>
                <c:pt idx="0">
                  <c:v>11.334</c:v>
                </c:pt>
                <c:pt idx="1">
                  <c:v>11.923</c:v>
                </c:pt>
                <c:pt idx="2">
                  <c:v>12.143000000000001</c:v>
                </c:pt>
                <c:pt idx="3">
                  <c:v>12.585000000000001</c:v>
                </c:pt>
                <c:pt idx="4">
                  <c:v>13.026999999999999</c:v>
                </c:pt>
                <c:pt idx="5">
                  <c:v>13.542</c:v>
                </c:pt>
                <c:pt idx="6">
                  <c:v>15.234999999999999</c:v>
                </c:pt>
                <c:pt idx="7">
                  <c:v>15.676</c:v>
                </c:pt>
                <c:pt idx="8">
                  <c:v>17.148</c:v>
                </c:pt>
                <c:pt idx="9">
                  <c:v>18.988</c:v>
                </c:pt>
                <c:pt idx="10">
                  <c:v>28.041</c:v>
                </c:pt>
                <c:pt idx="11">
                  <c:v>21216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B1EE-8546-9A56-D259F39357C7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affinity_rebal_FB_traffic!$B$357:$B$368</c:f>
              <c:numCache>
                <c:formatCode>General</c:formatCode>
                <c:ptCount val="12"/>
                <c:pt idx="0">
                  <c:v>299087</c:v>
                </c:pt>
                <c:pt idx="1">
                  <c:v>596862</c:v>
                </c:pt>
                <c:pt idx="2">
                  <c:v>892087</c:v>
                </c:pt>
                <c:pt idx="3">
                  <c:v>1185519</c:v>
                </c:pt>
                <c:pt idx="4">
                  <c:v>1477746</c:v>
                </c:pt>
                <c:pt idx="5">
                  <c:v>1764755</c:v>
                </c:pt>
                <c:pt idx="6">
                  <c:v>2047205</c:v>
                </c:pt>
                <c:pt idx="7">
                  <c:v>2330956</c:v>
                </c:pt>
                <c:pt idx="8">
                  <c:v>2609738</c:v>
                </c:pt>
                <c:pt idx="9">
                  <c:v>2881571</c:v>
                </c:pt>
                <c:pt idx="10">
                  <c:v>3152466</c:v>
                </c:pt>
                <c:pt idx="11">
                  <c:v>3277075</c:v>
                </c:pt>
              </c:numCache>
            </c:numRef>
          </c:xVal>
          <c:yVal>
            <c:numRef>
              <c:f>affinity_rebal_FB_traffic!$D$357:$D$368</c:f>
              <c:numCache>
                <c:formatCode>General</c:formatCode>
                <c:ptCount val="12"/>
                <c:pt idx="0">
                  <c:v>11.849</c:v>
                </c:pt>
                <c:pt idx="1">
                  <c:v>12.217000000000001</c:v>
                </c:pt>
                <c:pt idx="2">
                  <c:v>13.026999999999999</c:v>
                </c:pt>
                <c:pt idx="3">
                  <c:v>15.234999999999999</c:v>
                </c:pt>
                <c:pt idx="4">
                  <c:v>14.278</c:v>
                </c:pt>
                <c:pt idx="5">
                  <c:v>16.411999999999999</c:v>
                </c:pt>
                <c:pt idx="6">
                  <c:v>15.75</c:v>
                </c:pt>
                <c:pt idx="7">
                  <c:v>17.59</c:v>
                </c:pt>
                <c:pt idx="8">
                  <c:v>18.841000000000001</c:v>
                </c:pt>
                <c:pt idx="9">
                  <c:v>20.827999999999999</c:v>
                </c:pt>
                <c:pt idx="10">
                  <c:v>24.728999999999999</c:v>
                </c:pt>
                <c:pt idx="11">
                  <c:v>30768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B1EE-8546-9A56-D259F39357C7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affinity_rebal_FB_traffic!$B$304:$B$315</c:f>
              <c:numCache>
                <c:formatCode>General</c:formatCode>
                <c:ptCount val="12"/>
                <c:pt idx="0">
                  <c:v>299134</c:v>
                </c:pt>
                <c:pt idx="1">
                  <c:v>596832</c:v>
                </c:pt>
                <c:pt idx="2">
                  <c:v>892072</c:v>
                </c:pt>
                <c:pt idx="3">
                  <c:v>1186080</c:v>
                </c:pt>
                <c:pt idx="4">
                  <c:v>1477668</c:v>
                </c:pt>
                <c:pt idx="5">
                  <c:v>1765914</c:v>
                </c:pt>
                <c:pt idx="6">
                  <c:v>2049285</c:v>
                </c:pt>
                <c:pt idx="7">
                  <c:v>2332967</c:v>
                </c:pt>
                <c:pt idx="8">
                  <c:v>2610176</c:v>
                </c:pt>
                <c:pt idx="9">
                  <c:v>2884731</c:v>
                </c:pt>
                <c:pt idx="10">
                  <c:v>3152542</c:v>
                </c:pt>
                <c:pt idx="11">
                  <c:v>3306008</c:v>
                </c:pt>
              </c:numCache>
            </c:numRef>
          </c:xVal>
          <c:yVal>
            <c:numRef>
              <c:f>affinity_rebal_FB_traffic!$D$304:$D$315</c:f>
              <c:numCache>
                <c:formatCode>General</c:formatCode>
                <c:ptCount val="12"/>
                <c:pt idx="0">
                  <c:v>11.849</c:v>
                </c:pt>
                <c:pt idx="1">
                  <c:v>11.996</c:v>
                </c:pt>
                <c:pt idx="2">
                  <c:v>13.026999999999999</c:v>
                </c:pt>
                <c:pt idx="3">
                  <c:v>14.131</c:v>
                </c:pt>
                <c:pt idx="4">
                  <c:v>15.234999999999999</c:v>
                </c:pt>
                <c:pt idx="5">
                  <c:v>16.265000000000001</c:v>
                </c:pt>
                <c:pt idx="6">
                  <c:v>17.443000000000001</c:v>
                </c:pt>
                <c:pt idx="7">
                  <c:v>18.693999999999999</c:v>
                </c:pt>
                <c:pt idx="8">
                  <c:v>20.091999999999999</c:v>
                </c:pt>
                <c:pt idx="9">
                  <c:v>22.448</c:v>
                </c:pt>
                <c:pt idx="10">
                  <c:v>25.244</c:v>
                </c:pt>
                <c:pt idx="11">
                  <c:v>21642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1EE-8546-9A56-D259F39357C7}"/>
            </c:ext>
          </c:extLst>
        </c:ser>
        <c:ser>
          <c:idx val="3"/>
          <c:order val="7"/>
          <c:tx>
            <c:strRef>
              <c:f>affinity_rebal_FB_traffic!$B$283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affinity_rebal_FB_traffic!$B$286:$B$297</c:f>
              <c:numCache>
                <c:formatCode>General</c:formatCode>
                <c:ptCount val="12"/>
                <c:pt idx="0">
                  <c:v>299192</c:v>
                </c:pt>
                <c:pt idx="1">
                  <c:v>596872</c:v>
                </c:pt>
                <c:pt idx="2">
                  <c:v>892021</c:v>
                </c:pt>
                <c:pt idx="3">
                  <c:v>1185800</c:v>
                </c:pt>
                <c:pt idx="4">
                  <c:v>1476809</c:v>
                </c:pt>
                <c:pt idx="5">
                  <c:v>1765205</c:v>
                </c:pt>
                <c:pt idx="6">
                  <c:v>2049498</c:v>
                </c:pt>
                <c:pt idx="7">
                  <c:v>2329824</c:v>
                </c:pt>
                <c:pt idx="8">
                  <c:v>2607889</c:v>
                </c:pt>
                <c:pt idx="9">
                  <c:v>2885860</c:v>
                </c:pt>
                <c:pt idx="10">
                  <c:v>3151514</c:v>
                </c:pt>
                <c:pt idx="11">
                  <c:v>3305743</c:v>
                </c:pt>
              </c:numCache>
            </c:numRef>
          </c:xVal>
          <c:yVal>
            <c:numRef>
              <c:f>affinity_rebal_FB_traffic!$D$286:$D$297</c:f>
              <c:numCache>
                <c:formatCode>General</c:formatCode>
                <c:ptCount val="12"/>
                <c:pt idx="0">
                  <c:v>13.321</c:v>
                </c:pt>
                <c:pt idx="1">
                  <c:v>12.510999999999999</c:v>
                </c:pt>
                <c:pt idx="2">
                  <c:v>12.731999999999999</c:v>
                </c:pt>
                <c:pt idx="3">
                  <c:v>14.571999999999999</c:v>
                </c:pt>
                <c:pt idx="4">
                  <c:v>17.443000000000001</c:v>
                </c:pt>
                <c:pt idx="5">
                  <c:v>20.387</c:v>
                </c:pt>
                <c:pt idx="6">
                  <c:v>22.667999999999999</c:v>
                </c:pt>
                <c:pt idx="7">
                  <c:v>26.201000000000001</c:v>
                </c:pt>
                <c:pt idx="8">
                  <c:v>29.513000000000002</c:v>
                </c:pt>
                <c:pt idx="9">
                  <c:v>34.003</c:v>
                </c:pt>
                <c:pt idx="10">
                  <c:v>41.656999999999996</c:v>
                </c:pt>
                <c:pt idx="11">
                  <c:v>24328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B1EE-8546-9A56-D259F39357C7}"/>
            </c:ext>
          </c:extLst>
        </c:ser>
        <c:ser>
          <c:idx val="4"/>
          <c:order val="8"/>
          <c:tx>
            <c:strRef>
              <c:f>affinity_rebal_FB_traffic!$B$247</c:f>
              <c:strCache>
                <c:ptCount val="1"/>
                <c:pt idx="0">
                  <c:v>aff64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affinity_rebal_FB_traffic!$B$250:$B$262</c:f>
              <c:numCache>
                <c:formatCode>General</c:formatCode>
                <c:ptCount val="13"/>
                <c:pt idx="0">
                  <c:v>299107</c:v>
                </c:pt>
                <c:pt idx="1">
                  <c:v>596836</c:v>
                </c:pt>
                <c:pt idx="2">
                  <c:v>892487</c:v>
                </c:pt>
                <c:pt idx="3">
                  <c:v>1185620</c:v>
                </c:pt>
                <c:pt idx="4">
                  <c:v>1477676</c:v>
                </c:pt>
                <c:pt idx="5">
                  <c:v>1765489</c:v>
                </c:pt>
                <c:pt idx="6">
                  <c:v>2049253</c:v>
                </c:pt>
                <c:pt idx="7">
                  <c:v>2330505</c:v>
                </c:pt>
                <c:pt idx="8">
                  <c:v>2608899</c:v>
                </c:pt>
                <c:pt idx="9">
                  <c:v>2881000</c:v>
                </c:pt>
                <c:pt idx="10">
                  <c:v>3150222</c:v>
                </c:pt>
                <c:pt idx="11">
                  <c:v>3331544</c:v>
                </c:pt>
                <c:pt idx="12">
                  <c:v>3304029</c:v>
                </c:pt>
              </c:numCache>
            </c:numRef>
          </c:xVal>
          <c:yVal>
            <c:numRef>
              <c:f>affinity_rebal_FB_traffic!$D$250:$D$262</c:f>
              <c:numCache>
                <c:formatCode>General</c:formatCode>
                <c:ptCount val="13"/>
                <c:pt idx="0">
                  <c:v>14.646000000000001</c:v>
                </c:pt>
                <c:pt idx="1">
                  <c:v>12.879</c:v>
                </c:pt>
                <c:pt idx="2">
                  <c:v>13.321</c:v>
                </c:pt>
                <c:pt idx="3">
                  <c:v>15.013999999999999</c:v>
                </c:pt>
                <c:pt idx="4">
                  <c:v>16.117999999999999</c:v>
                </c:pt>
                <c:pt idx="5">
                  <c:v>18.547000000000001</c:v>
                </c:pt>
                <c:pt idx="6">
                  <c:v>21.785</c:v>
                </c:pt>
                <c:pt idx="7">
                  <c:v>27.010999999999999</c:v>
                </c:pt>
                <c:pt idx="8">
                  <c:v>30.690999999999999</c:v>
                </c:pt>
                <c:pt idx="9">
                  <c:v>37.094000000000001</c:v>
                </c:pt>
                <c:pt idx="10">
                  <c:v>50.268000000000001</c:v>
                </c:pt>
                <c:pt idx="11">
                  <c:v>24274</c:v>
                </c:pt>
                <c:pt idx="12">
                  <c:v>22208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B1EE-8546-9A56-D259F39357C7}"/>
            </c:ext>
          </c:extLst>
        </c:ser>
        <c:ser>
          <c:idx val="5"/>
          <c:order val="9"/>
          <c:tx>
            <c:strRef>
              <c:f>affinity_rebal_FB_traffic!$B$265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affinity_rebal_FB_traffic!$B$268:$B$274</c:f>
              <c:numCache>
                <c:formatCode>General</c:formatCode>
                <c:ptCount val="7"/>
                <c:pt idx="0">
                  <c:v>299188</c:v>
                </c:pt>
                <c:pt idx="1">
                  <c:v>596824</c:v>
                </c:pt>
                <c:pt idx="2">
                  <c:v>892441</c:v>
                </c:pt>
                <c:pt idx="3">
                  <c:v>1185952</c:v>
                </c:pt>
                <c:pt idx="4">
                  <c:v>1477800</c:v>
                </c:pt>
                <c:pt idx="5">
                  <c:v>1765536</c:v>
                </c:pt>
                <c:pt idx="6">
                  <c:v>2038022</c:v>
                </c:pt>
              </c:numCache>
            </c:numRef>
          </c:xVal>
          <c:yVal>
            <c:numRef>
              <c:f>affinity_rebal_FB_traffic!$D$268:$D$274</c:f>
              <c:numCache>
                <c:formatCode>General</c:formatCode>
                <c:ptCount val="7"/>
                <c:pt idx="0">
                  <c:v>16.707000000000001</c:v>
                </c:pt>
                <c:pt idx="1">
                  <c:v>12.731999999999999</c:v>
                </c:pt>
                <c:pt idx="2">
                  <c:v>13.542</c:v>
                </c:pt>
                <c:pt idx="3">
                  <c:v>14.867000000000001</c:v>
                </c:pt>
                <c:pt idx="4">
                  <c:v>16.486000000000001</c:v>
                </c:pt>
                <c:pt idx="5">
                  <c:v>20.018999999999998</c:v>
                </c:pt>
                <c:pt idx="6">
                  <c:v>48151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B1EE-8546-9A56-D259F39357C7}"/>
            </c:ext>
          </c:extLst>
        </c:ser>
        <c:ser>
          <c:idx val="10"/>
          <c:order val="10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affinity_rebal_FB_traffic!$B$392:$B$403</c:f>
              <c:numCache>
                <c:formatCode>General</c:formatCode>
                <c:ptCount val="12"/>
                <c:pt idx="0">
                  <c:v>299186</c:v>
                </c:pt>
                <c:pt idx="1">
                  <c:v>596997</c:v>
                </c:pt>
                <c:pt idx="2">
                  <c:v>892217</c:v>
                </c:pt>
                <c:pt idx="3">
                  <c:v>1185927</c:v>
                </c:pt>
                <c:pt idx="4">
                  <c:v>1477460</c:v>
                </c:pt>
                <c:pt idx="5">
                  <c:v>1763779</c:v>
                </c:pt>
                <c:pt idx="6">
                  <c:v>2048025</c:v>
                </c:pt>
                <c:pt idx="7">
                  <c:v>2332187</c:v>
                </c:pt>
                <c:pt idx="8">
                  <c:v>2609510</c:v>
                </c:pt>
                <c:pt idx="9">
                  <c:v>2883735</c:v>
                </c:pt>
                <c:pt idx="10">
                  <c:v>3152190</c:v>
                </c:pt>
                <c:pt idx="11">
                  <c:v>3296557</c:v>
                </c:pt>
              </c:numCache>
            </c:numRef>
          </c:xVal>
          <c:yVal>
            <c:numRef>
              <c:f>affinity_rebal_FB_traffic!$D$392:$D$403</c:f>
              <c:numCache>
                <c:formatCode>General</c:formatCode>
                <c:ptCount val="12"/>
                <c:pt idx="0">
                  <c:v>10.744999999999999</c:v>
                </c:pt>
                <c:pt idx="1">
                  <c:v>11.334</c:v>
                </c:pt>
                <c:pt idx="2">
                  <c:v>11.702</c:v>
                </c:pt>
                <c:pt idx="3">
                  <c:v>12.291</c:v>
                </c:pt>
                <c:pt idx="4">
                  <c:v>12.805999999999999</c:v>
                </c:pt>
                <c:pt idx="5">
                  <c:v>13.542</c:v>
                </c:pt>
                <c:pt idx="6">
                  <c:v>14.278</c:v>
                </c:pt>
                <c:pt idx="7">
                  <c:v>15.75</c:v>
                </c:pt>
                <c:pt idx="8">
                  <c:v>18.472999999999999</c:v>
                </c:pt>
                <c:pt idx="9">
                  <c:v>23.846</c:v>
                </c:pt>
                <c:pt idx="10">
                  <c:v>44.16</c:v>
                </c:pt>
                <c:pt idx="11">
                  <c:v>21498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B1EE-8546-9A56-D259F3935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4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rebalances/s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affinity_rebal_FB_traffic!$H$26:$H$39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FE-9340-B51A-7B6619156198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affinity_rebal_FB_traffic!$H$68:$H$83</c:f>
              <c:numCache>
                <c:formatCode>General</c:formatCode>
                <c:ptCount val="16"/>
                <c:pt idx="0">
                  <c:v>509740</c:v>
                </c:pt>
                <c:pt idx="1">
                  <c:v>795196</c:v>
                </c:pt>
                <c:pt idx="2">
                  <c:v>1067010</c:v>
                </c:pt>
                <c:pt idx="3">
                  <c:v>1330351</c:v>
                </c:pt>
                <c:pt idx="4">
                  <c:v>1591458</c:v>
                </c:pt>
                <c:pt idx="5">
                  <c:v>1842226</c:v>
                </c:pt>
                <c:pt idx="6">
                  <c:v>2092153</c:v>
                </c:pt>
                <c:pt idx="7">
                  <c:v>2332229</c:v>
                </c:pt>
                <c:pt idx="8">
                  <c:v>2562026</c:v>
                </c:pt>
                <c:pt idx="9">
                  <c:v>2752397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FE-9340-B51A-7B6619156198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affinity_rebal_FB_traffic!$H$233:$H$243</c:f>
              <c:numCache>
                <c:formatCode>General</c:formatCode>
                <c:ptCount val="11"/>
                <c:pt idx="0">
                  <c:v>91904</c:v>
                </c:pt>
                <c:pt idx="1">
                  <c:v>260308</c:v>
                </c:pt>
                <c:pt idx="2">
                  <c:v>488768</c:v>
                </c:pt>
                <c:pt idx="3">
                  <c:v>734804</c:v>
                </c:pt>
                <c:pt idx="4">
                  <c:v>945416</c:v>
                </c:pt>
                <c:pt idx="5">
                  <c:v>1111780</c:v>
                </c:pt>
                <c:pt idx="6">
                  <c:v>1276920</c:v>
                </c:pt>
                <c:pt idx="7">
                  <c:v>1647758</c:v>
                </c:pt>
                <c:pt idx="8">
                  <c:v>1813130</c:v>
                </c:pt>
                <c:pt idx="9">
                  <c:v>1961277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FE-9340-B51A-7B6619156198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affinity_rebal_FB_traffic!$B$321:$B$333</c:f>
              <c:numCache>
                <c:formatCode>General</c:formatCode>
                <c:ptCount val="13"/>
                <c:pt idx="0">
                  <c:v>299211</c:v>
                </c:pt>
                <c:pt idx="1">
                  <c:v>596981</c:v>
                </c:pt>
                <c:pt idx="2">
                  <c:v>892037</c:v>
                </c:pt>
                <c:pt idx="3">
                  <c:v>1185422</c:v>
                </c:pt>
                <c:pt idx="4">
                  <c:v>1477152</c:v>
                </c:pt>
                <c:pt idx="5">
                  <c:v>1765460</c:v>
                </c:pt>
                <c:pt idx="6">
                  <c:v>2047679</c:v>
                </c:pt>
                <c:pt idx="7">
                  <c:v>2333744</c:v>
                </c:pt>
                <c:pt idx="8">
                  <c:v>2609593</c:v>
                </c:pt>
                <c:pt idx="9">
                  <c:v>2884263</c:v>
                </c:pt>
                <c:pt idx="10">
                  <c:v>3153961</c:v>
                </c:pt>
                <c:pt idx="11">
                  <c:v>3426244</c:v>
                </c:pt>
              </c:numCache>
            </c:numRef>
          </c:xVal>
          <c:yVal>
            <c:numRef>
              <c:f>affinity_rebal_FB_traffic!$H$321:$H$333</c:f>
              <c:numCache>
                <c:formatCode>General</c:formatCode>
                <c:ptCount val="13"/>
                <c:pt idx="0">
                  <c:v>12131</c:v>
                </c:pt>
                <c:pt idx="1">
                  <c:v>47688</c:v>
                </c:pt>
                <c:pt idx="2">
                  <c:v>104087</c:v>
                </c:pt>
                <c:pt idx="3">
                  <c:v>188379</c:v>
                </c:pt>
                <c:pt idx="4">
                  <c:v>298659</c:v>
                </c:pt>
                <c:pt idx="5">
                  <c:v>421546</c:v>
                </c:pt>
                <c:pt idx="6">
                  <c:v>531567</c:v>
                </c:pt>
                <c:pt idx="7">
                  <c:v>638354</c:v>
                </c:pt>
                <c:pt idx="8">
                  <c:v>732303</c:v>
                </c:pt>
                <c:pt idx="9">
                  <c:v>827339</c:v>
                </c:pt>
                <c:pt idx="10">
                  <c:v>907166</c:v>
                </c:pt>
                <c:pt idx="11">
                  <c:v>987740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BFE-9340-B51A-7B6619156198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affinity_rebal_FB_traffic!$B$339:$B$350</c:f>
              <c:numCache>
                <c:formatCode>General</c:formatCode>
                <c:ptCount val="12"/>
                <c:pt idx="0">
                  <c:v>299288</c:v>
                </c:pt>
                <c:pt idx="1">
                  <c:v>596865</c:v>
                </c:pt>
                <c:pt idx="2">
                  <c:v>892269</c:v>
                </c:pt>
                <c:pt idx="3">
                  <c:v>1185552</c:v>
                </c:pt>
                <c:pt idx="4">
                  <c:v>1477084</c:v>
                </c:pt>
                <c:pt idx="5">
                  <c:v>1765764</c:v>
                </c:pt>
                <c:pt idx="6">
                  <c:v>2049279</c:v>
                </c:pt>
                <c:pt idx="7">
                  <c:v>2332568</c:v>
                </c:pt>
                <c:pt idx="8">
                  <c:v>2607321</c:v>
                </c:pt>
                <c:pt idx="9">
                  <c:v>2884850</c:v>
                </c:pt>
                <c:pt idx="10">
                  <c:v>3154436</c:v>
                </c:pt>
                <c:pt idx="11">
                  <c:v>3320916</c:v>
                </c:pt>
              </c:numCache>
            </c:numRef>
          </c:xVal>
          <c:yVal>
            <c:numRef>
              <c:f>affinity_rebal_FB_traffic!$H$339:$H$350</c:f>
              <c:numCache>
                <c:formatCode>General</c:formatCode>
                <c:ptCount val="12"/>
                <c:pt idx="0">
                  <c:v>1074</c:v>
                </c:pt>
                <c:pt idx="1">
                  <c:v>7169</c:v>
                </c:pt>
                <c:pt idx="2">
                  <c:v>23172</c:v>
                </c:pt>
                <c:pt idx="3">
                  <c:v>47391</c:v>
                </c:pt>
                <c:pt idx="4">
                  <c:v>87654</c:v>
                </c:pt>
                <c:pt idx="5">
                  <c:v>142108</c:v>
                </c:pt>
                <c:pt idx="6">
                  <c:v>214850</c:v>
                </c:pt>
                <c:pt idx="7">
                  <c:v>290805</c:v>
                </c:pt>
                <c:pt idx="8">
                  <c:v>364872</c:v>
                </c:pt>
                <c:pt idx="9">
                  <c:v>439873</c:v>
                </c:pt>
                <c:pt idx="10">
                  <c:v>503309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BFE-9340-B51A-7B6619156198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affinity_rebal_FB_traffic!$B$357:$B$368</c:f>
              <c:numCache>
                <c:formatCode>General</c:formatCode>
                <c:ptCount val="12"/>
                <c:pt idx="0">
                  <c:v>299087</c:v>
                </c:pt>
                <c:pt idx="1">
                  <c:v>596862</c:v>
                </c:pt>
                <c:pt idx="2">
                  <c:v>892087</c:v>
                </c:pt>
                <c:pt idx="3">
                  <c:v>1185519</c:v>
                </c:pt>
                <c:pt idx="4">
                  <c:v>1477746</c:v>
                </c:pt>
                <c:pt idx="5">
                  <c:v>1764755</c:v>
                </c:pt>
                <c:pt idx="6">
                  <c:v>2047205</c:v>
                </c:pt>
                <c:pt idx="7">
                  <c:v>2330956</c:v>
                </c:pt>
                <c:pt idx="8">
                  <c:v>2609738</c:v>
                </c:pt>
                <c:pt idx="9">
                  <c:v>2881571</c:v>
                </c:pt>
                <c:pt idx="10">
                  <c:v>3152466</c:v>
                </c:pt>
                <c:pt idx="11">
                  <c:v>3277075</c:v>
                </c:pt>
              </c:numCache>
            </c:numRef>
          </c:xVal>
          <c:yVal>
            <c:numRef>
              <c:f>affinity_rebal_FB_traffic!$H$357:$H$368</c:f>
              <c:numCache>
                <c:formatCode>General</c:formatCode>
                <c:ptCount val="12"/>
                <c:pt idx="0">
                  <c:v>228</c:v>
                </c:pt>
                <c:pt idx="1">
                  <c:v>987</c:v>
                </c:pt>
                <c:pt idx="2">
                  <c:v>4190</c:v>
                </c:pt>
                <c:pt idx="3">
                  <c:v>17010</c:v>
                </c:pt>
                <c:pt idx="4">
                  <c:v>23082</c:v>
                </c:pt>
                <c:pt idx="5">
                  <c:v>46757</c:v>
                </c:pt>
                <c:pt idx="6">
                  <c:v>75333</c:v>
                </c:pt>
                <c:pt idx="7">
                  <c:v>133613</c:v>
                </c:pt>
                <c:pt idx="8">
                  <c:v>178701</c:v>
                </c:pt>
                <c:pt idx="9">
                  <c:v>237797</c:v>
                </c:pt>
                <c:pt idx="10">
                  <c:v>323239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BFE-9340-B51A-7B6619156198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affinity_rebal_FB_traffic!$B$304:$B$315</c:f>
              <c:numCache>
                <c:formatCode>General</c:formatCode>
                <c:ptCount val="12"/>
                <c:pt idx="0">
                  <c:v>299134</c:v>
                </c:pt>
                <c:pt idx="1">
                  <c:v>596832</c:v>
                </c:pt>
                <c:pt idx="2">
                  <c:v>892072</c:v>
                </c:pt>
                <c:pt idx="3">
                  <c:v>1186080</c:v>
                </c:pt>
                <c:pt idx="4">
                  <c:v>1477668</c:v>
                </c:pt>
                <c:pt idx="5">
                  <c:v>1765914</c:v>
                </c:pt>
                <c:pt idx="6">
                  <c:v>2049285</c:v>
                </c:pt>
                <c:pt idx="7">
                  <c:v>2332967</c:v>
                </c:pt>
                <c:pt idx="8">
                  <c:v>2610176</c:v>
                </c:pt>
                <c:pt idx="9">
                  <c:v>2884731</c:v>
                </c:pt>
                <c:pt idx="10">
                  <c:v>3152542</c:v>
                </c:pt>
                <c:pt idx="11">
                  <c:v>3306008</c:v>
                </c:pt>
              </c:numCache>
            </c:numRef>
          </c:xVal>
          <c:yVal>
            <c:numRef>
              <c:f>affinity_rebal_FB_traffic!$H$304:$H$315</c:f>
              <c:numCache>
                <c:formatCode>General</c:formatCode>
                <c:ptCount val="12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1900</c:v>
                </c:pt>
                <c:pt idx="4">
                  <c:v>5500</c:v>
                </c:pt>
                <c:pt idx="5">
                  <c:v>12000</c:v>
                </c:pt>
                <c:pt idx="6">
                  <c:v>26000</c:v>
                </c:pt>
                <c:pt idx="7">
                  <c:v>47000</c:v>
                </c:pt>
                <c:pt idx="8">
                  <c:v>80000</c:v>
                </c:pt>
                <c:pt idx="9">
                  <c:v>126000</c:v>
                </c:pt>
                <c:pt idx="10">
                  <c:v>178000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FE-9340-B51A-7B6619156198}"/>
            </c:ext>
          </c:extLst>
        </c:ser>
        <c:ser>
          <c:idx val="3"/>
          <c:order val="7"/>
          <c:tx>
            <c:strRef>
              <c:f>affinity_rebal_FB_traffic!$B$283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affinity_rebal_FB_traffic!$B$286:$B$297</c:f>
              <c:numCache>
                <c:formatCode>General</c:formatCode>
                <c:ptCount val="12"/>
                <c:pt idx="0">
                  <c:v>299192</c:v>
                </c:pt>
                <c:pt idx="1">
                  <c:v>596872</c:v>
                </c:pt>
                <c:pt idx="2">
                  <c:v>892021</c:v>
                </c:pt>
                <c:pt idx="3">
                  <c:v>1185800</c:v>
                </c:pt>
                <c:pt idx="4">
                  <c:v>1476809</c:v>
                </c:pt>
                <c:pt idx="5">
                  <c:v>1765205</c:v>
                </c:pt>
                <c:pt idx="6">
                  <c:v>2049498</c:v>
                </c:pt>
                <c:pt idx="7">
                  <c:v>2329824</c:v>
                </c:pt>
                <c:pt idx="8">
                  <c:v>2607889</c:v>
                </c:pt>
                <c:pt idx="9">
                  <c:v>2885860</c:v>
                </c:pt>
                <c:pt idx="10">
                  <c:v>3151514</c:v>
                </c:pt>
                <c:pt idx="11">
                  <c:v>3305743</c:v>
                </c:pt>
              </c:numCache>
            </c:numRef>
          </c:xVal>
          <c:yVal>
            <c:numRef>
              <c:f>affinity_rebal_FB_traffic!$H$286:$H$297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FE-9340-B51A-7B6619156198}"/>
            </c:ext>
          </c:extLst>
        </c:ser>
        <c:ser>
          <c:idx val="4"/>
          <c:order val="8"/>
          <c:tx>
            <c:strRef>
              <c:f>affinity_rebal_FB_traffic!$B$247</c:f>
              <c:strCache>
                <c:ptCount val="1"/>
                <c:pt idx="0">
                  <c:v>aff64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affinity_rebal_FB_traffic!$B$250:$B$262</c:f>
              <c:numCache>
                <c:formatCode>General</c:formatCode>
                <c:ptCount val="13"/>
                <c:pt idx="0">
                  <c:v>299107</c:v>
                </c:pt>
                <c:pt idx="1">
                  <c:v>596836</c:v>
                </c:pt>
                <c:pt idx="2">
                  <c:v>892487</c:v>
                </c:pt>
                <c:pt idx="3">
                  <c:v>1185620</c:v>
                </c:pt>
                <c:pt idx="4">
                  <c:v>1477676</c:v>
                </c:pt>
                <c:pt idx="5">
                  <c:v>1765489</c:v>
                </c:pt>
                <c:pt idx="6">
                  <c:v>2049253</c:v>
                </c:pt>
                <c:pt idx="7">
                  <c:v>2330505</c:v>
                </c:pt>
                <c:pt idx="8">
                  <c:v>2608899</c:v>
                </c:pt>
                <c:pt idx="9">
                  <c:v>2881000</c:v>
                </c:pt>
                <c:pt idx="10">
                  <c:v>3150222</c:v>
                </c:pt>
                <c:pt idx="11">
                  <c:v>3331544</c:v>
                </c:pt>
                <c:pt idx="12">
                  <c:v>3304029</c:v>
                </c:pt>
              </c:numCache>
            </c:numRef>
          </c:xVal>
          <c:yVal>
            <c:numRef>
              <c:f>affinity_rebal_FB_traffic!$H$250:$H$262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BFE-9340-B51A-7B6619156198}"/>
            </c:ext>
          </c:extLst>
        </c:ser>
        <c:ser>
          <c:idx val="5"/>
          <c:order val="9"/>
          <c:tx>
            <c:strRef>
              <c:f>affinity_rebal_FB_traffic!$B$265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affinity_rebal_FB_traffic!$B$268:$B$274</c:f>
              <c:numCache>
                <c:formatCode>General</c:formatCode>
                <c:ptCount val="7"/>
                <c:pt idx="0">
                  <c:v>299188</c:v>
                </c:pt>
                <c:pt idx="1">
                  <c:v>596824</c:v>
                </c:pt>
                <c:pt idx="2">
                  <c:v>892441</c:v>
                </c:pt>
                <c:pt idx="3">
                  <c:v>1185952</c:v>
                </c:pt>
                <c:pt idx="4">
                  <c:v>1477800</c:v>
                </c:pt>
                <c:pt idx="5">
                  <c:v>1765536</c:v>
                </c:pt>
                <c:pt idx="6">
                  <c:v>2038022</c:v>
                </c:pt>
              </c:numCache>
            </c:numRef>
          </c:xVal>
          <c:yVal>
            <c:numRef>
              <c:f>affinity_rebal_FB_traffic!$H$268:$H$274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BFE-9340-B51A-7B6619156198}"/>
            </c:ext>
          </c:extLst>
        </c:ser>
        <c:ser>
          <c:idx val="10"/>
          <c:order val="10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affinity_rebal_FB_traffic!$B$392:$B$403</c:f>
              <c:numCache>
                <c:formatCode>General</c:formatCode>
                <c:ptCount val="12"/>
                <c:pt idx="0">
                  <c:v>299186</c:v>
                </c:pt>
                <c:pt idx="1">
                  <c:v>596997</c:v>
                </c:pt>
                <c:pt idx="2">
                  <c:v>892217</c:v>
                </c:pt>
                <c:pt idx="3">
                  <c:v>1185927</c:v>
                </c:pt>
                <c:pt idx="4">
                  <c:v>1477460</c:v>
                </c:pt>
                <c:pt idx="5">
                  <c:v>1763779</c:v>
                </c:pt>
                <c:pt idx="6">
                  <c:v>2048025</c:v>
                </c:pt>
                <c:pt idx="7">
                  <c:v>2332187</c:v>
                </c:pt>
                <c:pt idx="8">
                  <c:v>2609510</c:v>
                </c:pt>
                <c:pt idx="9">
                  <c:v>2883735</c:v>
                </c:pt>
                <c:pt idx="10">
                  <c:v>3152190</c:v>
                </c:pt>
                <c:pt idx="11">
                  <c:v>3296557</c:v>
                </c:pt>
              </c:numCache>
            </c:numRef>
          </c:xVal>
          <c:yVal>
            <c:numRef>
              <c:f>affinity_rebal_FB_traffic!$H$392:$H$403</c:f>
              <c:numCache>
                <c:formatCode>General</c:formatCode>
                <c:ptCount val="12"/>
                <c:pt idx="0">
                  <c:v>230134</c:v>
                </c:pt>
                <c:pt idx="1">
                  <c:v>511143</c:v>
                </c:pt>
                <c:pt idx="2">
                  <c:v>792495</c:v>
                </c:pt>
                <c:pt idx="3">
                  <c:v>1063112</c:v>
                </c:pt>
                <c:pt idx="4">
                  <c:v>1325095</c:v>
                </c:pt>
                <c:pt idx="5">
                  <c:v>1577714</c:v>
                </c:pt>
                <c:pt idx="6">
                  <c:v>1827468</c:v>
                </c:pt>
                <c:pt idx="7">
                  <c:v>2076931</c:v>
                </c:pt>
                <c:pt idx="8">
                  <c:v>2314538</c:v>
                </c:pt>
                <c:pt idx="9">
                  <c:v>2543021</c:v>
                </c:pt>
                <c:pt idx="10">
                  <c:v>2728329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0BFE-9340-B51A-7B66191561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3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avg service time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affinity_rebal_FB_traffic!$I$26:$I$39</c:f>
              <c:numCache>
                <c:formatCode>General</c:formatCode>
                <c:ptCount val="14"/>
                <c:pt idx="0">
                  <c:v>1818.081543</c:v>
                </c:pt>
                <c:pt idx="1">
                  <c:v>1922.4967039999999</c:v>
                </c:pt>
                <c:pt idx="2">
                  <c:v>1948.525879</c:v>
                </c:pt>
                <c:pt idx="3">
                  <c:v>1956.9388429999999</c:v>
                </c:pt>
                <c:pt idx="4">
                  <c:v>1946.317871</c:v>
                </c:pt>
                <c:pt idx="5">
                  <c:v>1971.458862</c:v>
                </c:pt>
                <c:pt idx="6">
                  <c:v>1866.122437</c:v>
                </c:pt>
                <c:pt idx="7">
                  <c:v>1774.5782469999999</c:v>
                </c:pt>
                <c:pt idx="8">
                  <c:v>1771.9438479999999</c:v>
                </c:pt>
                <c:pt idx="9">
                  <c:v>1573.953125</c:v>
                </c:pt>
                <c:pt idx="10">
                  <c:v>1640.312866</c:v>
                </c:pt>
                <c:pt idx="11">
                  <c:v>1522.1842039999999</c:v>
                </c:pt>
                <c:pt idx="12">
                  <c:v>1467.743164</c:v>
                </c:pt>
                <c:pt idx="13">
                  <c:v>1517.8179929999999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7-0B4F-88BB-9FDE58C8E94F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affinity_rebal_FB_traffic!$I$68:$I$83</c:f>
              <c:numCache>
                <c:formatCode>General</c:formatCode>
                <c:ptCount val="16"/>
                <c:pt idx="0">
                  <c:v>2371.1389159999999</c:v>
                </c:pt>
                <c:pt idx="1">
                  <c:v>2362.3559570000002</c:v>
                </c:pt>
                <c:pt idx="2">
                  <c:v>2371.5107419999999</c:v>
                </c:pt>
                <c:pt idx="3">
                  <c:v>2371.5510250000002</c:v>
                </c:pt>
                <c:pt idx="4">
                  <c:v>2414.5827640000002</c:v>
                </c:pt>
                <c:pt idx="5">
                  <c:v>2481.9772950000001</c:v>
                </c:pt>
                <c:pt idx="6">
                  <c:v>2551.421143</c:v>
                </c:pt>
                <c:pt idx="7">
                  <c:v>2618.6564939999998</c:v>
                </c:pt>
                <c:pt idx="8">
                  <c:v>2685.0266109999998</c:v>
                </c:pt>
                <c:pt idx="9">
                  <c:v>2592.142578</c:v>
                </c:pt>
                <c:pt idx="10">
                  <c:v>2510.4558109999998</c:v>
                </c:pt>
                <c:pt idx="11">
                  <c:v>2510.9460450000001</c:v>
                </c:pt>
                <c:pt idx="12">
                  <c:v>2508.2844239999999</c:v>
                </c:pt>
                <c:pt idx="13">
                  <c:v>2501.19751</c:v>
                </c:pt>
                <c:pt idx="14">
                  <c:v>2503.2438959999999</c:v>
                </c:pt>
                <c:pt idx="15">
                  <c:v>2517.9560550000001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7-0B4F-88BB-9FDE58C8E94F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affinity_rebal_FB_traffic!$I$233:$I$243</c:f>
              <c:numCache>
                <c:formatCode>General</c:formatCode>
                <c:ptCount val="11"/>
                <c:pt idx="0">
                  <c:v>1954.027832</c:v>
                </c:pt>
                <c:pt idx="1">
                  <c:v>2074.3723140000002</c:v>
                </c:pt>
                <c:pt idx="2">
                  <c:v>2204.59375</c:v>
                </c:pt>
                <c:pt idx="3">
                  <c:v>2268.3754880000001</c:v>
                </c:pt>
                <c:pt idx="4">
                  <c:v>2284.514893</c:v>
                </c:pt>
                <c:pt idx="5">
                  <c:v>2309.4201659999999</c:v>
                </c:pt>
                <c:pt idx="6">
                  <c:v>2375.2526859999998</c:v>
                </c:pt>
                <c:pt idx="7">
                  <c:v>2490.6525879999999</c:v>
                </c:pt>
                <c:pt idx="8">
                  <c:v>2554.2189939999998</c:v>
                </c:pt>
                <c:pt idx="9">
                  <c:v>2572.967529</c:v>
                </c:pt>
                <c:pt idx="10">
                  <c:v>2494.781982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577-0B4F-88BB-9FDE58C8E94F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affinity_rebal_FB_traffic!$B$321:$B$332</c:f>
              <c:numCache>
                <c:formatCode>General</c:formatCode>
                <c:ptCount val="12"/>
                <c:pt idx="0">
                  <c:v>299211</c:v>
                </c:pt>
                <c:pt idx="1">
                  <c:v>596981</c:v>
                </c:pt>
                <c:pt idx="2">
                  <c:v>892037</c:v>
                </c:pt>
                <c:pt idx="3">
                  <c:v>1185422</c:v>
                </c:pt>
                <c:pt idx="4">
                  <c:v>1477152</c:v>
                </c:pt>
                <c:pt idx="5">
                  <c:v>1765460</c:v>
                </c:pt>
                <c:pt idx="6">
                  <c:v>2047679</c:v>
                </c:pt>
                <c:pt idx="7">
                  <c:v>2333744</c:v>
                </c:pt>
                <c:pt idx="8">
                  <c:v>2609593</c:v>
                </c:pt>
                <c:pt idx="9">
                  <c:v>2884263</c:v>
                </c:pt>
                <c:pt idx="10">
                  <c:v>3153961</c:v>
                </c:pt>
                <c:pt idx="11">
                  <c:v>3426244</c:v>
                </c:pt>
              </c:numCache>
            </c:numRef>
          </c:xVal>
          <c:yVal>
            <c:numRef>
              <c:f>affinity_rebal_FB_traffic!$I$321:$I$332</c:f>
              <c:numCache>
                <c:formatCode>General</c:formatCode>
                <c:ptCount val="12"/>
                <c:pt idx="0">
                  <c:v>1894.289673</c:v>
                </c:pt>
                <c:pt idx="1">
                  <c:v>1929.6323239999999</c:v>
                </c:pt>
                <c:pt idx="2">
                  <c:v>1972.168457</c:v>
                </c:pt>
                <c:pt idx="3">
                  <c:v>2038.2154539999999</c:v>
                </c:pt>
                <c:pt idx="4">
                  <c:v>2117.5283199999999</c:v>
                </c:pt>
                <c:pt idx="5">
                  <c:v>2165.1423340000001</c:v>
                </c:pt>
                <c:pt idx="6">
                  <c:v>2174.1420899999998</c:v>
                </c:pt>
                <c:pt idx="7">
                  <c:v>2196.5048830000001</c:v>
                </c:pt>
                <c:pt idx="8">
                  <c:v>2220.0842290000001</c:v>
                </c:pt>
                <c:pt idx="9">
                  <c:v>2245.7382809999999</c:v>
                </c:pt>
                <c:pt idx="10">
                  <c:v>2251.953125</c:v>
                </c:pt>
                <c:pt idx="11">
                  <c:v>2118.8645019999999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577-0B4F-88BB-9FDE58C8E94F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affinity_rebal_FB_traffic!$B$339:$B$349</c:f>
              <c:numCache>
                <c:formatCode>General</c:formatCode>
                <c:ptCount val="11"/>
                <c:pt idx="0">
                  <c:v>299288</c:v>
                </c:pt>
                <c:pt idx="1">
                  <c:v>596865</c:v>
                </c:pt>
                <c:pt idx="2">
                  <c:v>892269</c:v>
                </c:pt>
                <c:pt idx="3">
                  <c:v>1185552</c:v>
                </c:pt>
                <c:pt idx="4">
                  <c:v>1477084</c:v>
                </c:pt>
                <c:pt idx="5">
                  <c:v>1765764</c:v>
                </c:pt>
                <c:pt idx="6">
                  <c:v>2049279</c:v>
                </c:pt>
                <c:pt idx="7">
                  <c:v>2332568</c:v>
                </c:pt>
                <c:pt idx="8">
                  <c:v>2607321</c:v>
                </c:pt>
                <c:pt idx="9">
                  <c:v>2884850</c:v>
                </c:pt>
                <c:pt idx="10">
                  <c:v>3154436</c:v>
                </c:pt>
              </c:numCache>
            </c:numRef>
          </c:xVal>
          <c:yVal>
            <c:numRef>
              <c:f>affinity_rebal_FB_traffic!$I$339:$I$349</c:f>
              <c:numCache>
                <c:formatCode>General</c:formatCode>
                <c:ptCount val="11"/>
                <c:pt idx="0">
                  <c:v>1878.369629</c:v>
                </c:pt>
                <c:pt idx="1">
                  <c:v>1906.335327</c:v>
                </c:pt>
                <c:pt idx="2">
                  <c:v>1922.5737300000001</c:v>
                </c:pt>
                <c:pt idx="3">
                  <c:v>1970.0345460000001</c:v>
                </c:pt>
                <c:pt idx="4">
                  <c:v>2024.018188</c:v>
                </c:pt>
                <c:pt idx="5">
                  <c:v>2069.507568</c:v>
                </c:pt>
                <c:pt idx="6">
                  <c:v>2136.1125489999999</c:v>
                </c:pt>
                <c:pt idx="7">
                  <c:v>2078.411865</c:v>
                </c:pt>
                <c:pt idx="8">
                  <c:v>2076.2722170000002</c:v>
                </c:pt>
                <c:pt idx="9">
                  <c:v>2077.6877439999998</c:v>
                </c:pt>
                <c:pt idx="10">
                  <c:v>2190.9558109999998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577-0B4F-88BB-9FDE58C8E94F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affinity_rebal_FB_traffic!$B$357:$B$368</c:f>
              <c:numCache>
                <c:formatCode>General</c:formatCode>
                <c:ptCount val="12"/>
                <c:pt idx="0">
                  <c:v>299087</c:v>
                </c:pt>
                <c:pt idx="1">
                  <c:v>596862</c:v>
                </c:pt>
                <c:pt idx="2">
                  <c:v>892087</c:v>
                </c:pt>
                <c:pt idx="3">
                  <c:v>1185519</c:v>
                </c:pt>
                <c:pt idx="4">
                  <c:v>1477746</c:v>
                </c:pt>
                <c:pt idx="5">
                  <c:v>1764755</c:v>
                </c:pt>
                <c:pt idx="6">
                  <c:v>2047205</c:v>
                </c:pt>
                <c:pt idx="7">
                  <c:v>2330956</c:v>
                </c:pt>
                <c:pt idx="8">
                  <c:v>2609738</c:v>
                </c:pt>
                <c:pt idx="9">
                  <c:v>2881571</c:v>
                </c:pt>
                <c:pt idx="10">
                  <c:v>3152466</c:v>
                </c:pt>
                <c:pt idx="11">
                  <c:v>3277075</c:v>
                </c:pt>
              </c:numCache>
            </c:numRef>
          </c:xVal>
          <c:yVal>
            <c:numRef>
              <c:f>affinity_rebal_FB_traffic!$I$357:$I$368</c:f>
              <c:numCache>
                <c:formatCode>General</c:formatCode>
                <c:ptCount val="12"/>
                <c:pt idx="0">
                  <c:v>1866.1785890000001</c:v>
                </c:pt>
                <c:pt idx="1">
                  <c:v>1903.4007570000001</c:v>
                </c:pt>
                <c:pt idx="2">
                  <c:v>1920.559082</c:v>
                </c:pt>
                <c:pt idx="3">
                  <c:v>2033.9383539999999</c:v>
                </c:pt>
                <c:pt idx="4">
                  <c:v>1998.0614009999999</c:v>
                </c:pt>
                <c:pt idx="5">
                  <c:v>2063.0961910000001</c:v>
                </c:pt>
                <c:pt idx="6">
                  <c:v>2024.86853</c:v>
                </c:pt>
                <c:pt idx="7">
                  <c:v>2024.4697269999999</c:v>
                </c:pt>
                <c:pt idx="8">
                  <c:v>1980.6094969999999</c:v>
                </c:pt>
                <c:pt idx="9">
                  <c:v>1970.5860600000001</c:v>
                </c:pt>
                <c:pt idx="10">
                  <c:v>1998.4183350000001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577-0B4F-88BB-9FDE58C8E94F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affinity_rebal_FB_traffic!$B$304:$B$315</c:f>
              <c:numCache>
                <c:formatCode>General</c:formatCode>
                <c:ptCount val="12"/>
                <c:pt idx="0">
                  <c:v>299134</c:v>
                </c:pt>
                <c:pt idx="1">
                  <c:v>596832</c:v>
                </c:pt>
                <c:pt idx="2">
                  <c:v>892072</c:v>
                </c:pt>
                <c:pt idx="3">
                  <c:v>1186080</c:v>
                </c:pt>
                <c:pt idx="4">
                  <c:v>1477668</c:v>
                </c:pt>
                <c:pt idx="5">
                  <c:v>1765914</c:v>
                </c:pt>
                <c:pt idx="6">
                  <c:v>2049285</c:v>
                </c:pt>
                <c:pt idx="7">
                  <c:v>2332967</c:v>
                </c:pt>
                <c:pt idx="8">
                  <c:v>2610176</c:v>
                </c:pt>
                <c:pt idx="9">
                  <c:v>2884731</c:v>
                </c:pt>
                <c:pt idx="10">
                  <c:v>3152542</c:v>
                </c:pt>
                <c:pt idx="11">
                  <c:v>3306008</c:v>
                </c:pt>
              </c:numCache>
            </c:numRef>
          </c:xVal>
          <c:yVal>
            <c:numRef>
              <c:f>affinity_rebal_FB_traffic!$I$304:$I$315</c:f>
              <c:numCache>
                <c:formatCode>General</c:formatCode>
                <c:ptCount val="12"/>
                <c:pt idx="0">
                  <c:v>1890.154297</c:v>
                </c:pt>
                <c:pt idx="1">
                  <c:v>1911.1944579999999</c:v>
                </c:pt>
                <c:pt idx="2">
                  <c:v>1923.5854489999999</c:v>
                </c:pt>
                <c:pt idx="3">
                  <c:v>1940.3618160000001</c:v>
                </c:pt>
                <c:pt idx="4">
                  <c:v>1987.1475829999999</c:v>
                </c:pt>
                <c:pt idx="5">
                  <c:v>2018.7677000000001</c:v>
                </c:pt>
                <c:pt idx="6">
                  <c:v>2023.9573969999999</c:v>
                </c:pt>
                <c:pt idx="7">
                  <c:v>1970.711914</c:v>
                </c:pt>
                <c:pt idx="8">
                  <c:v>1917.7421879999999</c:v>
                </c:pt>
                <c:pt idx="9">
                  <c:v>1907.744629</c:v>
                </c:pt>
                <c:pt idx="10">
                  <c:v>1899.841919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577-0B4F-88BB-9FDE58C8E94F}"/>
            </c:ext>
          </c:extLst>
        </c:ser>
        <c:ser>
          <c:idx val="3"/>
          <c:order val="7"/>
          <c:tx>
            <c:strRef>
              <c:f>affinity_rebal_FB_traffic!$B$283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affinity_rebal_FB_traffic!$B$286:$B$297</c:f>
              <c:numCache>
                <c:formatCode>General</c:formatCode>
                <c:ptCount val="12"/>
                <c:pt idx="0">
                  <c:v>299192</c:v>
                </c:pt>
                <c:pt idx="1">
                  <c:v>596872</c:v>
                </c:pt>
                <c:pt idx="2">
                  <c:v>892021</c:v>
                </c:pt>
                <c:pt idx="3">
                  <c:v>1185800</c:v>
                </c:pt>
                <c:pt idx="4">
                  <c:v>1476809</c:v>
                </c:pt>
                <c:pt idx="5">
                  <c:v>1765205</c:v>
                </c:pt>
                <c:pt idx="6">
                  <c:v>2049498</c:v>
                </c:pt>
                <c:pt idx="7">
                  <c:v>2329824</c:v>
                </c:pt>
                <c:pt idx="8">
                  <c:v>2607889</c:v>
                </c:pt>
                <c:pt idx="9">
                  <c:v>2885860</c:v>
                </c:pt>
                <c:pt idx="10">
                  <c:v>3151514</c:v>
                </c:pt>
                <c:pt idx="11">
                  <c:v>3305743</c:v>
                </c:pt>
              </c:numCache>
            </c:numRef>
          </c:xVal>
          <c:yVal>
            <c:numRef>
              <c:f>affinity_rebal_FB_traffic!$I$286:$I$297</c:f>
              <c:numCache>
                <c:formatCode>General</c:formatCode>
                <c:ptCount val="12"/>
                <c:pt idx="0">
                  <c:v>1837.7803960000001</c:v>
                </c:pt>
                <c:pt idx="1">
                  <c:v>1933.6137699999999</c:v>
                </c:pt>
                <c:pt idx="2">
                  <c:v>1944.5133060000001</c:v>
                </c:pt>
                <c:pt idx="3">
                  <c:v>1981.487183</c:v>
                </c:pt>
                <c:pt idx="4">
                  <c:v>2014.0086670000001</c:v>
                </c:pt>
                <c:pt idx="5">
                  <c:v>2011.7308350000001</c:v>
                </c:pt>
                <c:pt idx="6">
                  <c:v>1977.8572999999999</c:v>
                </c:pt>
                <c:pt idx="7">
                  <c:v>1946.242798</c:v>
                </c:pt>
                <c:pt idx="8">
                  <c:v>1898.2387699999999</c:v>
                </c:pt>
                <c:pt idx="9">
                  <c:v>1841.8135990000001</c:v>
                </c:pt>
                <c:pt idx="10">
                  <c:v>1808.4730219999999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577-0B4F-88BB-9FDE58C8E94F}"/>
            </c:ext>
          </c:extLst>
        </c:ser>
        <c:ser>
          <c:idx val="4"/>
          <c:order val="8"/>
          <c:tx>
            <c:strRef>
              <c:f>affinity_rebal_FB_traffic!$B$247</c:f>
              <c:strCache>
                <c:ptCount val="1"/>
                <c:pt idx="0">
                  <c:v>aff64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affinity_rebal_FB_traffic!$B$250:$B$262</c:f>
              <c:numCache>
                <c:formatCode>General</c:formatCode>
                <c:ptCount val="13"/>
                <c:pt idx="0">
                  <c:v>299107</c:v>
                </c:pt>
                <c:pt idx="1">
                  <c:v>596836</c:v>
                </c:pt>
                <c:pt idx="2">
                  <c:v>892487</c:v>
                </c:pt>
                <c:pt idx="3">
                  <c:v>1185620</c:v>
                </c:pt>
                <c:pt idx="4">
                  <c:v>1477676</c:v>
                </c:pt>
                <c:pt idx="5">
                  <c:v>1765489</c:v>
                </c:pt>
                <c:pt idx="6">
                  <c:v>2049253</c:v>
                </c:pt>
                <c:pt idx="7">
                  <c:v>2330505</c:v>
                </c:pt>
                <c:pt idx="8">
                  <c:v>2608899</c:v>
                </c:pt>
                <c:pt idx="9">
                  <c:v>2881000</c:v>
                </c:pt>
                <c:pt idx="10">
                  <c:v>3150222</c:v>
                </c:pt>
                <c:pt idx="11">
                  <c:v>3331544</c:v>
                </c:pt>
                <c:pt idx="12">
                  <c:v>3304029</c:v>
                </c:pt>
              </c:numCache>
            </c:numRef>
          </c:xVal>
          <c:yVal>
            <c:numRef>
              <c:f>affinity_rebal_FB_traffic!$I$250:$I$262</c:f>
              <c:numCache>
                <c:formatCode>General</c:formatCode>
                <c:ptCount val="13"/>
                <c:pt idx="0">
                  <c:v>1841.6007079999999</c:v>
                </c:pt>
                <c:pt idx="1">
                  <c:v>1895.3735349999999</c:v>
                </c:pt>
                <c:pt idx="2">
                  <c:v>1923.3402100000001</c:v>
                </c:pt>
                <c:pt idx="3">
                  <c:v>1953.312866</c:v>
                </c:pt>
                <c:pt idx="4">
                  <c:v>1994.177612</c:v>
                </c:pt>
                <c:pt idx="5">
                  <c:v>2016.6791989999999</c:v>
                </c:pt>
                <c:pt idx="6">
                  <c:v>1972.080688</c:v>
                </c:pt>
                <c:pt idx="7">
                  <c:v>1939.447754</c:v>
                </c:pt>
                <c:pt idx="8">
                  <c:v>1906.8038329999999</c:v>
                </c:pt>
                <c:pt idx="9">
                  <c:v>1850.0463870000001</c:v>
                </c:pt>
                <c:pt idx="10">
                  <c:v>1844.5474850000001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577-0B4F-88BB-9FDE58C8E94F}"/>
            </c:ext>
          </c:extLst>
        </c:ser>
        <c:ser>
          <c:idx val="5"/>
          <c:order val="9"/>
          <c:tx>
            <c:strRef>
              <c:f>affinity_rebal_FB_traffic!$B$265</c:f>
              <c:strCache>
                <c:ptCount val="1"/>
                <c:pt idx="0">
                  <c:v>aff256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affinity_rebal_FB_traffic!$B$268:$B$274</c:f>
              <c:numCache>
                <c:formatCode>General</c:formatCode>
                <c:ptCount val="7"/>
                <c:pt idx="0">
                  <c:v>299188</c:v>
                </c:pt>
                <c:pt idx="1">
                  <c:v>596824</c:v>
                </c:pt>
                <c:pt idx="2">
                  <c:v>892441</c:v>
                </c:pt>
                <c:pt idx="3">
                  <c:v>1185952</c:v>
                </c:pt>
                <c:pt idx="4">
                  <c:v>1477800</c:v>
                </c:pt>
                <c:pt idx="5">
                  <c:v>1765536</c:v>
                </c:pt>
                <c:pt idx="6">
                  <c:v>2038022</c:v>
                </c:pt>
              </c:numCache>
            </c:numRef>
          </c:xVal>
          <c:yVal>
            <c:numRef>
              <c:f>affinity_rebal_FB_traffic!$I$268:$I$274</c:f>
              <c:numCache>
                <c:formatCode>General</c:formatCode>
                <c:ptCount val="7"/>
                <c:pt idx="0">
                  <c:v>1835.268677</c:v>
                </c:pt>
                <c:pt idx="1">
                  <c:v>1885.235962</c:v>
                </c:pt>
                <c:pt idx="2">
                  <c:v>1919.6414789999999</c:v>
                </c:pt>
                <c:pt idx="3">
                  <c:v>1945.2852780000001</c:v>
                </c:pt>
                <c:pt idx="4">
                  <c:v>1976.6451420000001</c:v>
                </c:pt>
                <c:pt idx="5">
                  <c:v>1989.2772219999999</c:v>
                </c:pt>
                <c:pt idx="6">
                  <c:v>2035.501953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577-0B4F-88BB-9FDE58C8E94F}"/>
            </c:ext>
          </c:extLst>
        </c:ser>
        <c:ser>
          <c:idx val="10"/>
          <c:order val="10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affinity_rebal_FB_traffic!$B$392:$B$403</c:f>
              <c:numCache>
                <c:formatCode>General</c:formatCode>
                <c:ptCount val="12"/>
                <c:pt idx="0">
                  <c:v>299186</c:v>
                </c:pt>
                <c:pt idx="1">
                  <c:v>596997</c:v>
                </c:pt>
                <c:pt idx="2">
                  <c:v>892217</c:v>
                </c:pt>
                <c:pt idx="3">
                  <c:v>1185927</c:v>
                </c:pt>
                <c:pt idx="4">
                  <c:v>1477460</c:v>
                </c:pt>
                <c:pt idx="5">
                  <c:v>1763779</c:v>
                </c:pt>
                <c:pt idx="6">
                  <c:v>2048025</c:v>
                </c:pt>
                <c:pt idx="7">
                  <c:v>2332187</c:v>
                </c:pt>
                <c:pt idx="8">
                  <c:v>2609510</c:v>
                </c:pt>
                <c:pt idx="9">
                  <c:v>2883735</c:v>
                </c:pt>
                <c:pt idx="10">
                  <c:v>3152190</c:v>
                </c:pt>
                <c:pt idx="11">
                  <c:v>3296557</c:v>
                </c:pt>
              </c:numCache>
            </c:numRef>
          </c:xVal>
          <c:yVal>
            <c:numRef>
              <c:f>affinity_rebal_FB_traffic!$I$392:$I$403</c:f>
              <c:numCache>
                <c:formatCode>General</c:formatCode>
                <c:ptCount val="12"/>
                <c:pt idx="0">
                  <c:v>2586.1911620000001</c:v>
                </c:pt>
                <c:pt idx="1">
                  <c:v>2380.6784670000002</c:v>
                </c:pt>
                <c:pt idx="2">
                  <c:v>2378.5583499999998</c:v>
                </c:pt>
                <c:pt idx="3">
                  <c:v>2375.0124510000001</c:v>
                </c:pt>
                <c:pt idx="4">
                  <c:v>2386.9365229999999</c:v>
                </c:pt>
                <c:pt idx="5">
                  <c:v>2403.1877439999998</c:v>
                </c:pt>
                <c:pt idx="6">
                  <c:v>2462.5483399999998</c:v>
                </c:pt>
                <c:pt idx="7">
                  <c:v>2541.5146479999999</c:v>
                </c:pt>
                <c:pt idx="8">
                  <c:v>2626.8156739999999</c:v>
                </c:pt>
                <c:pt idx="9">
                  <c:v>2659.2004390000002</c:v>
                </c:pt>
                <c:pt idx="10">
                  <c:v>2618.3142090000001</c:v>
                </c:pt>
                <c:pt idx="11">
                  <c:v>2504.5627439999998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577-0B4F-88BB-9FDE58C8E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3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affinity_rebal_FB_traffic!$D$26:$D$39</c:f>
              <c:numCache>
                <c:formatCode>General</c:formatCode>
                <c:ptCount val="14"/>
                <c:pt idx="0">
                  <c:v>9.0519999999999996</c:v>
                </c:pt>
                <c:pt idx="1">
                  <c:v>11.26</c:v>
                </c:pt>
                <c:pt idx="2">
                  <c:v>12.143000000000001</c:v>
                </c:pt>
                <c:pt idx="3">
                  <c:v>13.026999999999999</c:v>
                </c:pt>
                <c:pt idx="4">
                  <c:v>12.585000000000001</c:v>
                </c:pt>
                <c:pt idx="5">
                  <c:v>13.689</c:v>
                </c:pt>
                <c:pt idx="6">
                  <c:v>14.792999999999999</c:v>
                </c:pt>
                <c:pt idx="7">
                  <c:v>17.736999999999998</c:v>
                </c:pt>
                <c:pt idx="8">
                  <c:v>37.683</c:v>
                </c:pt>
                <c:pt idx="9">
                  <c:v>62.853999999999999</c:v>
                </c:pt>
                <c:pt idx="10">
                  <c:v>1037.171</c:v>
                </c:pt>
                <c:pt idx="11">
                  <c:v>2845.67</c:v>
                </c:pt>
                <c:pt idx="12">
                  <c:v>18955.973999999998</c:v>
                </c:pt>
                <c:pt idx="13">
                  <c:v>14399.102999999999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E7-0B4D-9BD4-01B890935A3C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affinity_rebal_FB_traffic!$D$68:$D$83</c:f>
              <c:numCache>
                <c:formatCode>General</c:formatCode>
                <c:ptCount val="16"/>
                <c:pt idx="0">
                  <c:v>11.113</c:v>
                </c:pt>
                <c:pt idx="1">
                  <c:v>11.628</c:v>
                </c:pt>
                <c:pt idx="2">
                  <c:v>12.217000000000001</c:v>
                </c:pt>
                <c:pt idx="3">
                  <c:v>12.879</c:v>
                </c:pt>
                <c:pt idx="4">
                  <c:v>13.542</c:v>
                </c:pt>
                <c:pt idx="5">
                  <c:v>14.646000000000001</c:v>
                </c:pt>
                <c:pt idx="6">
                  <c:v>15.823</c:v>
                </c:pt>
                <c:pt idx="7">
                  <c:v>18.326000000000001</c:v>
                </c:pt>
                <c:pt idx="8">
                  <c:v>24.95</c:v>
                </c:pt>
                <c:pt idx="9">
                  <c:v>42.688000000000002</c:v>
                </c:pt>
                <c:pt idx="10">
                  <c:v>23901.232</c:v>
                </c:pt>
                <c:pt idx="11">
                  <c:v>21651.205999999998</c:v>
                </c:pt>
                <c:pt idx="12">
                  <c:v>24066.169000000002</c:v>
                </c:pt>
                <c:pt idx="13">
                  <c:v>21759.03</c:v>
                </c:pt>
                <c:pt idx="14">
                  <c:v>22813.276000000002</c:v>
                </c:pt>
                <c:pt idx="15">
                  <c:v>22532.491999999998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2E7-0B4D-9BD4-01B890935A3C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affinity_rebal_FB_traffic!$D$233:$D$243</c:f>
              <c:numCache>
                <c:formatCode>General</c:formatCode>
                <c:ptCount val="11"/>
                <c:pt idx="0">
                  <c:v>10.083</c:v>
                </c:pt>
                <c:pt idx="1">
                  <c:v>10.377000000000001</c:v>
                </c:pt>
                <c:pt idx="2">
                  <c:v>11.113</c:v>
                </c:pt>
                <c:pt idx="3">
                  <c:v>11.702</c:v>
                </c:pt>
                <c:pt idx="4">
                  <c:v>12.143000000000001</c:v>
                </c:pt>
                <c:pt idx="5">
                  <c:v>12.805999999999999</c:v>
                </c:pt>
                <c:pt idx="6">
                  <c:v>13.689</c:v>
                </c:pt>
                <c:pt idx="7">
                  <c:v>16.559999999999999</c:v>
                </c:pt>
                <c:pt idx="8">
                  <c:v>20.754999999999999</c:v>
                </c:pt>
                <c:pt idx="9">
                  <c:v>31.427</c:v>
                </c:pt>
                <c:pt idx="10">
                  <c:v>21111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2E7-0B4D-9BD4-01B890935A3C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affinity_rebal_FB_traffic!$B$321:$B$333</c:f>
              <c:numCache>
                <c:formatCode>General</c:formatCode>
                <c:ptCount val="13"/>
                <c:pt idx="0">
                  <c:v>299211</c:v>
                </c:pt>
                <c:pt idx="1">
                  <c:v>596981</c:v>
                </c:pt>
                <c:pt idx="2">
                  <c:v>892037</c:v>
                </c:pt>
                <c:pt idx="3">
                  <c:v>1185422</c:v>
                </c:pt>
                <c:pt idx="4">
                  <c:v>1477152</c:v>
                </c:pt>
                <c:pt idx="5">
                  <c:v>1765460</c:v>
                </c:pt>
                <c:pt idx="6">
                  <c:v>2047679</c:v>
                </c:pt>
                <c:pt idx="7">
                  <c:v>2333744</c:v>
                </c:pt>
                <c:pt idx="8">
                  <c:v>2609593</c:v>
                </c:pt>
                <c:pt idx="9">
                  <c:v>2884263</c:v>
                </c:pt>
                <c:pt idx="10">
                  <c:v>3153961</c:v>
                </c:pt>
                <c:pt idx="11">
                  <c:v>3426244</c:v>
                </c:pt>
              </c:numCache>
            </c:numRef>
          </c:xVal>
          <c:yVal>
            <c:numRef>
              <c:f>affinity_rebal_FB_traffic!$D$321:$D$333</c:f>
              <c:numCache>
                <c:formatCode>General</c:formatCode>
                <c:ptCount val="13"/>
                <c:pt idx="0">
                  <c:v>10.965999999999999</c:v>
                </c:pt>
                <c:pt idx="1">
                  <c:v>11.04</c:v>
                </c:pt>
                <c:pt idx="2">
                  <c:v>11.04</c:v>
                </c:pt>
                <c:pt idx="3">
                  <c:v>11.334</c:v>
                </c:pt>
                <c:pt idx="4">
                  <c:v>11.923</c:v>
                </c:pt>
                <c:pt idx="5">
                  <c:v>12.805999999999999</c:v>
                </c:pt>
                <c:pt idx="6">
                  <c:v>13.615</c:v>
                </c:pt>
                <c:pt idx="7">
                  <c:v>14.792999999999999</c:v>
                </c:pt>
                <c:pt idx="8">
                  <c:v>16.117999999999999</c:v>
                </c:pt>
                <c:pt idx="9">
                  <c:v>18.399999999999999</c:v>
                </c:pt>
                <c:pt idx="10">
                  <c:v>22.3</c:v>
                </c:pt>
                <c:pt idx="11">
                  <c:v>27.084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2E7-0B4D-9BD4-01B890935A3C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affinity_rebal_FB_traffic!$B$339:$B$350</c:f>
              <c:numCache>
                <c:formatCode>General</c:formatCode>
                <c:ptCount val="12"/>
                <c:pt idx="0">
                  <c:v>299288</c:v>
                </c:pt>
                <c:pt idx="1">
                  <c:v>596865</c:v>
                </c:pt>
                <c:pt idx="2">
                  <c:v>892269</c:v>
                </c:pt>
                <c:pt idx="3">
                  <c:v>1185552</c:v>
                </c:pt>
                <c:pt idx="4">
                  <c:v>1477084</c:v>
                </c:pt>
                <c:pt idx="5">
                  <c:v>1765764</c:v>
                </c:pt>
                <c:pt idx="6">
                  <c:v>2049279</c:v>
                </c:pt>
                <c:pt idx="7">
                  <c:v>2332568</c:v>
                </c:pt>
                <c:pt idx="8">
                  <c:v>2607321</c:v>
                </c:pt>
                <c:pt idx="9">
                  <c:v>2884850</c:v>
                </c:pt>
                <c:pt idx="10">
                  <c:v>3154436</c:v>
                </c:pt>
                <c:pt idx="11">
                  <c:v>3320916</c:v>
                </c:pt>
              </c:numCache>
            </c:numRef>
          </c:xVal>
          <c:yVal>
            <c:numRef>
              <c:f>affinity_rebal_FB_traffic!$D$339:$D$350</c:f>
              <c:numCache>
                <c:formatCode>General</c:formatCode>
                <c:ptCount val="12"/>
                <c:pt idx="0">
                  <c:v>11.334</c:v>
                </c:pt>
                <c:pt idx="1">
                  <c:v>11.923</c:v>
                </c:pt>
                <c:pt idx="2">
                  <c:v>12.143000000000001</c:v>
                </c:pt>
                <c:pt idx="3">
                  <c:v>12.585000000000001</c:v>
                </c:pt>
                <c:pt idx="4">
                  <c:v>13.026999999999999</c:v>
                </c:pt>
                <c:pt idx="5">
                  <c:v>13.542</c:v>
                </c:pt>
                <c:pt idx="6">
                  <c:v>15.234999999999999</c:v>
                </c:pt>
                <c:pt idx="7">
                  <c:v>15.676</c:v>
                </c:pt>
                <c:pt idx="8">
                  <c:v>17.148</c:v>
                </c:pt>
                <c:pt idx="9">
                  <c:v>18.988</c:v>
                </c:pt>
                <c:pt idx="10">
                  <c:v>28.041</c:v>
                </c:pt>
                <c:pt idx="11">
                  <c:v>21216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2E7-0B4D-9BD4-01B890935A3C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affinity_rebal_FB_traffic!$B$357:$B$368</c:f>
              <c:numCache>
                <c:formatCode>General</c:formatCode>
                <c:ptCount val="12"/>
                <c:pt idx="0">
                  <c:v>299087</c:v>
                </c:pt>
                <c:pt idx="1">
                  <c:v>596862</c:v>
                </c:pt>
                <c:pt idx="2">
                  <c:v>892087</c:v>
                </c:pt>
                <c:pt idx="3">
                  <c:v>1185519</c:v>
                </c:pt>
                <c:pt idx="4">
                  <c:v>1477746</c:v>
                </c:pt>
                <c:pt idx="5">
                  <c:v>1764755</c:v>
                </c:pt>
                <c:pt idx="6">
                  <c:v>2047205</c:v>
                </c:pt>
                <c:pt idx="7">
                  <c:v>2330956</c:v>
                </c:pt>
                <c:pt idx="8">
                  <c:v>2609738</c:v>
                </c:pt>
                <c:pt idx="9">
                  <c:v>2881571</c:v>
                </c:pt>
                <c:pt idx="10">
                  <c:v>3152466</c:v>
                </c:pt>
                <c:pt idx="11">
                  <c:v>3277075</c:v>
                </c:pt>
              </c:numCache>
            </c:numRef>
          </c:xVal>
          <c:yVal>
            <c:numRef>
              <c:f>affinity_rebal_FB_traffic!$D$357:$D$368</c:f>
              <c:numCache>
                <c:formatCode>General</c:formatCode>
                <c:ptCount val="12"/>
                <c:pt idx="0">
                  <c:v>11.849</c:v>
                </c:pt>
                <c:pt idx="1">
                  <c:v>12.217000000000001</c:v>
                </c:pt>
                <c:pt idx="2">
                  <c:v>13.026999999999999</c:v>
                </c:pt>
                <c:pt idx="3">
                  <c:v>15.234999999999999</c:v>
                </c:pt>
                <c:pt idx="4">
                  <c:v>14.278</c:v>
                </c:pt>
                <c:pt idx="5">
                  <c:v>16.411999999999999</c:v>
                </c:pt>
                <c:pt idx="6">
                  <c:v>15.75</c:v>
                </c:pt>
                <c:pt idx="7">
                  <c:v>17.59</c:v>
                </c:pt>
                <c:pt idx="8">
                  <c:v>18.841000000000001</c:v>
                </c:pt>
                <c:pt idx="9">
                  <c:v>20.827999999999999</c:v>
                </c:pt>
                <c:pt idx="10">
                  <c:v>24.728999999999999</c:v>
                </c:pt>
                <c:pt idx="11">
                  <c:v>30768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2E7-0B4D-9BD4-01B890935A3C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affinity_rebal_FB_traffic!$B$304:$B$315</c:f>
              <c:numCache>
                <c:formatCode>General</c:formatCode>
                <c:ptCount val="12"/>
                <c:pt idx="0">
                  <c:v>299134</c:v>
                </c:pt>
                <c:pt idx="1">
                  <c:v>596832</c:v>
                </c:pt>
                <c:pt idx="2">
                  <c:v>892072</c:v>
                </c:pt>
                <c:pt idx="3">
                  <c:v>1186080</c:v>
                </c:pt>
                <c:pt idx="4">
                  <c:v>1477668</c:v>
                </c:pt>
                <c:pt idx="5">
                  <c:v>1765914</c:v>
                </c:pt>
                <c:pt idx="6">
                  <c:v>2049285</c:v>
                </c:pt>
                <c:pt idx="7">
                  <c:v>2332967</c:v>
                </c:pt>
                <c:pt idx="8">
                  <c:v>2610176</c:v>
                </c:pt>
                <c:pt idx="9">
                  <c:v>2884731</c:v>
                </c:pt>
                <c:pt idx="10">
                  <c:v>3152542</c:v>
                </c:pt>
                <c:pt idx="11">
                  <c:v>3306008</c:v>
                </c:pt>
              </c:numCache>
            </c:numRef>
          </c:xVal>
          <c:yVal>
            <c:numRef>
              <c:f>affinity_rebal_FB_traffic!$D$304:$D$315</c:f>
              <c:numCache>
                <c:formatCode>General</c:formatCode>
                <c:ptCount val="12"/>
                <c:pt idx="0">
                  <c:v>11.849</c:v>
                </c:pt>
                <c:pt idx="1">
                  <c:v>11.996</c:v>
                </c:pt>
                <c:pt idx="2">
                  <c:v>13.026999999999999</c:v>
                </c:pt>
                <c:pt idx="3">
                  <c:v>14.131</c:v>
                </c:pt>
                <c:pt idx="4">
                  <c:v>15.234999999999999</c:v>
                </c:pt>
                <c:pt idx="5">
                  <c:v>16.265000000000001</c:v>
                </c:pt>
                <c:pt idx="6">
                  <c:v>17.443000000000001</c:v>
                </c:pt>
                <c:pt idx="7">
                  <c:v>18.693999999999999</c:v>
                </c:pt>
                <c:pt idx="8">
                  <c:v>20.091999999999999</c:v>
                </c:pt>
                <c:pt idx="9">
                  <c:v>22.448</c:v>
                </c:pt>
                <c:pt idx="10">
                  <c:v>25.244</c:v>
                </c:pt>
                <c:pt idx="11">
                  <c:v>21642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2E7-0B4D-9BD4-01B890935A3C}"/>
            </c:ext>
          </c:extLst>
        </c:ser>
        <c:ser>
          <c:idx val="3"/>
          <c:order val="7"/>
          <c:tx>
            <c:strRef>
              <c:f>affinity_rebal_FB_traffic!$B$283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affinity_rebal_FB_traffic!$B$286:$B$297</c:f>
              <c:numCache>
                <c:formatCode>General</c:formatCode>
                <c:ptCount val="12"/>
                <c:pt idx="0">
                  <c:v>299192</c:v>
                </c:pt>
                <c:pt idx="1">
                  <c:v>596872</c:v>
                </c:pt>
                <c:pt idx="2">
                  <c:v>892021</c:v>
                </c:pt>
                <c:pt idx="3">
                  <c:v>1185800</c:v>
                </c:pt>
                <c:pt idx="4">
                  <c:v>1476809</c:v>
                </c:pt>
                <c:pt idx="5">
                  <c:v>1765205</c:v>
                </c:pt>
                <c:pt idx="6">
                  <c:v>2049498</c:v>
                </c:pt>
                <c:pt idx="7">
                  <c:v>2329824</c:v>
                </c:pt>
                <c:pt idx="8">
                  <c:v>2607889</c:v>
                </c:pt>
                <c:pt idx="9">
                  <c:v>2885860</c:v>
                </c:pt>
                <c:pt idx="10">
                  <c:v>3151514</c:v>
                </c:pt>
                <c:pt idx="11">
                  <c:v>3305743</c:v>
                </c:pt>
              </c:numCache>
            </c:numRef>
          </c:xVal>
          <c:yVal>
            <c:numRef>
              <c:f>affinity_rebal_FB_traffic!$D$286:$D$297</c:f>
              <c:numCache>
                <c:formatCode>General</c:formatCode>
                <c:ptCount val="12"/>
                <c:pt idx="0">
                  <c:v>13.321</c:v>
                </c:pt>
                <c:pt idx="1">
                  <c:v>12.510999999999999</c:v>
                </c:pt>
                <c:pt idx="2">
                  <c:v>12.731999999999999</c:v>
                </c:pt>
                <c:pt idx="3">
                  <c:v>14.571999999999999</c:v>
                </c:pt>
                <c:pt idx="4">
                  <c:v>17.443000000000001</c:v>
                </c:pt>
                <c:pt idx="5">
                  <c:v>20.387</c:v>
                </c:pt>
                <c:pt idx="6">
                  <c:v>22.667999999999999</c:v>
                </c:pt>
                <c:pt idx="7">
                  <c:v>26.201000000000001</c:v>
                </c:pt>
                <c:pt idx="8">
                  <c:v>29.513000000000002</c:v>
                </c:pt>
                <c:pt idx="9">
                  <c:v>34.003</c:v>
                </c:pt>
                <c:pt idx="10">
                  <c:v>41.656999999999996</c:v>
                </c:pt>
                <c:pt idx="11">
                  <c:v>24328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2E7-0B4D-9BD4-01B890935A3C}"/>
            </c:ext>
          </c:extLst>
        </c:ser>
        <c:ser>
          <c:idx val="4"/>
          <c:order val="8"/>
          <c:tx>
            <c:strRef>
              <c:f>affinity_rebal_FB_traffic!$B$247</c:f>
              <c:strCache>
                <c:ptCount val="1"/>
                <c:pt idx="0">
                  <c:v>aff64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affinity_rebal_FB_traffic!$B$250:$B$262</c:f>
              <c:numCache>
                <c:formatCode>General</c:formatCode>
                <c:ptCount val="13"/>
                <c:pt idx="0">
                  <c:v>299107</c:v>
                </c:pt>
                <c:pt idx="1">
                  <c:v>596836</c:v>
                </c:pt>
                <c:pt idx="2">
                  <c:v>892487</c:v>
                </c:pt>
                <c:pt idx="3">
                  <c:v>1185620</c:v>
                </c:pt>
                <c:pt idx="4">
                  <c:v>1477676</c:v>
                </c:pt>
                <c:pt idx="5">
                  <c:v>1765489</c:v>
                </c:pt>
                <c:pt idx="6">
                  <c:v>2049253</c:v>
                </c:pt>
                <c:pt idx="7">
                  <c:v>2330505</c:v>
                </c:pt>
                <c:pt idx="8">
                  <c:v>2608899</c:v>
                </c:pt>
                <c:pt idx="9">
                  <c:v>2881000</c:v>
                </c:pt>
                <c:pt idx="10">
                  <c:v>3150222</c:v>
                </c:pt>
                <c:pt idx="11">
                  <c:v>3331544</c:v>
                </c:pt>
                <c:pt idx="12">
                  <c:v>3304029</c:v>
                </c:pt>
              </c:numCache>
            </c:numRef>
          </c:xVal>
          <c:yVal>
            <c:numRef>
              <c:f>affinity_rebal_FB_traffic!$D$250:$D$262</c:f>
              <c:numCache>
                <c:formatCode>General</c:formatCode>
                <c:ptCount val="13"/>
                <c:pt idx="0">
                  <c:v>14.646000000000001</c:v>
                </c:pt>
                <c:pt idx="1">
                  <c:v>12.879</c:v>
                </c:pt>
                <c:pt idx="2">
                  <c:v>13.321</c:v>
                </c:pt>
                <c:pt idx="3">
                  <c:v>15.013999999999999</c:v>
                </c:pt>
                <c:pt idx="4">
                  <c:v>16.117999999999999</c:v>
                </c:pt>
                <c:pt idx="5">
                  <c:v>18.547000000000001</c:v>
                </c:pt>
                <c:pt idx="6">
                  <c:v>21.785</c:v>
                </c:pt>
                <c:pt idx="7">
                  <c:v>27.010999999999999</c:v>
                </c:pt>
                <c:pt idx="8">
                  <c:v>30.690999999999999</c:v>
                </c:pt>
                <c:pt idx="9">
                  <c:v>37.094000000000001</c:v>
                </c:pt>
                <c:pt idx="10">
                  <c:v>50.268000000000001</c:v>
                </c:pt>
                <c:pt idx="11">
                  <c:v>24274</c:v>
                </c:pt>
                <c:pt idx="12">
                  <c:v>22208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2E7-0B4D-9BD4-01B890935A3C}"/>
            </c:ext>
          </c:extLst>
        </c:ser>
        <c:ser>
          <c:idx val="10"/>
          <c:order val="9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affinity_rebal_FB_traffic!$B$392:$B$403</c:f>
              <c:numCache>
                <c:formatCode>General</c:formatCode>
                <c:ptCount val="12"/>
                <c:pt idx="0">
                  <c:v>299186</c:v>
                </c:pt>
                <c:pt idx="1">
                  <c:v>596997</c:v>
                </c:pt>
                <c:pt idx="2">
                  <c:v>892217</c:v>
                </c:pt>
                <c:pt idx="3">
                  <c:v>1185927</c:v>
                </c:pt>
                <c:pt idx="4">
                  <c:v>1477460</c:v>
                </c:pt>
                <c:pt idx="5">
                  <c:v>1763779</c:v>
                </c:pt>
                <c:pt idx="6">
                  <c:v>2048025</c:v>
                </c:pt>
                <c:pt idx="7">
                  <c:v>2332187</c:v>
                </c:pt>
                <c:pt idx="8">
                  <c:v>2609510</c:v>
                </c:pt>
                <c:pt idx="9">
                  <c:v>2883735</c:v>
                </c:pt>
                <c:pt idx="10">
                  <c:v>3152190</c:v>
                </c:pt>
                <c:pt idx="11">
                  <c:v>3296557</c:v>
                </c:pt>
              </c:numCache>
            </c:numRef>
          </c:xVal>
          <c:yVal>
            <c:numRef>
              <c:f>affinity_rebal_FB_traffic!$D$392:$D$403</c:f>
              <c:numCache>
                <c:formatCode>General</c:formatCode>
                <c:ptCount val="12"/>
                <c:pt idx="0">
                  <c:v>10.744999999999999</c:v>
                </c:pt>
                <c:pt idx="1">
                  <c:v>11.334</c:v>
                </c:pt>
                <c:pt idx="2">
                  <c:v>11.702</c:v>
                </c:pt>
                <c:pt idx="3">
                  <c:v>12.291</c:v>
                </c:pt>
                <c:pt idx="4">
                  <c:v>12.805999999999999</c:v>
                </c:pt>
                <c:pt idx="5">
                  <c:v>13.542</c:v>
                </c:pt>
                <c:pt idx="6">
                  <c:v>14.278</c:v>
                </c:pt>
                <c:pt idx="7">
                  <c:v>15.75</c:v>
                </c:pt>
                <c:pt idx="8">
                  <c:v>18.472999999999999</c:v>
                </c:pt>
                <c:pt idx="9">
                  <c:v>23.846</c:v>
                </c:pt>
                <c:pt idx="10">
                  <c:v>44.16</c:v>
                </c:pt>
                <c:pt idx="11">
                  <c:v>21498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2E7-0B4D-9BD4-01B890935A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4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rebalances/s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affinity_rebal_FB_traffic!$H$26:$H$39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60-9F41-BC86-B52BA5F0EF12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affinity_rebal_FB_traffic!$H$68:$H$83</c:f>
              <c:numCache>
                <c:formatCode>General</c:formatCode>
                <c:ptCount val="16"/>
                <c:pt idx="0">
                  <c:v>509740</c:v>
                </c:pt>
                <c:pt idx="1">
                  <c:v>795196</c:v>
                </c:pt>
                <c:pt idx="2">
                  <c:v>1067010</c:v>
                </c:pt>
                <c:pt idx="3">
                  <c:v>1330351</c:v>
                </c:pt>
                <c:pt idx="4">
                  <c:v>1591458</c:v>
                </c:pt>
                <c:pt idx="5">
                  <c:v>1842226</c:v>
                </c:pt>
                <c:pt idx="6">
                  <c:v>2092153</c:v>
                </c:pt>
                <c:pt idx="7">
                  <c:v>2332229</c:v>
                </c:pt>
                <c:pt idx="8">
                  <c:v>2562026</c:v>
                </c:pt>
                <c:pt idx="9">
                  <c:v>2752397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60-9F41-BC86-B52BA5F0EF12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affinity_rebal_FB_traffic!$H$233:$H$243</c:f>
              <c:numCache>
                <c:formatCode>General</c:formatCode>
                <c:ptCount val="11"/>
                <c:pt idx="0">
                  <c:v>91904</c:v>
                </c:pt>
                <c:pt idx="1">
                  <c:v>260308</c:v>
                </c:pt>
                <c:pt idx="2">
                  <c:v>488768</c:v>
                </c:pt>
                <c:pt idx="3">
                  <c:v>734804</c:v>
                </c:pt>
                <c:pt idx="4">
                  <c:v>945416</c:v>
                </c:pt>
                <c:pt idx="5">
                  <c:v>1111780</c:v>
                </c:pt>
                <c:pt idx="6">
                  <c:v>1276920</c:v>
                </c:pt>
                <c:pt idx="7">
                  <c:v>1647758</c:v>
                </c:pt>
                <c:pt idx="8">
                  <c:v>1813130</c:v>
                </c:pt>
                <c:pt idx="9">
                  <c:v>1961277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60-9F41-BC86-B52BA5F0EF12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affinity_rebal_FB_traffic!$B$321:$B$333</c:f>
              <c:numCache>
                <c:formatCode>General</c:formatCode>
                <c:ptCount val="13"/>
                <c:pt idx="0">
                  <c:v>299211</c:v>
                </c:pt>
                <c:pt idx="1">
                  <c:v>596981</c:v>
                </c:pt>
                <c:pt idx="2">
                  <c:v>892037</c:v>
                </c:pt>
                <c:pt idx="3">
                  <c:v>1185422</c:v>
                </c:pt>
                <c:pt idx="4">
                  <c:v>1477152</c:v>
                </c:pt>
                <c:pt idx="5">
                  <c:v>1765460</c:v>
                </c:pt>
                <c:pt idx="6">
                  <c:v>2047679</c:v>
                </c:pt>
                <c:pt idx="7">
                  <c:v>2333744</c:v>
                </c:pt>
                <c:pt idx="8">
                  <c:v>2609593</c:v>
                </c:pt>
                <c:pt idx="9">
                  <c:v>2884263</c:v>
                </c:pt>
                <c:pt idx="10">
                  <c:v>3153961</c:v>
                </c:pt>
                <c:pt idx="11">
                  <c:v>3426244</c:v>
                </c:pt>
              </c:numCache>
            </c:numRef>
          </c:xVal>
          <c:yVal>
            <c:numRef>
              <c:f>affinity_rebal_FB_traffic!$H$321:$H$333</c:f>
              <c:numCache>
                <c:formatCode>General</c:formatCode>
                <c:ptCount val="13"/>
                <c:pt idx="0">
                  <c:v>12131</c:v>
                </c:pt>
                <c:pt idx="1">
                  <c:v>47688</c:v>
                </c:pt>
                <c:pt idx="2">
                  <c:v>104087</c:v>
                </c:pt>
                <c:pt idx="3">
                  <c:v>188379</c:v>
                </c:pt>
                <c:pt idx="4">
                  <c:v>298659</c:v>
                </c:pt>
                <c:pt idx="5">
                  <c:v>421546</c:v>
                </c:pt>
                <c:pt idx="6">
                  <c:v>531567</c:v>
                </c:pt>
                <c:pt idx="7">
                  <c:v>638354</c:v>
                </c:pt>
                <c:pt idx="8">
                  <c:v>732303</c:v>
                </c:pt>
                <c:pt idx="9">
                  <c:v>827339</c:v>
                </c:pt>
                <c:pt idx="10">
                  <c:v>907166</c:v>
                </c:pt>
                <c:pt idx="11">
                  <c:v>987740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60-9F41-BC86-B52BA5F0EF12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affinity_rebal_FB_traffic!$B$339:$B$350</c:f>
              <c:numCache>
                <c:formatCode>General</c:formatCode>
                <c:ptCount val="12"/>
                <c:pt idx="0">
                  <c:v>299288</c:v>
                </c:pt>
                <c:pt idx="1">
                  <c:v>596865</c:v>
                </c:pt>
                <c:pt idx="2">
                  <c:v>892269</c:v>
                </c:pt>
                <c:pt idx="3">
                  <c:v>1185552</c:v>
                </c:pt>
                <c:pt idx="4">
                  <c:v>1477084</c:v>
                </c:pt>
                <c:pt idx="5">
                  <c:v>1765764</c:v>
                </c:pt>
                <c:pt idx="6">
                  <c:v>2049279</c:v>
                </c:pt>
                <c:pt idx="7">
                  <c:v>2332568</c:v>
                </c:pt>
                <c:pt idx="8">
                  <c:v>2607321</c:v>
                </c:pt>
                <c:pt idx="9">
                  <c:v>2884850</c:v>
                </c:pt>
                <c:pt idx="10">
                  <c:v>3154436</c:v>
                </c:pt>
                <c:pt idx="11">
                  <c:v>3320916</c:v>
                </c:pt>
              </c:numCache>
            </c:numRef>
          </c:xVal>
          <c:yVal>
            <c:numRef>
              <c:f>affinity_rebal_FB_traffic!$H$339:$H$350</c:f>
              <c:numCache>
                <c:formatCode>General</c:formatCode>
                <c:ptCount val="12"/>
                <c:pt idx="0">
                  <c:v>1074</c:v>
                </c:pt>
                <c:pt idx="1">
                  <c:v>7169</c:v>
                </c:pt>
                <c:pt idx="2">
                  <c:v>23172</c:v>
                </c:pt>
                <c:pt idx="3">
                  <c:v>47391</c:v>
                </c:pt>
                <c:pt idx="4">
                  <c:v>87654</c:v>
                </c:pt>
                <c:pt idx="5">
                  <c:v>142108</c:v>
                </c:pt>
                <c:pt idx="6">
                  <c:v>214850</c:v>
                </c:pt>
                <c:pt idx="7">
                  <c:v>290805</c:v>
                </c:pt>
                <c:pt idx="8">
                  <c:v>364872</c:v>
                </c:pt>
                <c:pt idx="9">
                  <c:v>439873</c:v>
                </c:pt>
                <c:pt idx="10">
                  <c:v>503309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60-9F41-BC86-B52BA5F0EF12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affinity_rebal_FB_traffic!$B$357:$B$368</c:f>
              <c:numCache>
                <c:formatCode>General</c:formatCode>
                <c:ptCount val="12"/>
                <c:pt idx="0">
                  <c:v>299087</c:v>
                </c:pt>
                <c:pt idx="1">
                  <c:v>596862</c:v>
                </c:pt>
                <c:pt idx="2">
                  <c:v>892087</c:v>
                </c:pt>
                <c:pt idx="3">
                  <c:v>1185519</c:v>
                </c:pt>
                <c:pt idx="4">
                  <c:v>1477746</c:v>
                </c:pt>
                <c:pt idx="5">
                  <c:v>1764755</c:v>
                </c:pt>
                <c:pt idx="6">
                  <c:v>2047205</c:v>
                </c:pt>
                <c:pt idx="7">
                  <c:v>2330956</c:v>
                </c:pt>
                <c:pt idx="8">
                  <c:v>2609738</c:v>
                </c:pt>
                <c:pt idx="9">
                  <c:v>2881571</c:v>
                </c:pt>
                <c:pt idx="10">
                  <c:v>3152466</c:v>
                </c:pt>
                <c:pt idx="11">
                  <c:v>3277075</c:v>
                </c:pt>
              </c:numCache>
            </c:numRef>
          </c:xVal>
          <c:yVal>
            <c:numRef>
              <c:f>affinity_rebal_FB_traffic!$H$357:$H$368</c:f>
              <c:numCache>
                <c:formatCode>General</c:formatCode>
                <c:ptCount val="12"/>
                <c:pt idx="0">
                  <c:v>228</c:v>
                </c:pt>
                <c:pt idx="1">
                  <c:v>987</c:v>
                </c:pt>
                <c:pt idx="2">
                  <c:v>4190</c:v>
                </c:pt>
                <c:pt idx="3">
                  <c:v>17010</c:v>
                </c:pt>
                <c:pt idx="4">
                  <c:v>23082</c:v>
                </c:pt>
                <c:pt idx="5">
                  <c:v>46757</c:v>
                </c:pt>
                <c:pt idx="6">
                  <c:v>75333</c:v>
                </c:pt>
                <c:pt idx="7">
                  <c:v>133613</c:v>
                </c:pt>
                <c:pt idx="8">
                  <c:v>178701</c:v>
                </c:pt>
                <c:pt idx="9">
                  <c:v>237797</c:v>
                </c:pt>
                <c:pt idx="10">
                  <c:v>323239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60-9F41-BC86-B52BA5F0EF12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affinity_rebal_FB_traffic!$B$304:$B$315</c:f>
              <c:numCache>
                <c:formatCode>General</c:formatCode>
                <c:ptCount val="12"/>
                <c:pt idx="0">
                  <c:v>299134</c:v>
                </c:pt>
                <c:pt idx="1">
                  <c:v>596832</c:v>
                </c:pt>
                <c:pt idx="2">
                  <c:v>892072</c:v>
                </c:pt>
                <c:pt idx="3">
                  <c:v>1186080</c:v>
                </c:pt>
                <c:pt idx="4">
                  <c:v>1477668</c:v>
                </c:pt>
                <c:pt idx="5">
                  <c:v>1765914</c:v>
                </c:pt>
                <c:pt idx="6">
                  <c:v>2049285</c:v>
                </c:pt>
                <c:pt idx="7">
                  <c:v>2332967</c:v>
                </c:pt>
                <c:pt idx="8">
                  <c:v>2610176</c:v>
                </c:pt>
                <c:pt idx="9">
                  <c:v>2884731</c:v>
                </c:pt>
                <c:pt idx="10">
                  <c:v>3152542</c:v>
                </c:pt>
                <c:pt idx="11">
                  <c:v>3306008</c:v>
                </c:pt>
              </c:numCache>
            </c:numRef>
          </c:xVal>
          <c:yVal>
            <c:numRef>
              <c:f>affinity_rebal_FB_traffic!$H$304:$H$315</c:f>
              <c:numCache>
                <c:formatCode>General</c:formatCode>
                <c:ptCount val="12"/>
                <c:pt idx="0">
                  <c:v>20</c:v>
                </c:pt>
                <c:pt idx="1">
                  <c:v>100</c:v>
                </c:pt>
                <c:pt idx="2">
                  <c:v>500</c:v>
                </c:pt>
                <c:pt idx="3">
                  <c:v>1900</c:v>
                </c:pt>
                <c:pt idx="4">
                  <c:v>5500</c:v>
                </c:pt>
                <c:pt idx="5">
                  <c:v>12000</c:v>
                </c:pt>
                <c:pt idx="6">
                  <c:v>26000</c:v>
                </c:pt>
                <c:pt idx="7">
                  <c:v>47000</c:v>
                </c:pt>
                <c:pt idx="8">
                  <c:v>80000</c:v>
                </c:pt>
                <c:pt idx="9">
                  <c:v>126000</c:v>
                </c:pt>
                <c:pt idx="10">
                  <c:v>178000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60-9F41-BC86-B52BA5F0EF12}"/>
            </c:ext>
          </c:extLst>
        </c:ser>
        <c:ser>
          <c:idx val="3"/>
          <c:order val="7"/>
          <c:tx>
            <c:strRef>
              <c:f>affinity_rebal_FB_traffic!$B$283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affinity_rebal_FB_traffic!$B$286:$B$297</c:f>
              <c:numCache>
                <c:formatCode>General</c:formatCode>
                <c:ptCount val="12"/>
                <c:pt idx="0">
                  <c:v>299192</c:v>
                </c:pt>
                <c:pt idx="1">
                  <c:v>596872</c:v>
                </c:pt>
                <c:pt idx="2">
                  <c:v>892021</c:v>
                </c:pt>
                <c:pt idx="3">
                  <c:v>1185800</c:v>
                </c:pt>
                <c:pt idx="4">
                  <c:v>1476809</c:v>
                </c:pt>
                <c:pt idx="5">
                  <c:v>1765205</c:v>
                </c:pt>
                <c:pt idx="6">
                  <c:v>2049498</c:v>
                </c:pt>
                <c:pt idx="7">
                  <c:v>2329824</c:v>
                </c:pt>
                <c:pt idx="8">
                  <c:v>2607889</c:v>
                </c:pt>
                <c:pt idx="9">
                  <c:v>2885860</c:v>
                </c:pt>
                <c:pt idx="10">
                  <c:v>3151514</c:v>
                </c:pt>
                <c:pt idx="11">
                  <c:v>3305743</c:v>
                </c:pt>
              </c:numCache>
            </c:numRef>
          </c:xVal>
          <c:yVal>
            <c:numRef>
              <c:f>affinity_rebal_FB_traffic!$H$286:$H$297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760-9F41-BC86-B52BA5F0EF12}"/>
            </c:ext>
          </c:extLst>
        </c:ser>
        <c:ser>
          <c:idx val="4"/>
          <c:order val="8"/>
          <c:tx>
            <c:strRef>
              <c:f>affinity_rebal_FB_traffic!$B$247</c:f>
              <c:strCache>
                <c:ptCount val="1"/>
                <c:pt idx="0">
                  <c:v>aff64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affinity_rebal_FB_traffic!$B$250:$B$262</c:f>
              <c:numCache>
                <c:formatCode>General</c:formatCode>
                <c:ptCount val="13"/>
                <c:pt idx="0">
                  <c:v>299107</c:v>
                </c:pt>
                <c:pt idx="1">
                  <c:v>596836</c:v>
                </c:pt>
                <c:pt idx="2">
                  <c:v>892487</c:v>
                </c:pt>
                <c:pt idx="3">
                  <c:v>1185620</c:v>
                </c:pt>
                <c:pt idx="4">
                  <c:v>1477676</c:v>
                </c:pt>
                <c:pt idx="5">
                  <c:v>1765489</c:v>
                </c:pt>
                <c:pt idx="6">
                  <c:v>2049253</c:v>
                </c:pt>
                <c:pt idx="7">
                  <c:v>2330505</c:v>
                </c:pt>
                <c:pt idx="8">
                  <c:v>2608899</c:v>
                </c:pt>
                <c:pt idx="9">
                  <c:v>2881000</c:v>
                </c:pt>
                <c:pt idx="10">
                  <c:v>3150222</c:v>
                </c:pt>
                <c:pt idx="11">
                  <c:v>3331544</c:v>
                </c:pt>
                <c:pt idx="12">
                  <c:v>3304029</c:v>
                </c:pt>
              </c:numCache>
            </c:numRef>
          </c:xVal>
          <c:yVal>
            <c:numRef>
              <c:f>affinity_rebal_FB_traffic!$H$250:$H$262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760-9F41-BC86-B52BA5F0EF12}"/>
            </c:ext>
          </c:extLst>
        </c:ser>
        <c:ser>
          <c:idx val="10"/>
          <c:order val="9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affinity_rebal_FB_traffic!$B$392:$B$403</c:f>
              <c:numCache>
                <c:formatCode>General</c:formatCode>
                <c:ptCount val="12"/>
                <c:pt idx="0">
                  <c:v>299186</c:v>
                </c:pt>
                <c:pt idx="1">
                  <c:v>596997</c:v>
                </c:pt>
                <c:pt idx="2">
                  <c:v>892217</c:v>
                </c:pt>
                <c:pt idx="3">
                  <c:v>1185927</c:v>
                </c:pt>
                <c:pt idx="4">
                  <c:v>1477460</c:v>
                </c:pt>
                <c:pt idx="5">
                  <c:v>1763779</c:v>
                </c:pt>
                <c:pt idx="6">
                  <c:v>2048025</c:v>
                </c:pt>
                <c:pt idx="7">
                  <c:v>2332187</c:v>
                </c:pt>
                <c:pt idx="8">
                  <c:v>2609510</c:v>
                </c:pt>
                <c:pt idx="9">
                  <c:v>2883735</c:v>
                </c:pt>
                <c:pt idx="10">
                  <c:v>3152190</c:v>
                </c:pt>
                <c:pt idx="11">
                  <c:v>3296557</c:v>
                </c:pt>
              </c:numCache>
            </c:numRef>
          </c:xVal>
          <c:yVal>
            <c:numRef>
              <c:f>affinity_rebal_FB_traffic!$H$392:$H$403</c:f>
              <c:numCache>
                <c:formatCode>General</c:formatCode>
                <c:ptCount val="12"/>
                <c:pt idx="0">
                  <c:v>230134</c:v>
                </c:pt>
                <c:pt idx="1">
                  <c:v>511143</c:v>
                </c:pt>
                <c:pt idx="2">
                  <c:v>792495</c:v>
                </c:pt>
                <c:pt idx="3">
                  <c:v>1063112</c:v>
                </c:pt>
                <c:pt idx="4">
                  <c:v>1325095</c:v>
                </c:pt>
                <c:pt idx="5">
                  <c:v>1577714</c:v>
                </c:pt>
                <c:pt idx="6">
                  <c:v>1827468</c:v>
                </c:pt>
                <c:pt idx="7">
                  <c:v>2076931</c:v>
                </c:pt>
                <c:pt idx="8">
                  <c:v>2314538</c:v>
                </c:pt>
                <c:pt idx="9">
                  <c:v>2543021</c:v>
                </c:pt>
                <c:pt idx="10">
                  <c:v>2728329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760-9F41-BC86-B52BA5F0E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3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 vs. avg service time (kernel)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affinity_rebal_FB_traffic!$B$26:$B$39</c:f>
              <c:numCache>
                <c:formatCode>General</c:formatCode>
                <c:ptCount val="14"/>
                <c:pt idx="0">
                  <c:v>299105</c:v>
                </c:pt>
                <c:pt idx="1">
                  <c:v>892290</c:v>
                </c:pt>
                <c:pt idx="2">
                  <c:v>1186301</c:v>
                </c:pt>
                <c:pt idx="3">
                  <c:v>1478189</c:v>
                </c:pt>
                <c:pt idx="4">
                  <c:v>1765247</c:v>
                </c:pt>
                <c:pt idx="5">
                  <c:v>2050413</c:v>
                </c:pt>
                <c:pt idx="6">
                  <c:v>2333965</c:v>
                </c:pt>
                <c:pt idx="7">
                  <c:v>2610181</c:v>
                </c:pt>
                <c:pt idx="8">
                  <c:v>2885628</c:v>
                </c:pt>
                <c:pt idx="9">
                  <c:v>3430875</c:v>
                </c:pt>
                <c:pt idx="10">
                  <c:v>3683984</c:v>
                </c:pt>
                <c:pt idx="11">
                  <c:v>4180140</c:v>
                </c:pt>
                <c:pt idx="12">
                  <c:v>4416401</c:v>
                </c:pt>
                <c:pt idx="13">
                  <c:v>4573958</c:v>
                </c:pt>
              </c:numCache>
            </c:numRef>
          </c:xVal>
          <c:yVal>
            <c:numRef>
              <c:f>affinity_rebal_FB_traffic!$I$26:$I$39</c:f>
              <c:numCache>
                <c:formatCode>General</c:formatCode>
                <c:ptCount val="14"/>
                <c:pt idx="0">
                  <c:v>1818.081543</c:v>
                </c:pt>
                <c:pt idx="1">
                  <c:v>1922.4967039999999</c:v>
                </c:pt>
                <c:pt idx="2">
                  <c:v>1948.525879</c:v>
                </c:pt>
                <c:pt idx="3">
                  <c:v>1956.9388429999999</c:v>
                </c:pt>
                <c:pt idx="4">
                  <c:v>1946.317871</c:v>
                </c:pt>
                <c:pt idx="5">
                  <c:v>1971.458862</c:v>
                </c:pt>
                <c:pt idx="6">
                  <c:v>1866.122437</c:v>
                </c:pt>
                <c:pt idx="7">
                  <c:v>1774.5782469999999</c:v>
                </c:pt>
                <c:pt idx="8">
                  <c:v>1771.9438479999999</c:v>
                </c:pt>
                <c:pt idx="9">
                  <c:v>1573.953125</c:v>
                </c:pt>
                <c:pt idx="10">
                  <c:v>1640.312866</c:v>
                </c:pt>
                <c:pt idx="11">
                  <c:v>1522.1842039999999</c:v>
                </c:pt>
                <c:pt idx="12">
                  <c:v>1467.743164</c:v>
                </c:pt>
                <c:pt idx="13">
                  <c:v>1517.8179929999999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F9-5740-88D7-353D1ADC2867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affinity_rebal_FB_traffic!$B$68:$B$83</c:f>
              <c:numCache>
                <c:formatCode>General</c:formatCode>
                <c:ptCount val="16"/>
                <c:pt idx="0">
                  <c:v>596898</c:v>
                </c:pt>
                <c:pt idx="1">
                  <c:v>892288</c:v>
                </c:pt>
                <c:pt idx="2">
                  <c:v>1185874</c:v>
                </c:pt>
                <c:pt idx="3">
                  <c:v>1477742</c:v>
                </c:pt>
                <c:pt idx="4">
                  <c:v>1764811</c:v>
                </c:pt>
                <c:pt idx="5">
                  <c:v>2049247</c:v>
                </c:pt>
                <c:pt idx="6">
                  <c:v>2331562</c:v>
                </c:pt>
                <c:pt idx="7">
                  <c:v>2609085</c:v>
                </c:pt>
                <c:pt idx="8">
                  <c:v>2884132</c:v>
                </c:pt>
                <c:pt idx="9">
                  <c:v>3151718</c:v>
                </c:pt>
                <c:pt idx="10">
                  <c:v>3292486</c:v>
                </c:pt>
                <c:pt idx="11">
                  <c:v>3289910</c:v>
                </c:pt>
                <c:pt idx="12">
                  <c:v>3296761</c:v>
                </c:pt>
                <c:pt idx="13">
                  <c:v>3303341</c:v>
                </c:pt>
                <c:pt idx="14">
                  <c:v>3302675</c:v>
                </c:pt>
                <c:pt idx="15">
                  <c:v>3282562</c:v>
                </c:pt>
              </c:numCache>
            </c:numRef>
          </c:xVal>
          <c:yVal>
            <c:numRef>
              <c:f>affinity_rebal_FB_traffic!$I$68:$I$83</c:f>
              <c:numCache>
                <c:formatCode>General</c:formatCode>
                <c:ptCount val="16"/>
                <c:pt idx="0">
                  <c:v>2371.1389159999999</c:v>
                </c:pt>
                <c:pt idx="1">
                  <c:v>2362.3559570000002</c:v>
                </c:pt>
                <c:pt idx="2">
                  <c:v>2371.5107419999999</c:v>
                </c:pt>
                <c:pt idx="3">
                  <c:v>2371.5510250000002</c:v>
                </c:pt>
                <c:pt idx="4">
                  <c:v>2414.5827640000002</c:v>
                </c:pt>
                <c:pt idx="5">
                  <c:v>2481.9772950000001</c:v>
                </c:pt>
                <c:pt idx="6">
                  <c:v>2551.421143</c:v>
                </c:pt>
                <c:pt idx="7">
                  <c:v>2618.6564939999998</c:v>
                </c:pt>
                <c:pt idx="8">
                  <c:v>2685.0266109999998</c:v>
                </c:pt>
                <c:pt idx="9">
                  <c:v>2592.142578</c:v>
                </c:pt>
                <c:pt idx="10">
                  <c:v>2510.4558109999998</c:v>
                </c:pt>
                <c:pt idx="11">
                  <c:v>2510.9460450000001</c:v>
                </c:pt>
                <c:pt idx="12">
                  <c:v>2508.2844239999999</c:v>
                </c:pt>
                <c:pt idx="13">
                  <c:v>2501.19751</c:v>
                </c:pt>
                <c:pt idx="14">
                  <c:v>2503.2438959999999</c:v>
                </c:pt>
                <c:pt idx="15">
                  <c:v>2517.9560550000001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F9-5740-88D7-353D1ADC2867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affinity_rebal_FB_traffic!$B$233:$B$243</c:f>
              <c:numCache>
                <c:formatCode>General</c:formatCode>
                <c:ptCount val="11"/>
                <c:pt idx="0">
                  <c:v>299294</c:v>
                </c:pt>
                <c:pt idx="1">
                  <c:v>596778</c:v>
                </c:pt>
                <c:pt idx="2">
                  <c:v>892237</c:v>
                </c:pt>
                <c:pt idx="3">
                  <c:v>1186178</c:v>
                </c:pt>
                <c:pt idx="4">
                  <c:v>1477664</c:v>
                </c:pt>
                <c:pt idx="5">
                  <c:v>1765233</c:v>
                </c:pt>
                <c:pt idx="6">
                  <c:v>2049389</c:v>
                </c:pt>
                <c:pt idx="7">
                  <c:v>2605473</c:v>
                </c:pt>
                <c:pt idx="8">
                  <c:v>2882388</c:v>
                </c:pt>
                <c:pt idx="9">
                  <c:v>3148561</c:v>
                </c:pt>
                <c:pt idx="10">
                  <c:v>3310009</c:v>
                </c:pt>
              </c:numCache>
            </c:numRef>
          </c:xVal>
          <c:yVal>
            <c:numRef>
              <c:f>affinity_rebal_FB_traffic!$I$233:$I$243</c:f>
              <c:numCache>
                <c:formatCode>General</c:formatCode>
                <c:ptCount val="11"/>
                <c:pt idx="0">
                  <c:v>1954.027832</c:v>
                </c:pt>
                <c:pt idx="1">
                  <c:v>2074.3723140000002</c:v>
                </c:pt>
                <c:pt idx="2">
                  <c:v>2204.59375</c:v>
                </c:pt>
                <c:pt idx="3">
                  <c:v>2268.3754880000001</c:v>
                </c:pt>
                <c:pt idx="4">
                  <c:v>2284.514893</c:v>
                </c:pt>
                <c:pt idx="5">
                  <c:v>2309.4201659999999</c:v>
                </c:pt>
                <c:pt idx="6">
                  <c:v>2375.2526859999998</c:v>
                </c:pt>
                <c:pt idx="7">
                  <c:v>2490.6525879999999</c:v>
                </c:pt>
                <c:pt idx="8">
                  <c:v>2554.2189939999998</c:v>
                </c:pt>
                <c:pt idx="9">
                  <c:v>2572.967529</c:v>
                </c:pt>
                <c:pt idx="10">
                  <c:v>2494.781982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F9-5740-88D7-353D1ADC2867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affinity_rebal_FB_traffic!$B$321:$B$332</c:f>
              <c:numCache>
                <c:formatCode>General</c:formatCode>
                <c:ptCount val="12"/>
                <c:pt idx="0">
                  <c:v>299211</c:v>
                </c:pt>
                <c:pt idx="1">
                  <c:v>596981</c:v>
                </c:pt>
                <c:pt idx="2">
                  <c:v>892037</c:v>
                </c:pt>
                <c:pt idx="3">
                  <c:v>1185422</c:v>
                </c:pt>
                <c:pt idx="4">
                  <c:v>1477152</c:v>
                </c:pt>
                <c:pt idx="5">
                  <c:v>1765460</c:v>
                </c:pt>
                <c:pt idx="6">
                  <c:v>2047679</c:v>
                </c:pt>
                <c:pt idx="7">
                  <c:v>2333744</c:v>
                </c:pt>
                <c:pt idx="8">
                  <c:v>2609593</c:v>
                </c:pt>
                <c:pt idx="9">
                  <c:v>2884263</c:v>
                </c:pt>
                <c:pt idx="10">
                  <c:v>3153961</c:v>
                </c:pt>
                <c:pt idx="11">
                  <c:v>3426244</c:v>
                </c:pt>
              </c:numCache>
            </c:numRef>
          </c:xVal>
          <c:yVal>
            <c:numRef>
              <c:f>affinity_rebal_FB_traffic!$I$321:$I$332</c:f>
              <c:numCache>
                <c:formatCode>General</c:formatCode>
                <c:ptCount val="12"/>
                <c:pt idx="0">
                  <c:v>1894.289673</c:v>
                </c:pt>
                <c:pt idx="1">
                  <c:v>1929.6323239999999</c:v>
                </c:pt>
                <c:pt idx="2">
                  <c:v>1972.168457</c:v>
                </c:pt>
                <c:pt idx="3">
                  <c:v>2038.2154539999999</c:v>
                </c:pt>
                <c:pt idx="4">
                  <c:v>2117.5283199999999</c:v>
                </c:pt>
                <c:pt idx="5">
                  <c:v>2165.1423340000001</c:v>
                </c:pt>
                <c:pt idx="6">
                  <c:v>2174.1420899999998</c:v>
                </c:pt>
                <c:pt idx="7">
                  <c:v>2196.5048830000001</c:v>
                </c:pt>
                <c:pt idx="8">
                  <c:v>2220.0842290000001</c:v>
                </c:pt>
                <c:pt idx="9">
                  <c:v>2245.7382809999999</c:v>
                </c:pt>
                <c:pt idx="10">
                  <c:v>2251.953125</c:v>
                </c:pt>
                <c:pt idx="11">
                  <c:v>2118.8645019999999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F9-5740-88D7-353D1ADC2867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affinity_rebal_FB_traffic!$B$339:$B$349</c:f>
              <c:numCache>
                <c:formatCode>General</c:formatCode>
                <c:ptCount val="11"/>
                <c:pt idx="0">
                  <c:v>299288</c:v>
                </c:pt>
                <c:pt idx="1">
                  <c:v>596865</c:v>
                </c:pt>
                <c:pt idx="2">
                  <c:v>892269</c:v>
                </c:pt>
                <c:pt idx="3">
                  <c:v>1185552</c:v>
                </c:pt>
                <c:pt idx="4">
                  <c:v>1477084</c:v>
                </c:pt>
                <c:pt idx="5">
                  <c:v>1765764</c:v>
                </c:pt>
                <c:pt idx="6">
                  <c:v>2049279</c:v>
                </c:pt>
                <c:pt idx="7">
                  <c:v>2332568</c:v>
                </c:pt>
                <c:pt idx="8">
                  <c:v>2607321</c:v>
                </c:pt>
                <c:pt idx="9">
                  <c:v>2884850</c:v>
                </c:pt>
                <c:pt idx="10">
                  <c:v>3154436</c:v>
                </c:pt>
              </c:numCache>
            </c:numRef>
          </c:xVal>
          <c:yVal>
            <c:numRef>
              <c:f>affinity_rebal_FB_traffic!$I$339:$I$349</c:f>
              <c:numCache>
                <c:formatCode>General</c:formatCode>
                <c:ptCount val="11"/>
                <c:pt idx="0">
                  <c:v>1878.369629</c:v>
                </c:pt>
                <c:pt idx="1">
                  <c:v>1906.335327</c:v>
                </c:pt>
                <c:pt idx="2">
                  <c:v>1922.5737300000001</c:v>
                </c:pt>
                <c:pt idx="3">
                  <c:v>1970.0345460000001</c:v>
                </c:pt>
                <c:pt idx="4">
                  <c:v>2024.018188</c:v>
                </c:pt>
                <c:pt idx="5">
                  <c:v>2069.507568</c:v>
                </c:pt>
                <c:pt idx="6">
                  <c:v>2136.1125489999999</c:v>
                </c:pt>
                <c:pt idx="7">
                  <c:v>2078.411865</c:v>
                </c:pt>
                <c:pt idx="8">
                  <c:v>2076.2722170000002</c:v>
                </c:pt>
                <c:pt idx="9">
                  <c:v>2077.6877439999998</c:v>
                </c:pt>
                <c:pt idx="10">
                  <c:v>2190.9558109999998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F9-5740-88D7-353D1ADC2867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affinity_rebal_FB_traffic!$B$357:$B$368</c:f>
              <c:numCache>
                <c:formatCode>General</c:formatCode>
                <c:ptCount val="12"/>
                <c:pt idx="0">
                  <c:v>299087</c:v>
                </c:pt>
                <c:pt idx="1">
                  <c:v>596862</c:v>
                </c:pt>
                <c:pt idx="2">
                  <c:v>892087</c:v>
                </c:pt>
                <c:pt idx="3">
                  <c:v>1185519</c:v>
                </c:pt>
                <c:pt idx="4">
                  <c:v>1477746</c:v>
                </c:pt>
                <c:pt idx="5">
                  <c:v>1764755</c:v>
                </c:pt>
                <c:pt idx="6">
                  <c:v>2047205</c:v>
                </c:pt>
                <c:pt idx="7">
                  <c:v>2330956</c:v>
                </c:pt>
                <c:pt idx="8">
                  <c:v>2609738</c:v>
                </c:pt>
                <c:pt idx="9">
                  <c:v>2881571</c:v>
                </c:pt>
                <c:pt idx="10">
                  <c:v>3152466</c:v>
                </c:pt>
                <c:pt idx="11">
                  <c:v>3277075</c:v>
                </c:pt>
              </c:numCache>
            </c:numRef>
          </c:xVal>
          <c:yVal>
            <c:numRef>
              <c:f>affinity_rebal_FB_traffic!$I$357:$I$368</c:f>
              <c:numCache>
                <c:formatCode>General</c:formatCode>
                <c:ptCount val="12"/>
                <c:pt idx="0">
                  <c:v>1866.1785890000001</c:v>
                </c:pt>
                <c:pt idx="1">
                  <c:v>1903.4007570000001</c:v>
                </c:pt>
                <c:pt idx="2">
                  <c:v>1920.559082</c:v>
                </c:pt>
                <c:pt idx="3">
                  <c:v>2033.9383539999999</c:v>
                </c:pt>
                <c:pt idx="4">
                  <c:v>1998.0614009999999</c:v>
                </c:pt>
                <c:pt idx="5">
                  <c:v>2063.0961910000001</c:v>
                </c:pt>
                <c:pt idx="6">
                  <c:v>2024.86853</c:v>
                </c:pt>
                <c:pt idx="7">
                  <c:v>2024.4697269999999</c:v>
                </c:pt>
                <c:pt idx="8">
                  <c:v>1980.6094969999999</c:v>
                </c:pt>
                <c:pt idx="9">
                  <c:v>1970.5860600000001</c:v>
                </c:pt>
                <c:pt idx="10">
                  <c:v>1998.4183350000001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F9-5740-88D7-353D1ADC2867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affinity_rebal_FB_traffic!$B$304:$B$315</c:f>
              <c:numCache>
                <c:formatCode>General</c:formatCode>
                <c:ptCount val="12"/>
                <c:pt idx="0">
                  <c:v>299134</c:v>
                </c:pt>
                <c:pt idx="1">
                  <c:v>596832</c:v>
                </c:pt>
                <c:pt idx="2">
                  <c:v>892072</c:v>
                </c:pt>
                <c:pt idx="3">
                  <c:v>1186080</c:v>
                </c:pt>
                <c:pt idx="4">
                  <c:v>1477668</c:v>
                </c:pt>
                <c:pt idx="5">
                  <c:v>1765914</c:v>
                </c:pt>
                <c:pt idx="6">
                  <c:v>2049285</c:v>
                </c:pt>
                <c:pt idx="7">
                  <c:v>2332967</c:v>
                </c:pt>
                <c:pt idx="8">
                  <c:v>2610176</c:v>
                </c:pt>
                <c:pt idx="9">
                  <c:v>2884731</c:v>
                </c:pt>
                <c:pt idx="10">
                  <c:v>3152542</c:v>
                </c:pt>
                <c:pt idx="11">
                  <c:v>3306008</c:v>
                </c:pt>
              </c:numCache>
            </c:numRef>
          </c:xVal>
          <c:yVal>
            <c:numRef>
              <c:f>affinity_rebal_FB_traffic!$I$304:$I$315</c:f>
              <c:numCache>
                <c:formatCode>General</c:formatCode>
                <c:ptCount val="12"/>
                <c:pt idx="0">
                  <c:v>1890.154297</c:v>
                </c:pt>
                <c:pt idx="1">
                  <c:v>1911.1944579999999</c:v>
                </c:pt>
                <c:pt idx="2">
                  <c:v>1923.5854489999999</c:v>
                </c:pt>
                <c:pt idx="3">
                  <c:v>1940.3618160000001</c:v>
                </c:pt>
                <c:pt idx="4">
                  <c:v>1987.1475829999999</c:v>
                </c:pt>
                <c:pt idx="5">
                  <c:v>2018.7677000000001</c:v>
                </c:pt>
                <c:pt idx="6">
                  <c:v>2023.9573969999999</c:v>
                </c:pt>
                <c:pt idx="7">
                  <c:v>1970.711914</c:v>
                </c:pt>
                <c:pt idx="8">
                  <c:v>1917.7421879999999</c:v>
                </c:pt>
                <c:pt idx="9">
                  <c:v>1907.744629</c:v>
                </c:pt>
                <c:pt idx="10">
                  <c:v>1899.841919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F9-5740-88D7-353D1ADC2867}"/>
            </c:ext>
          </c:extLst>
        </c:ser>
        <c:ser>
          <c:idx val="3"/>
          <c:order val="7"/>
          <c:tx>
            <c:strRef>
              <c:f>affinity_rebal_FB_traffic!$B$283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affinity_rebal_FB_traffic!$B$286:$B$297</c:f>
              <c:numCache>
                <c:formatCode>General</c:formatCode>
                <c:ptCount val="12"/>
                <c:pt idx="0">
                  <c:v>299192</c:v>
                </c:pt>
                <c:pt idx="1">
                  <c:v>596872</c:v>
                </c:pt>
                <c:pt idx="2">
                  <c:v>892021</c:v>
                </c:pt>
                <c:pt idx="3">
                  <c:v>1185800</c:v>
                </c:pt>
                <c:pt idx="4">
                  <c:v>1476809</c:v>
                </c:pt>
                <c:pt idx="5">
                  <c:v>1765205</c:v>
                </c:pt>
                <c:pt idx="6">
                  <c:v>2049498</c:v>
                </c:pt>
                <c:pt idx="7">
                  <c:v>2329824</c:v>
                </c:pt>
                <c:pt idx="8">
                  <c:v>2607889</c:v>
                </c:pt>
                <c:pt idx="9">
                  <c:v>2885860</c:v>
                </c:pt>
                <c:pt idx="10">
                  <c:v>3151514</c:v>
                </c:pt>
                <c:pt idx="11">
                  <c:v>3305743</c:v>
                </c:pt>
              </c:numCache>
            </c:numRef>
          </c:xVal>
          <c:yVal>
            <c:numRef>
              <c:f>affinity_rebal_FB_traffic!$I$286:$I$297</c:f>
              <c:numCache>
                <c:formatCode>General</c:formatCode>
                <c:ptCount val="12"/>
                <c:pt idx="0">
                  <c:v>1837.7803960000001</c:v>
                </c:pt>
                <c:pt idx="1">
                  <c:v>1933.6137699999999</c:v>
                </c:pt>
                <c:pt idx="2">
                  <c:v>1944.5133060000001</c:v>
                </c:pt>
                <c:pt idx="3">
                  <c:v>1981.487183</c:v>
                </c:pt>
                <c:pt idx="4">
                  <c:v>2014.0086670000001</c:v>
                </c:pt>
                <c:pt idx="5">
                  <c:v>2011.7308350000001</c:v>
                </c:pt>
                <c:pt idx="6">
                  <c:v>1977.8572999999999</c:v>
                </c:pt>
                <c:pt idx="7">
                  <c:v>1946.242798</c:v>
                </c:pt>
                <c:pt idx="8">
                  <c:v>1898.2387699999999</c:v>
                </c:pt>
                <c:pt idx="9">
                  <c:v>1841.8135990000001</c:v>
                </c:pt>
                <c:pt idx="10">
                  <c:v>1808.4730219999999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F9-5740-88D7-353D1ADC2867}"/>
            </c:ext>
          </c:extLst>
        </c:ser>
        <c:ser>
          <c:idx val="4"/>
          <c:order val="8"/>
          <c:tx>
            <c:strRef>
              <c:f>affinity_rebal_FB_traffic!$B$247</c:f>
              <c:strCache>
                <c:ptCount val="1"/>
                <c:pt idx="0">
                  <c:v>aff64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affinity_rebal_FB_traffic!$B$250:$B$262</c:f>
              <c:numCache>
                <c:formatCode>General</c:formatCode>
                <c:ptCount val="13"/>
                <c:pt idx="0">
                  <c:v>299107</c:v>
                </c:pt>
                <c:pt idx="1">
                  <c:v>596836</c:v>
                </c:pt>
                <c:pt idx="2">
                  <c:v>892487</c:v>
                </c:pt>
                <c:pt idx="3">
                  <c:v>1185620</c:v>
                </c:pt>
                <c:pt idx="4">
                  <c:v>1477676</c:v>
                </c:pt>
                <c:pt idx="5">
                  <c:v>1765489</c:v>
                </c:pt>
                <c:pt idx="6">
                  <c:v>2049253</c:v>
                </c:pt>
                <c:pt idx="7">
                  <c:v>2330505</c:v>
                </c:pt>
                <c:pt idx="8">
                  <c:v>2608899</c:v>
                </c:pt>
                <c:pt idx="9">
                  <c:v>2881000</c:v>
                </c:pt>
                <c:pt idx="10">
                  <c:v>3150222</c:v>
                </c:pt>
                <c:pt idx="11">
                  <c:v>3331544</c:v>
                </c:pt>
                <c:pt idx="12">
                  <c:v>3304029</c:v>
                </c:pt>
              </c:numCache>
            </c:numRef>
          </c:xVal>
          <c:yVal>
            <c:numRef>
              <c:f>affinity_rebal_FB_traffic!$I$250:$I$262</c:f>
              <c:numCache>
                <c:formatCode>General</c:formatCode>
                <c:ptCount val="13"/>
                <c:pt idx="0">
                  <c:v>1841.6007079999999</c:v>
                </c:pt>
                <c:pt idx="1">
                  <c:v>1895.3735349999999</c:v>
                </c:pt>
                <c:pt idx="2">
                  <c:v>1923.3402100000001</c:v>
                </c:pt>
                <c:pt idx="3">
                  <c:v>1953.312866</c:v>
                </c:pt>
                <c:pt idx="4">
                  <c:v>1994.177612</c:v>
                </c:pt>
                <c:pt idx="5">
                  <c:v>2016.6791989999999</c:v>
                </c:pt>
                <c:pt idx="6">
                  <c:v>1972.080688</c:v>
                </c:pt>
                <c:pt idx="7">
                  <c:v>1939.447754</c:v>
                </c:pt>
                <c:pt idx="8">
                  <c:v>1906.8038329999999</c:v>
                </c:pt>
                <c:pt idx="9">
                  <c:v>1850.0463870000001</c:v>
                </c:pt>
                <c:pt idx="10">
                  <c:v>1844.5474850000001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F9-5740-88D7-353D1ADC2867}"/>
            </c:ext>
          </c:extLst>
        </c:ser>
        <c:ser>
          <c:idx val="10"/>
          <c:order val="9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affinity_rebal_FB_traffic!$B$392:$B$403</c:f>
              <c:numCache>
                <c:formatCode>General</c:formatCode>
                <c:ptCount val="12"/>
                <c:pt idx="0">
                  <c:v>299186</c:v>
                </c:pt>
                <c:pt idx="1">
                  <c:v>596997</c:v>
                </c:pt>
                <c:pt idx="2">
                  <c:v>892217</c:v>
                </c:pt>
                <c:pt idx="3">
                  <c:v>1185927</c:v>
                </c:pt>
                <c:pt idx="4">
                  <c:v>1477460</c:v>
                </c:pt>
                <c:pt idx="5">
                  <c:v>1763779</c:v>
                </c:pt>
                <c:pt idx="6">
                  <c:v>2048025</c:v>
                </c:pt>
                <c:pt idx="7">
                  <c:v>2332187</c:v>
                </c:pt>
                <c:pt idx="8">
                  <c:v>2609510</c:v>
                </c:pt>
                <c:pt idx="9">
                  <c:v>2883735</c:v>
                </c:pt>
                <c:pt idx="10">
                  <c:v>3152190</c:v>
                </c:pt>
                <c:pt idx="11">
                  <c:v>3296557</c:v>
                </c:pt>
              </c:numCache>
            </c:numRef>
          </c:xVal>
          <c:yVal>
            <c:numRef>
              <c:f>affinity_rebal_FB_traffic!$I$392:$I$403</c:f>
              <c:numCache>
                <c:formatCode>General</c:formatCode>
                <c:ptCount val="12"/>
                <c:pt idx="0">
                  <c:v>2586.1911620000001</c:v>
                </c:pt>
                <c:pt idx="1">
                  <c:v>2380.6784670000002</c:v>
                </c:pt>
                <c:pt idx="2">
                  <c:v>2378.5583499999998</c:v>
                </c:pt>
                <c:pt idx="3">
                  <c:v>2375.0124510000001</c:v>
                </c:pt>
                <c:pt idx="4">
                  <c:v>2386.9365229999999</c:v>
                </c:pt>
                <c:pt idx="5">
                  <c:v>2403.1877439999998</c:v>
                </c:pt>
                <c:pt idx="6">
                  <c:v>2462.5483399999998</c:v>
                </c:pt>
                <c:pt idx="7">
                  <c:v>2541.5146479999999</c:v>
                </c:pt>
                <c:pt idx="8">
                  <c:v>2626.8156739999999</c:v>
                </c:pt>
                <c:pt idx="9">
                  <c:v>2659.2004390000002</c:v>
                </c:pt>
                <c:pt idx="10">
                  <c:v>2618.3142090000001</c:v>
                </c:pt>
                <c:pt idx="11">
                  <c:v>2504.5627439999998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F9-5740-88D7-353D1ADC2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3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affinity_rebal_50p_traffic!$B$4:$B$9</c:f>
              <c:numCache>
                <c:formatCode>General</c:formatCode>
                <c:ptCount val="6"/>
                <c:pt idx="0">
                  <c:v>990305</c:v>
                </c:pt>
                <c:pt idx="1">
                  <c:v>1956115</c:v>
                </c:pt>
                <c:pt idx="2">
                  <c:v>2890956</c:v>
                </c:pt>
                <c:pt idx="3">
                  <c:v>3779077</c:v>
                </c:pt>
                <c:pt idx="4">
                  <c:v>4212306</c:v>
                </c:pt>
                <c:pt idx="5">
                  <c:v>4467546</c:v>
                </c:pt>
              </c:numCache>
            </c:numRef>
          </c:xVal>
          <c:yVal>
            <c:numRef>
              <c:f>affinity_rebal_50p_traffic!$C$4:$C$9</c:f>
              <c:numCache>
                <c:formatCode>General</c:formatCode>
                <c:ptCount val="6"/>
                <c:pt idx="0">
                  <c:v>8464</c:v>
                </c:pt>
                <c:pt idx="1">
                  <c:v>10156.799999999999</c:v>
                </c:pt>
                <c:pt idx="2">
                  <c:v>12806.4</c:v>
                </c:pt>
                <c:pt idx="3">
                  <c:v>19356.8</c:v>
                </c:pt>
                <c:pt idx="4">
                  <c:v>41584</c:v>
                </c:pt>
                <c:pt idx="5">
                  <c:v>6397900.7999999998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9C-334E-9197-44520FA416E2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affinity_rebal_50p_traffic!$B$20:$B$27</c:f>
              <c:numCache>
                <c:formatCode>General</c:formatCode>
                <c:ptCount val="8"/>
                <c:pt idx="0">
                  <c:v>990363</c:v>
                </c:pt>
                <c:pt idx="1">
                  <c:v>1954838</c:v>
                </c:pt>
                <c:pt idx="2">
                  <c:v>2889708</c:v>
                </c:pt>
                <c:pt idx="3">
                  <c:v>3766485</c:v>
                </c:pt>
                <c:pt idx="4">
                  <c:v>4193983</c:v>
                </c:pt>
                <c:pt idx="5">
                  <c:v>4450543</c:v>
                </c:pt>
                <c:pt idx="6">
                  <c:v>4692077</c:v>
                </c:pt>
                <c:pt idx="7">
                  <c:v>4939718</c:v>
                </c:pt>
              </c:numCache>
            </c:numRef>
          </c:xVal>
          <c:yVal>
            <c:numRef>
              <c:f>affinity_rebal_50p_traffic!$C$20:$C$27</c:f>
              <c:numCache>
                <c:formatCode>General</c:formatCode>
                <c:ptCount val="8"/>
                <c:pt idx="0">
                  <c:v>9715.1999999999898</c:v>
                </c:pt>
                <c:pt idx="1">
                  <c:v>11040</c:v>
                </c:pt>
                <c:pt idx="2">
                  <c:v>12879.9999999999</c:v>
                </c:pt>
                <c:pt idx="3">
                  <c:v>21417.599999999999</c:v>
                </c:pt>
                <c:pt idx="4">
                  <c:v>145801.59999999899</c:v>
                </c:pt>
                <c:pt idx="5">
                  <c:v>156547.19999999899</c:v>
                </c:pt>
                <c:pt idx="6">
                  <c:v>358800</c:v>
                </c:pt>
                <c:pt idx="7">
                  <c:v>948335.99999999895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9C-334E-9197-44520FA416E2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affinity_rebal_50p_traffic!$B$48:$B$58</c:f>
              <c:numCache>
                <c:formatCode>General</c:formatCode>
                <c:ptCount val="11"/>
                <c:pt idx="0">
                  <c:v>990362</c:v>
                </c:pt>
                <c:pt idx="1">
                  <c:v>1954488</c:v>
                </c:pt>
                <c:pt idx="2">
                  <c:v>2890636</c:v>
                </c:pt>
                <c:pt idx="3">
                  <c:v>3072332</c:v>
                </c:pt>
                <c:pt idx="4">
                  <c:v>3248760</c:v>
                </c:pt>
                <c:pt idx="5">
                  <c:v>3435515</c:v>
                </c:pt>
                <c:pt idx="6">
                  <c:v>3605237</c:v>
                </c:pt>
                <c:pt idx="7">
                  <c:v>3773449</c:v>
                </c:pt>
                <c:pt idx="8">
                  <c:v>3947289</c:v>
                </c:pt>
                <c:pt idx="9">
                  <c:v>4125186</c:v>
                </c:pt>
                <c:pt idx="10">
                  <c:v>4290941</c:v>
                </c:pt>
              </c:numCache>
            </c:numRef>
          </c:xVal>
          <c:yVal>
            <c:numRef>
              <c:f>affinity_rebal_50p_traffic!$C$48:$C$58</c:f>
              <c:numCache>
                <c:formatCode>General</c:formatCode>
                <c:ptCount val="11"/>
                <c:pt idx="0">
                  <c:v>9273.5999999999894</c:v>
                </c:pt>
                <c:pt idx="1">
                  <c:v>10304</c:v>
                </c:pt>
                <c:pt idx="2">
                  <c:v>12070.4</c:v>
                </c:pt>
                <c:pt idx="3">
                  <c:v>12511.9999999999</c:v>
                </c:pt>
                <c:pt idx="4">
                  <c:v>13100.8</c:v>
                </c:pt>
                <c:pt idx="5">
                  <c:v>14131.199999999901</c:v>
                </c:pt>
                <c:pt idx="6">
                  <c:v>15455.9999999999</c:v>
                </c:pt>
                <c:pt idx="7">
                  <c:v>17590.3999999999</c:v>
                </c:pt>
                <c:pt idx="8">
                  <c:v>21049.599999999999</c:v>
                </c:pt>
                <c:pt idx="9">
                  <c:v>28335.999999999902</c:v>
                </c:pt>
                <c:pt idx="10">
                  <c:v>44454.3999999999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E9C-334E-9197-44520FA416E2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affinity_rebal_50p_traffic!$B$63:$B$73</c:f>
              <c:numCache>
                <c:formatCode>General</c:formatCode>
                <c:ptCount val="11"/>
                <c:pt idx="0">
                  <c:v>990444</c:v>
                </c:pt>
                <c:pt idx="1">
                  <c:v>1955207</c:v>
                </c:pt>
                <c:pt idx="2">
                  <c:v>2885087</c:v>
                </c:pt>
                <c:pt idx="3">
                  <c:v>3073668</c:v>
                </c:pt>
                <c:pt idx="4">
                  <c:v>3247900</c:v>
                </c:pt>
                <c:pt idx="5">
                  <c:v>3435002</c:v>
                </c:pt>
                <c:pt idx="6">
                  <c:v>3604945</c:v>
                </c:pt>
                <c:pt idx="7">
                  <c:v>3773830</c:v>
                </c:pt>
                <c:pt idx="8">
                  <c:v>3942059</c:v>
                </c:pt>
                <c:pt idx="9">
                  <c:v>4122922</c:v>
                </c:pt>
                <c:pt idx="10">
                  <c:v>4298332</c:v>
                </c:pt>
              </c:numCache>
            </c:numRef>
          </c:xVal>
          <c:yVal>
            <c:numRef>
              <c:f>affinity_rebal_50p_traffic!$C$63:$C$73</c:f>
              <c:numCache>
                <c:formatCode>General</c:formatCode>
                <c:ptCount val="11"/>
                <c:pt idx="0">
                  <c:v>8979.1999999999898</c:v>
                </c:pt>
                <c:pt idx="1">
                  <c:v>10083.199999999901</c:v>
                </c:pt>
                <c:pt idx="2">
                  <c:v>11849.5999999999</c:v>
                </c:pt>
                <c:pt idx="3">
                  <c:v>12217.5999999999</c:v>
                </c:pt>
                <c:pt idx="4">
                  <c:v>12364.8</c:v>
                </c:pt>
                <c:pt idx="5">
                  <c:v>13395.199999999901</c:v>
                </c:pt>
                <c:pt idx="6">
                  <c:v>13983.9999999999</c:v>
                </c:pt>
                <c:pt idx="7">
                  <c:v>14719.9999999999</c:v>
                </c:pt>
                <c:pt idx="8">
                  <c:v>16118.4</c:v>
                </c:pt>
                <c:pt idx="9">
                  <c:v>18032</c:v>
                </c:pt>
                <c:pt idx="10">
                  <c:v>19872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E9C-334E-9197-44520FA416E2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affinity_rebal_50p_traffic!$B$78:$B$88</c:f>
              <c:numCache>
                <c:formatCode>General</c:formatCode>
                <c:ptCount val="11"/>
                <c:pt idx="0">
                  <c:v>990616</c:v>
                </c:pt>
                <c:pt idx="1">
                  <c:v>1956005</c:v>
                </c:pt>
                <c:pt idx="2">
                  <c:v>2890474</c:v>
                </c:pt>
                <c:pt idx="3">
                  <c:v>3071684</c:v>
                </c:pt>
                <c:pt idx="4">
                  <c:v>3246831</c:v>
                </c:pt>
                <c:pt idx="5">
                  <c:v>3436714</c:v>
                </c:pt>
                <c:pt idx="6">
                  <c:v>3601953</c:v>
                </c:pt>
                <c:pt idx="7">
                  <c:v>3776789</c:v>
                </c:pt>
                <c:pt idx="8">
                  <c:v>3942361</c:v>
                </c:pt>
                <c:pt idx="9">
                  <c:v>4114783</c:v>
                </c:pt>
              </c:numCache>
            </c:numRef>
          </c:xVal>
          <c:yVal>
            <c:numRef>
              <c:f>affinity_rebal_50p_traffic!$C$78:$C$88</c:f>
              <c:numCache>
                <c:formatCode>General</c:formatCode>
                <c:ptCount val="11"/>
                <c:pt idx="0">
                  <c:v>9715.1999999999898</c:v>
                </c:pt>
                <c:pt idx="1">
                  <c:v>10524.8</c:v>
                </c:pt>
                <c:pt idx="2">
                  <c:v>12291.199999999901</c:v>
                </c:pt>
                <c:pt idx="3">
                  <c:v>12732.8</c:v>
                </c:pt>
                <c:pt idx="4">
                  <c:v>13247.9999999999</c:v>
                </c:pt>
                <c:pt idx="5">
                  <c:v>13836.8</c:v>
                </c:pt>
                <c:pt idx="6">
                  <c:v>14425.5999999999</c:v>
                </c:pt>
                <c:pt idx="7">
                  <c:v>15235.199999999901</c:v>
                </c:pt>
                <c:pt idx="8">
                  <c:v>16044.8</c:v>
                </c:pt>
                <c:pt idx="9">
                  <c:v>16780.8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E9C-334E-9197-44520FA416E2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affinity_rebal_50p_traffic!$B$93:$B$102</c:f>
              <c:numCache>
                <c:formatCode>General</c:formatCode>
                <c:ptCount val="10"/>
                <c:pt idx="0">
                  <c:v>990383</c:v>
                </c:pt>
                <c:pt idx="1">
                  <c:v>2888422</c:v>
                </c:pt>
                <c:pt idx="2">
                  <c:v>3072119</c:v>
                </c:pt>
                <c:pt idx="3">
                  <c:v>3246797</c:v>
                </c:pt>
                <c:pt idx="4">
                  <c:v>3435908</c:v>
                </c:pt>
                <c:pt idx="5">
                  <c:v>3601666</c:v>
                </c:pt>
                <c:pt idx="6">
                  <c:v>3777866</c:v>
                </c:pt>
                <c:pt idx="7">
                  <c:v>3950887</c:v>
                </c:pt>
                <c:pt idx="8">
                  <c:v>4119497</c:v>
                </c:pt>
                <c:pt idx="9">
                  <c:v>4288745</c:v>
                </c:pt>
              </c:numCache>
            </c:numRef>
          </c:xVal>
          <c:yVal>
            <c:numRef>
              <c:f>affinity_rebal_50p_traffic!$C$93:$C$102</c:f>
              <c:numCache>
                <c:formatCode>General</c:formatCode>
                <c:ptCount val="10"/>
                <c:pt idx="0">
                  <c:v>10083.199999999901</c:v>
                </c:pt>
                <c:pt idx="1">
                  <c:v>12953.5999999999</c:v>
                </c:pt>
                <c:pt idx="2">
                  <c:v>13468.8</c:v>
                </c:pt>
                <c:pt idx="3">
                  <c:v>14057.5999999999</c:v>
                </c:pt>
                <c:pt idx="4">
                  <c:v>14793.5999999999</c:v>
                </c:pt>
                <c:pt idx="5">
                  <c:v>15455.9999999999</c:v>
                </c:pt>
                <c:pt idx="6">
                  <c:v>16191.9999999999</c:v>
                </c:pt>
                <c:pt idx="7">
                  <c:v>17222.3999999999</c:v>
                </c:pt>
                <c:pt idx="8">
                  <c:v>18400</c:v>
                </c:pt>
                <c:pt idx="9">
                  <c:v>19872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E9C-334E-9197-44520FA416E2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affinity_rebal_50p_traffic!$B$107:$B$117</c:f>
              <c:numCache>
                <c:formatCode>General</c:formatCode>
                <c:ptCount val="11"/>
                <c:pt idx="0">
                  <c:v>990450</c:v>
                </c:pt>
                <c:pt idx="1">
                  <c:v>1955250</c:v>
                </c:pt>
                <c:pt idx="2">
                  <c:v>2887052</c:v>
                </c:pt>
                <c:pt idx="3">
                  <c:v>3072382</c:v>
                </c:pt>
                <c:pt idx="4">
                  <c:v>3249683</c:v>
                </c:pt>
                <c:pt idx="5">
                  <c:v>3430532</c:v>
                </c:pt>
                <c:pt idx="6">
                  <c:v>3590768</c:v>
                </c:pt>
                <c:pt idx="7">
                  <c:v>3769967</c:v>
                </c:pt>
                <c:pt idx="8">
                  <c:v>3953318</c:v>
                </c:pt>
                <c:pt idx="9">
                  <c:v>4124454</c:v>
                </c:pt>
                <c:pt idx="10">
                  <c:v>4295460</c:v>
                </c:pt>
              </c:numCache>
            </c:numRef>
          </c:xVal>
          <c:yVal>
            <c:numRef>
              <c:f>affinity_rebal_50p_traffic!$C$107:$C$117</c:f>
              <c:numCache>
                <c:formatCode>General</c:formatCode>
                <c:ptCount val="11"/>
                <c:pt idx="0">
                  <c:v>10304</c:v>
                </c:pt>
                <c:pt idx="1">
                  <c:v>12070.4</c:v>
                </c:pt>
                <c:pt idx="2">
                  <c:v>14131.199999999901</c:v>
                </c:pt>
                <c:pt idx="3">
                  <c:v>14646.4</c:v>
                </c:pt>
                <c:pt idx="4">
                  <c:v>15308.8</c:v>
                </c:pt>
                <c:pt idx="5">
                  <c:v>15971.199999999901</c:v>
                </c:pt>
                <c:pt idx="6">
                  <c:v>16633.599999999999</c:v>
                </c:pt>
                <c:pt idx="7">
                  <c:v>17590.3999999999</c:v>
                </c:pt>
                <c:pt idx="8">
                  <c:v>18620.8</c:v>
                </c:pt>
                <c:pt idx="9">
                  <c:v>19724.8</c:v>
                </c:pt>
                <c:pt idx="10">
                  <c:v>21491.199999999899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E9C-334E-9197-44520FA416E2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affinity_rebal_50p_traffic!$B$34:$B$43</c:f>
              <c:numCache>
                <c:formatCode>General</c:formatCode>
                <c:ptCount val="10"/>
                <c:pt idx="0">
                  <c:v>990307</c:v>
                </c:pt>
                <c:pt idx="1">
                  <c:v>1953033</c:v>
                </c:pt>
                <c:pt idx="2">
                  <c:v>2889953</c:v>
                </c:pt>
                <c:pt idx="3">
                  <c:v>3069940</c:v>
                </c:pt>
                <c:pt idx="4">
                  <c:v>3248774</c:v>
                </c:pt>
                <c:pt idx="5">
                  <c:v>3432419</c:v>
                </c:pt>
                <c:pt idx="6">
                  <c:v>3601910</c:v>
                </c:pt>
                <c:pt idx="7">
                  <c:v>3777164</c:v>
                </c:pt>
                <c:pt idx="8">
                  <c:v>3951855</c:v>
                </c:pt>
                <c:pt idx="9">
                  <c:v>4123443</c:v>
                </c:pt>
              </c:numCache>
            </c:numRef>
          </c:xVal>
          <c:yVal>
            <c:numRef>
              <c:f>affinity_rebal_50p_traffic!$C$34:$C$43</c:f>
              <c:numCache>
                <c:formatCode>General</c:formatCode>
                <c:ptCount val="10"/>
                <c:pt idx="0">
                  <c:v>9715.1999999999898</c:v>
                </c:pt>
                <c:pt idx="1">
                  <c:v>10966.4</c:v>
                </c:pt>
                <c:pt idx="2">
                  <c:v>12732.8</c:v>
                </c:pt>
                <c:pt idx="3">
                  <c:v>13395.199999999901</c:v>
                </c:pt>
                <c:pt idx="4">
                  <c:v>13763.199999999901</c:v>
                </c:pt>
                <c:pt idx="6">
                  <c:v>17443.199999999899</c:v>
                </c:pt>
                <c:pt idx="7">
                  <c:v>23478.3999999999</c:v>
                </c:pt>
                <c:pt idx="8">
                  <c:v>27379.199999999899</c:v>
                </c:pt>
                <c:pt idx="9">
                  <c:v>41804.799999999901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E9C-334E-9197-44520FA416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vs. rebalances/s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affinity_rebal_50p_traffic!$B$4:$B$9</c:f>
              <c:numCache>
                <c:formatCode>General</c:formatCode>
                <c:ptCount val="6"/>
                <c:pt idx="0">
                  <c:v>990305</c:v>
                </c:pt>
                <c:pt idx="1">
                  <c:v>1956115</c:v>
                </c:pt>
                <c:pt idx="2">
                  <c:v>2890956</c:v>
                </c:pt>
                <c:pt idx="3">
                  <c:v>3779077</c:v>
                </c:pt>
                <c:pt idx="4">
                  <c:v>4212306</c:v>
                </c:pt>
                <c:pt idx="5">
                  <c:v>4467546</c:v>
                </c:pt>
              </c:numCache>
            </c:numRef>
          </c:xVal>
          <c:yVal>
            <c:numRef>
              <c:f>affinity_rebal_50p_traffic!$D$4:$D$9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1-B74C-B8EC-4E513F8F7409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affinity_rebal_50p_traffic!$B$20:$B$27</c:f>
              <c:numCache>
                <c:formatCode>General</c:formatCode>
                <c:ptCount val="8"/>
                <c:pt idx="0">
                  <c:v>990363</c:v>
                </c:pt>
                <c:pt idx="1">
                  <c:v>1954838</c:v>
                </c:pt>
                <c:pt idx="2">
                  <c:v>2889708</c:v>
                </c:pt>
                <c:pt idx="3">
                  <c:v>3766485</c:v>
                </c:pt>
                <c:pt idx="4">
                  <c:v>4193983</c:v>
                </c:pt>
                <c:pt idx="5">
                  <c:v>4450543</c:v>
                </c:pt>
                <c:pt idx="6">
                  <c:v>4692077</c:v>
                </c:pt>
                <c:pt idx="7">
                  <c:v>4939718</c:v>
                </c:pt>
              </c:numCache>
            </c:numRef>
          </c:xVal>
          <c:yVal>
            <c:numRef>
              <c:f>affinity_rebal_50p_traffic!$D$20:$D$27</c:f>
              <c:numCache>
                <c:formatCode>General</c:formatCode>
                <c:ptCount val="8"/>
                <c:pt idx="0">
                  <c:v>872223</c:v>
                </c:pt>
                <c:pt idx="1">
                  <c:v>1736864</c:v>
                </c:pt>
                <c:pt idx="2">
                  <c:v>2531394</c:v>
                </c:pt>
                <c:pt idx="3">
                  <c:v>3207881</c:v>
                </c:pt>
                <c:pt idx="4">
                  <c:v>2791592</c:v>
                </c:pt>
                <c:pt idx="5">
                  <c:v>2834575</c:v>
                </c:pt>
                <c:pt idx="6">
                  <c:v>2215510</c:v>
                </c:pt>
                <c:pt idx="7">
                  <c:v>1248180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1-B74C-B8EC-4E513F8F7409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affinity_rebal_50p_traffic!$B$48:$B$58</c:f>
              <c:numCache>
                <c:formatCode>General</c:formatCode>
                <c:ptCount val="11"/>
                <c:pt idx="0">
                  <c:v>990362</c:v>
                </c:pt>
                <c:pt idx="1">
                  <c:v>1954488</c:v>
                </c:pt>
                <c:pt idx="2">
                  <c:v>2890636</c:v>
                </c:pt>
                <c:pt idx="3">
                  <c:v>3072332</c:v>
                </c:pt>
                <c:pt idx="4">
                  <c:v>3248760</c:v>
                </c:pt>
                <c:pt idx="5">
                  <c:v>3435515</c:v>
                </c:pt>
                <c:pt idx="6">
                  <c:v>3605237</c:v>
                </c:pt>
                <c:pt idx="7">
                  <c:v>3773449</c:v>
                </c:pt>
                <c:pt idx="8">
                  <c:v>3947289</c:v>
                </c:pt>
                <c:pt idx="9">
                  <c:v>4125186</c:v>
                </c:pt>
                <c:pt idx="10">
                  <c:v>4290941</c:v>
                </c:pt>
              </c:numCache>
            </c:numRef>
          </c:xVal>
          <c:yVal>
            <c:numRef>
              <c:f>affinity_rebal_50p_traffic!$D$48:$D$58</c:f>
              <c:numCache>
                <c:formatCode>General</c:formatCode>
                <c:ptCount val="11"/>
                <c:pt idx="0">
                  <c:v>530277</c:v>
                </c:pt>
                <c:pt idx="1">
                  <c:v>1233136</c:v>
                </c:pt>
                <c:pt idx="2">
                  <c:v>1803226</c:v>
                </c:pt>
                <c:pt idx="3">
                  <c:v>1920289</c:v>
                </c:pt>
                <c:pt idx="4">
                  <c:v>2024239</c:v>
                </c:pt>
                <c:pt idx="5">
                  <c:v>2128168</c:v>
                </c:pt>
                <c:pt idx="6">
                  <c:v>2218732</c:v>
                </c:pt>
                <c:pt idx="7">
                  <c:v>2310107</c:v>
                </c:pt>
                <c:pt idx="8">
                  <c:v>2396104</c:v>
                </c:pt>
                <c:pt idx="9">
                  <c:v>2469522</c:v>
                </c:pt>
                <c:pt idx="10">
                  <c:v>2478173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D1-B74C-B8EC-4E513F8F7409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affinity_rebal_50p_traffic!$B$63:$B$73</c:f>
              <c:numCache>
                <c:formatCode>General</c:formatCode>
                <c:ptCount val="11"/>
                <c:pt idx="0">
                  <c:v>990444</c:v>
                </c:pt>
                <c:pt idx="1">
                  <c:v>1955207</c:v>
                </c:pt>
                <c:pt idx="2">
                  <c:v>2885087</c:v>
                </c:pt>
                <c:pt idx="3">
                  <c:v>3073668</c:v>
                </c:pt>
                <c:pt idx="4">
                  <c:v>3247900</c:v>
                </c:pt>
                <c:pt idx="5">
                  <c:v>3435002</c:v>
                </c:pt>
                <c:pt idx="6">
                  <c:v>3604945</c:v>
                </c:pt>
                <c:pt idx="7">
                  <c:v>3773830</c:v>
                </c:pt>
                <c:pt idx="8">
                  <c:v>3942059</c:v>
                </c:pt>
                <c:pt idx="9">
                  <c:v>4122922</c:v>
                </c:pt>
                <c:pt idx="10">
                  <c:v>4298332</c:v>
                </c:pt>
              </c:numCache>
            </c:numRef>
          </c:xVal>
          <c:yVal>
            <c:numRef>
              <c:f>affinity_rebal_50p_traffic!$D$63:$D$73</c:f>
              <c:numCache>
                <c:formatCode>General</c:formatCode>
                <c:ptCount val="11"/>
                <c:pt idx="0">
                  <c:v>112733</c:v>
                </c:pt>
                <c:pt idx="1">
                  <c:v>448061</c:v>
                </c:pt>
                <c:pt idx="2">
                  <c:v>793501</c:v>
                </c:pt>
                <c:pt idx="3">
                  <c:v>853368</c:v>
                </c:pt>
                <c:pt idx="4">
                  <c:v>911878</c:v>
                </c:pt>
                <c:pt idx="5">
                  <c:v>968709</c:v>
                </c:pt>
                <c:pt idx="6">
                  <c:v>1021821</c:v>
                </c:pt>
                <c:pt idx="7">
                  <c:v>1068444</c:v>
                </c:pt>
                <c:pt idx="8">
                  <c:v>1116841</c:v>
                </c:pt>
                <c:pt idx="9">
                  <c:v>1162146</c:v>
                </c:pt>
                <c:pt idx="10">
                  <c:v>1203431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D1-B74C-B8EC-4E513F8F7409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affinity_rebal_50p_traffic!$B$78:$B$87</c:f>
              <c:numCache>
                <c:formatCode>General</c:formatCode>
                <c:ptCount val="10"/>
                <c:pt idx="0">
                  <c:v>990616</c:v>
                </c:pt>
                <c:pt idx="1">
                  <c:v>1956005</c:v>
                </c:pt>
                <c:pt idx="2">
                  <c:v>2890474</c:v>
                </c:pt>
                <c:pt idx="3">
                  <c:v>3071684</c:v>
                </c:pt>
                <c:pt idx="4">
                  <c:v>3246831</c:v>
                </c:pt>
                <c:pt idx="5">
                  <c:v>3436714</c:v>
                </c:pt>
                <c:pt idx="6">
                  <c:v>3601953</c:v>
                </c:pt>
                <c:pt idx="7">
                  <c:v>3776789</c:v>
                </c:pt>
                <c:pt idx="8">
                  <c:v>3942361</c:v>
                </c:pt>
                <c:pt idx="9">
                  <c:v>4114783</c:v>
                </c:pt>
              </c:numCache>
            </c:numRef>
          </c:xVal>
          <c:yVal>
            <c:numRef>
              <c:f>affinity_rebal_50p_traffic!$D$78:$D$87</c:f>
              <c:numCache>
                <c:formatCode>General</c:formatCode>
                <c:ptCount val="10"/>
                <c:pt idx="0">
                  <c:v>23482</c:v>
                </c:pt>
                <c:pt idx="1">
                  <c:v>142449</c:v>
                </c:pt>
                <c:pt idx="2">
                  <c:v>371778</c:v>
                </c:pt>
                <c:pt idx="3">
                  <c:v>415974</c:v>
                </c:pt>
                <c:pt idx="4">
                  <c:v>461877</c:v>
                </c:pt>
                <c:pt idx="5">
                  <c:v>509355</c:v>
                </c:pt>
                <c:pt idx="6">
                  <c:v>546380</c:v>
                </c:pt>
                <c:pt idx="7">
                  <c:v>588957</c:v>
                </c:pt>
                <c:pt idx="8">
                  <c:v>629240</c:v>
                </c:pt>
                <c:pt idx="9">
                  <c:v>599582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D1-B74C-B8EC-4E513F8F7409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affinity_rebal_50p_traffic!$B$93:$B$102</c:f>
              <c:numCache>
                <c:formatCode>General</c:formatCode>
                <c:ptCount val="10"/>
                <c:pt idx="0">
                  <c:v>990383</c:v>
                </c:pt>
                <c:pt idx="1">
                  <c:v>2888422</c:v>
                </c:pt>
                <c:pt idx="2">
                  <c:v>3072119</c:v>
                </c:pt>
                <c:pt idx="3">
                  <c:v>3246797</c:v>
                </c:pt>
                <c:pt idx="4">
                  <c:v>3435908</c:v>
                </c:pt>
                <c:pt idx="5">
                  <c:v>3601666</c:v>
                </c:pt>
                <c:pt idx="6">
                  <c:v>3777866</c:v>
                </c:pt>
                <c:pt idx="7">
                  <c:v>3950887</c:v>
                </c:pt>
                <c:pt idx="8">
                  <c:v>4119497</c:v>
                </c:pt>
                <c:pt idx="9">
                  <c:v>4288745</c:v>
                </c:pt>
              </c:numCache>
            </c:numRef>
          </c:xVal>
          <c:yVal>
            <c:numRef>
              <c:f>affinity_rebal_50p_traffic!$D$93:$D$102</c:f>
              <c:numCache>
                <c:formatCode>General</c:formatCode>
                <c:ptCount val="10"/>
                <c:pt idx="0">
                  <c:v>3535</c:v>
                </c:pt>
                <c:pt idx="1">
                  <c:v>156101</c:v>
                </c:pt>
                <c:pt idx="2">
                  <c:v>188495</c:v>
                </c:pt>
                <c:pt idx="3">
                  <c:v>222299</c:v>
                </c:pt>
                <c:pt idx="4">
                  <c:v>260912</c:v>
                </c:pt>
                <c:pt idx="5">
                  <c:v>297198</c:v>
                </c:pt>
                <c:pt idx="6">
                  <c:v>334560</c:v>
                </c:pt>
                <c:pt idx="7">
                  <c:v>368324</c:v>
                </c:pt>
                <c:pt idx="8">
                  <c:v>412856</c:v>
                </c:pt>
                <c:pt idx="9">
                  <c:v>447274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D1-B74C-B8EC-4E513F8F7409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affinity_rebal_50p_traffic!$B$107:$B$117</c:f>
              <c:numCache>
                <c:formatCode>General</c:formatCode>
                <c:ptCount val="11"/>
                <c:pt idx="0">
                  <c:v>990450</c:v>
                </c:pt>
                <c:pt idx="1">
                  <c:v>1955250</c:v>
                </c:pt>
                <c:pt idx="2">
                  <c:v>2887052</c:v>
                </c:pt>
                <c:pt idx="3">
                  <c:v>3072382</c:v>
                </c:pt>
                <c:pt idx="4">
                  <c:v>3249683</c:v>
                </c:pt>
                <c:pt idx="5">
                  <c:v>3430532</c:v>
                </c:pt>
                <c:pt idx="6">
                  <c:v>3590768</c:v>
                </c:pt>
                <c:pt idx="7">
                  <c:v>3769967</c:v>
                </c:pt>
                <c:pt idx="8">
                  <c:v>3953318</c:v>
                </c:pt>
                <c:pt idx="9">
                  <c:v>4124454</c:v>
                </c:pt>
                <c:pt idx="10">
                  <c:v>4295460</c:v>
                </c:pt>
              </c:numCache>
            </c:numRef>
          </c:xVal>
          <c:yVal>
            <c:numRef>
              <c:f>affinity_rebal_50p_traffic!$D$107:$D$117</c:f>
              <c:numCache>
                <c:formatCode>General</c:formatCode>
                <c:ptCount val="11"/>
                <c:pt idx="0">
                  <c:v>520</c:v>
                </c:pt>
                <c:pt idx="1">
                  <c:v>10222</c:v>
                </c:pt>
                <c:pt idx="2">
                  <c:v>61453</c:v>
                </c:pt>
                <c:pt idx="3">
                  <c:v>77895</c:v>
                </c:pt>
                <c:pt idx="4">
                  <c:v>100587</c:v>
                </c:pt>
                <c:pt idx="5">
                  <c:v>125277</c:v>
                </c:pt>
                <c:pt idx="6">
                  <c:v>151315</c:v>
                </c:pt>
                <c:pt idx="7">
                  <c:v>182912</c:v>
                </c:pt>
                <c:pt idx="8">
                  <c:v>215809</c:v>
                </c:pt>
                <c:pt idx="9">
                  <c:v>246290</c:v>
                </c:pt>
                <c:pt idx="10">
                  <c:v>285777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D1-B74C-B8EC-4E513F8F7409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affinity_rebal_50p_traffic!$B$34:$B$43</c:f>
              <c:numCache>
                <c:formatCode>General</c:formatCode>
                <c:ptCount val="10"/>
                <c:pt idx="0">
                  <c:v>990307</c:v>
                </c:pt>
                <c:pt idx="1">
                  <c:v>1953033</c:v>
                </c:pt>
                <c:pt idx="2">
                  <c:v>2889953</c:v>
                </c:pt>
                <c:pt idx="3">
                  <c:v>3069940</c:v>
                </c:pt>
                <c:pt idx="4">
                  <c:v>3248774</c:v>
                </c:pt>
                <c:pt idx="5">
                  <c:v>3432419</c:v>
                </c:pt>
                <c:pt idx="6">
                  <c:v>3601910</c:v>
                </c:pt>
                <c:pt idx="7">
                  <c:v>3777164</c:v>
                </c:pt>
                <c:pt idx="8">
                  <c:v>3951855</c:v>
                </c:pt>
                <c:pt idx="9">
                  <c:v>4123443</c:v>
                </c:pt>
              </c:numCache>
            </c:numRef>
          </c:xVal>
          <c:yVal>
            <c:numRef>
              <c:f>affinity_rebal_50p_traffic!$D$34:$D$43</c:f>
              <c:numCache>
                <c:formatCode>General</c:formatCode>
                <c:ptCount val="10"/>
                <c:pt idx="0">
                  <c:v>871753</c:v>
                </c:pt>
                <c:pt idx="1">
                  <c:v>1728047</c:v>
                </c:pt>
                <c:pt idx="2">
                  <c:v>2513597</c:v>
                </c:pt>
                <c:pt idx="3">
                  <c:v>2662488</c:v>
                </c:pt>
                <c:pt idx="4">
                  <c:v>2803600</c:v>
                </c:pt>
                <c:pt idx="5">
                  <c:v>2649344</c:v>
                </c:pt>
                <c:pt idx="6">
                  <c:v>3073058</c:v>
                </c:pt>
                <c:pt idx="7">
                  <c:v>3166454</c:v>
                </c:pt>
                <c:pt idx="8">
                  <c:v>3287048</c:v>
                </c:pt>
                <c:pt idx="9">
                  <c:v>3327611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D1-B74C-B8EC-4E513F8F7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vs. avg service time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affinity_rebal_50p_traffic!$B$4:$B$9</c:f>
              <c:numCache>
                <c:formatCode>General</c:formatCode>
                <c:ptCount val="6"/>
                <c:pt idx="0">
                  <c:v>990305</c:v>
                </c:pt>
                <c:pt idx="1">
                  <c:v>1956115</c:v>
                </c:pt>
                <c:pt idx="2">
                  <c:v>2890956</c:v>
                </c:pt>
                <c:pt idx="3">
                  <c:v>3779077</c:v>
                </c:pt>
                <c:pt idx="4">
                  <c:v>4212306</c:v>
                </c:pt>
                <c:pt idx="5">
                  <c:v>4467546</c:v>
                </c:pt>
              </c:numCache>
            </c:numRef>
          </c:xVal>
          <c:yVal>
            <c:numRef>
              <c:f>affinity_rebal_50p_traffic!$E$4:$E$9</c:f>
              <c:numCache>
                <c:formatCode>General</c:formatCode>
                <c:ptCount val="6"/>
                <c:pt idx="0">
                  <c:v>1508.033813</c:v>
                </c:pt>
                <c:pt idx="1">
                  <c:v>1643.972534</c:v>
                </c:pt>
                <c:pt idx="2">
                  <c:v>1430.3739009999999</c:v>
                </c:pt>
                <c:pt idx="3">
                  <c:v>1097.143188</c:v>
                </c:pt>
                <c:pt idx="4">
                  <c:v>985.44702099999995</c:v>
                </c:pt>
                <c:pt idx="5">
                  <c:v>929.04296899999997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36-C446-B6A6-06CFF626557C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affinity_rebal_50p_traffic!$B$20:$B$27</c:f>
              <c:numCache>
                <c:formatCode>General</c:formatCode>
                <c:ptCount val="8"/>
                <c:pt idx="0">
                  <c:v>990363</c:v>
                </c:pt>
                <c:pt idx="1">
                  <c:v>1954838</c:v>
                </c:pt>
                <c:pt idx="2">
                  <c:v>2889708</c:v>
                </c:pt>
                <c:pt idx="3">
                  <c:v>3766485</c:v>
                </c:pt>
                <c:pt idx="4">
                  <c:v>4193983</c:v>
                </c:pt>
                <c:pt idx="5">
                  <c:v>4450543</c:v>
                </c:pt>
                <c:pt idx="6">
                  <c:v>4692077</c:v>
                </c:pt>
                <c:pt idx="7">
                  <c:v>4939718</c:v>
                </c:pt>
              </c:numCache>
            </c:numRef>
          </c:xVal>
          <c:yVal>
            <c:numRef>
              <c:f>affinity_rebal_50p_traffic!$E$20:$E$27</c:f>
              <c:numCache>
                <c:formatCode>General</c:formatCode>
                <c:ptCount val="8"/>
                <c:pt idx="0">
                  <c:v>1929.93103</c:v>
                </c:pt>
                <c:pt idx="1">
                  <c:v>1926.2265620000001</c:v>
                </c:pt>
                <c:pt idx="2">
                  <c:v>1640.7154539999999</c:v>
                </c:pt>
                <c:pt idx="3">
                  <c:v>1397.9448239999999</c:v>
                </c:pt>
                <c:pt idx="4">
                  <c:v>1680.7749020000001</c:v>
                </c:pt>
                <c:pt idx="5">
                  <c:v>1229.865601</c:v>
                </c:pt>
                <c:pt idx="6">
                  <c:v>1079.963013</c:v>
                </c:pt>
                <c:pt idx="7">
                  <c:v>927.65545699999996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236-C446-B6A6-06CFF626557C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affinity_rebal_50p_traffic!$B$48:$B$58</c:f>
              <c:numCache>
                <c:formatCode>General</c:formatCode>
                <c:ptCount val="11"/>
                <c:pt idx="0">
                  <c:v>990362</c:v>
                </c:pt>
                <c:pt idx="1">
                  <c:v>1954488</c:v>
                </c:pt>
                <c:pt idx="2">
                  <c:v>2890636</c:v>
                </c:pt>
                <c:pt idx="3">
                  <c:v>3072332</c:v>
                </c:pt>
                <c:pt idx="4">
                  <c:v>3248760</c:v>
                </c:pt>
                <c:pt idx="5">
                  <c:v>3435515</c:v>
                </c:pt>
                <c:pt idx="6">
                  <c:v>3605237</c:v>
                </c:pt>
                <c:pt idx="7">
                  <c:v>3773449</c:v>
                </c:pt>
                <c:pt idx="8">
                  <c:v>3947289</c:v>
                </c:pt>
                <c:pt idx="9">
                  <c:v>4125186</c:v>
                </c:pt>
                <c:pt idx="10">
                  <c:v>4290941</c:v>
                </c:pt>
              </c:numCache>
            </c:numRef>
          </c:xVal>
          <c:yVal>
            <c:numRef>
              <c:f>affinity_rebal_50p_traffic!$E$48:$E$58</c:f>
              <c:numCache>
                <c:formatCode>General</c:formatCode>
                <c:ptCount val="11"/>
                <c:pt idx="0">
                  <c:v>1809.227173</c:v>
                </c:pt>
                <c:pt idx="1">
                  <c:v>1930.0435789999999</c:v>
                </c:pt>
                <c:pt idx="2">
                  <c:v>1577.5523679999999</c:v>
                </c:pt>
                <c:pt idx="3">
                  <c:v>1514.384888</c:v>
                </c:pt>
                <c:pt idx="4">
                  <c:v>1472.057129</c:v>
                </c:pt>
                <c:pt idx="5">
                  <c:v>1428.958374</c:v>
                </c:pt>
                <c:pt idx="6">
                  <c:v>1390.501587</c:v>
                </c:pt>
                <c:pt idx="7">
                  <c:v>1370.8862300000001</c:v>
                </c:pt>
                <c:pt idx="8">
                  <c:v>1328.3629149999999</c:v>
                </c:pt>
                <c:pt idx="9">
                  <c:v>1294.5520019999999</c:v>
                </c:pt>
                <c:pt idx="10">
                  <c:v>1262.7977289999999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36-C446-B6A6-06CFF626557C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affinity_rebal_50p_traffic!$B$63:$B$73</c:f>
              <c:numCache>
                <c:formatCode>General</c:formatCode>
                <c:ptCount val="11"/>
                <c:pt idx="0">
                  <c:v>990444</c:v>
                </c:pt>
                <c:pt idx="1">
                  <c:v>1955207</c:v>
                </c:pt>
                <c:pt idx="2">
                  <c:v>2885087</c:v>
                </c:pt>
                <c:pt idx="3">
                  <c:v>3073668</c:v>
                </c:pt>
                <c:pt idx="4">
                  <c:v>3247900</c:v>
                </c:pt>
                <c:pt idx="5">
                  <c:v>3435002</c:v>
                </c:pt>
                <c:pt idx="6">
                  <c:v>3604945</c:v>
                </c:pt>
                <c:pt idx="7">
                  <c:v>3773830</c:v>
                </c:pt>
                <c:pt idx="8">
                  <c:v>3942059</c:v>
                </c:pt>
                <c:pt idx="9">
                  <c:v>4122922</c:v>
                </c:pt>
                <c:pt idx="10">
                  <c:v>4298332</c:v>
                </c:pt>
              </c:numCache>
            </c:numRef>
          </c:xVal>
          <c:yVal>
            <c:numRef>
              <c:f>affinity_rebal_50p_traffic!$E$63:$E$73</c:f>
              <c:numCache>
                <c:formatCode>General</c:formatCode>
                <c:ptCount val="11"/>
                <c:pt idx="0">
                  <c:v>1663.8946530000001</c:v>
                </c:pt>
                <c:pt idx="1">
                  <c:v>1838.9404300000001</c:v>
                </c:pt>
                <c:pt idx="2">
                  <c:v>1508.8236079999999</c:v>
                </c:pt>
                <c:pt idx="3">
                  <c:v>1433.3919679999999</c:v>
                </c:pt>
                <c:pt idx="4">
                  <c:v>1336.7373050000001</c:v>
                </c:pt>
                <c:pt idx="5">
                  <c:v>1321.173462</c:v>
                </c:pt>
                <c:pt idx="6">
                  <c:v>1279.8883060000001</c:v>
                </c:pt>
                <c:pt idx="7">
                  <c:v>1233.52478</c:v>
                </c:pt>
                <c:pt idx="8">
                  <c:v>1202.9351810000001</c:v>
                </c:pt>
                <c:pt idx="9">
                  <c:v>1169.2368160000001</c:v>
                </c:pt>
                <c:pt idx="10">
                  <c:v>1088.8682859999999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36-C446-B6A6-06CFF626557C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affinity_rebal_50p_traffic!$B$78:$B$87</c:f>
              <c:numCache>
                <c:formatCode>General</c:formatCode>
                <c:ptCount val="10"/>
                <c:pt idx="0">
                  <c:v>990616</c:v>
                </c:pt>
                <c:pt idx="1">
                  <c:v>1956005</c:v>
                </c:pt>
                <c:pt idx="2">
                  <c:v>2890474</c:v>
                </c:pt>
                <c:pt idx="3">
                  <c:v>3071684</c:v>
                </c:pt>
                <c:pt idx="4">
                  <c:v>3246831</c:v>
                </c:pt>
                <c:pt idx="5">
                  <c:v>3436714</c:v>
                </c:pt>
                <c:pt idx="6">
                  <c:v>3601953</c:v>
                </c:pt>
                <c:pt idx="7">
                  <c:v>3776789</c:v>
                </c:pt>
                <c:pt idx="8">
                  <c:v>3942361</c:v>
                </c:pt>
                <c:pt idx="9">
                  <c:v>4114783</c:v>
                </c:pt>
              </c:numCache>
            </c:numRef>
          </c:xVal>
          <c:yVal>
            <c:numRef>
              <c:f>affinity_rebal_50p_traffic!$E$78:$E$87</c:f>
              <c:numCache>
                <c:formatCode>General</c:formatCode>
                <c:ptCount val="10"/>
                <c:pt idx="0">
                  <c:v>1609.267578</c:v>
                </c:pt>
                <c:pt idx="1">
                  <c:v>1747.298706</c:v>
                </c:pt>
                <c:pt idx="2">
                  <c:v>1468.369629</c:v>
                </c:pt>
                <c:pt idx="3">
                  <c:v>1392.0325929999999</c:v>
                </c:pt>
                <c:pt idx="4">
                  <c:v>1334.0760499999999</c:v>
                </c:pt>
                <c:pt idx="5">
                  <c:v>1272.709351</c:v>
                </c:pt>
                <c:pt idx="6">
                  <c:v>1222.8007809999999</c:v>
                </c:pt>
                <c:pt idx="7">
                  <c:v>1177.575073</c:v>
                </c:pt>
                <c:pt idx="8">
                  <c:v>1140.830322</c:v>
                </c:pt>
                <c:pt idx="9">
                  <c:v>1072.894775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36-C446-B6A6-06CFF626557C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affinity_rebal_50p_traffic!$B$93:$B$102</c:f>
              <c:numCache>
                <c:formatCode>General</c:formatCode>
                <c:ptCount val="10"/>
                <c:pt idx="0">
                  <c:v>990383</c:v>
                </c:pt>
                <c:pt idx="1">
                  <c:v>2888422</c:v>
                </c:pt>
                <c:pt idx="2">
                  <c:v>3072119</c:v>
                </c:pt>
                <c:pt idx="3">
                  <c:v>3246797</c:v>
                </c:pt>
                <c:pt idx="4">
                  <c:v>3435908</c:v>
                </c:pt>
                <c:pt idx="5">
                  <c:v>3601666</c:v>
                </c:pt>
                <c:pt idx="6">
                  <c:v>3777866</c:v>
                </c:pt>
                <c:pt idx="7">
                  <c:v>3950887</c:v>
                </c:pt>
                <c:pt idx="8">
                  <c:v>4119497</c:v>
                </c:pt>
                <c:pt idx="9">
                  <c:v>4288745</c:v>
                </c:pt>
              </c:numCache>
            </c:numRef>
          </c:xVal>
          <c:yVal>
            <c:numRef>
              <c:f>affinity_rebal_50p_traffic!$E$93:$E$102</c:f>
              <c:numCache>
                <c:formatCode>General</c:formatCode>
                <c:ptCount val="10"/>
                <c:pt idx="0">
                  <c:v>1585.4210210000001</c:v>
                </c:pt>
                <c:pt idx="1">
                  <c:v>1449.247192</c:v>
                </c:pt>
                <c:pt idx="2">
                  <c:v>1370.677124</c:v>
                </c:pt>
                <c:pt idx="3">
                  <c:v>1304.2382809999999</c:v>
                </c:pt>
                <c:pt idx="4">
                  <c:v>1241.7655030000001</c:v>
                </c:pt>
                <c:pt idx="5">
                  <c:v>1195.3847659999999</c:v>
                </c:pt>
                <c:pt idx="6">
                  <c:v>1145.3104249999999</c:v>
                </c:pt>
                <c:pt idx="7">
                  <c:v>1110.2612300000001</c:v>
                </c:pt>
                <c:pt idx="8">
                  <c:v>1070.4097899999999</c:v>
                </c:pt>
                <c:pt idx="9">
                  <c:v>1035.591919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236-C446-B6A6-06CFF626557C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affinity_rebal_50p_traffic!$B$107:$B$117</c:f>
              <c:numCache>
                <c:formatCode>General</c:formatCode>
                <c:ptCount val="11"/>
                <c:pt idx="0">
                  <c:v>990450</c:v>
                </c:pt>
                <c:pt idx="1">
                  <c:v>1955250</c:v>
                </c:pt>
                <c:pt idx="2">
                  <c:v>2887052</c:v>
                </c:pt>
                <c:pt idx="3">
                  <c:v>3072382</c:v>
                </c:pt>
                <c:pt idx="4">
                  <c:v>3249683</c:v>
                </c:pt>
                <c:pt idx="5">
                  <c:v>3430532</c:v>
                </c:pt>
                <c:pt idx="6">
                  <c:v>3590768</c:v>
                </c:pt>
                <c:pt idx="7">
                  <c:v>3769967</c:v>
                </c:pt>
                <c:pt idx="8">
                  <c:v>3953318</c:v>
                </c:pt>
                <c:pt idx="9">
                  <c:v>4124454</c:v>
                </c:pt>
                <c:pt idx="10">
                  <c:v>4295460</c:v>
                </c:pt>
              </c:numCache>
            </c:numRef>
          </c:xVal>
          <c:yVal>
            <c:numRef>
              <c:f>affinity_rebal_50p_traffic!$E$107:$E$117</c:f>
              <c:numCache>
                <c:formatCode>General</c:formatCode>
                <c:ptCount val="11"/>
                <c:pt idx="0">
                  <c:v>1576.084595</c:v>
                </c:pt>
                <c:pt idx="1">
                  <c:v>1654.314087</c:v>
                </c:pt>
                <c:pt idx="2">
                  <c:v>1441.5863039999999</c:v>
                </c:pt>
                <c:pt idx="3">
                  <c:v>1359.0557859999999</c:v>
                </c:pt>
                <c:pt idx="4">
                  <c:v>1288.900024</c:v>
                </c:pt>
                <c:pt idx="5">
                  <c:v>1226.8101810000001</c:v>
                </c:pt>
                <c:pt idx="6">
                  <c:v>1175.45874</c:v>
                </c:pt>
                <c:pt idx="7">
                  <c:v>1128.1920170000001</c:v>
                </c:pt>
                <c:pt idx="8">
                  <c:v>1083.21875</c:v>
                </c:pt>
                <c:pt idx="9">
                  <c:v>1043.9288329999999</c:v>
                </c:pt>
                <c:pt idx="10">
                  <c:v>1015.935547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236-C446-B6A6-06CFF626557C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affinity_rebal_50p_traffic!$B$34:$B$43</c:f>
              <c:numCache>
                <c:formatCode>General</c:formatCode>
                <c:ptCount val="10"/>
                <c:pt idx="0">
                  <c:v>990307</c:v>
                </c:pt>
                <c:pt idx="1">
                  <c:v>1953033</c:v>
                </c:pt>
                <c:pt idx="2">
                  <c:v>2889953</c:v>
                </c:pt>
                <c:pt idx="3">
                  <c:v>3069940</c:v>
                </c:pt>
                <c:pt idx="4">
                  <c:v>3248774</c:v>
                </c:pt>
                <c:pt idx="5">
                  <c:v>3432419</c:v>
                </c:pt>
                <c:pt idx="6">
                  <c:v>3601910</c:v>
                </c:pt>
                <c:pt idx="7">
                  <c:v>3777164</c:v>
                </c:pt>
                <c:pt idx="8">
                  <c:v>3951855</c:v>
                </c:pt>
                <c:pt idx="9">
                  <c:v>4123443</c:v>
                </c:pt>
              </c:numCache>
            </c:numRef>
          </c:xVal>
          <c:yVal>
            <c:numRef>
              <c:f>affinity_rebal_50p_traffic!$E$34:$E$43</c:f>
              <c:numCache>
                <c:formatCode>General</c:formatCode>
                <c:ptCount val="10"/>
                <c:pt idx="0">
                  <c:v>1933.552246</c:v>
                </c:pt>
                <c:pt idx="1">
                  <c:v>1921.660034</c:v>
                </c:pt>
                <c:pt idx="2">
                  <c:v>1628.3676760000001</c:v>
                </c:pt>
                <c:pt idx="3">
                  <c:v>1586.56897</c:v>
                </c:pt>
                <c:pt idx="4">
                  <c:v>1449.399414</c:v>
                </c:pt>
                <c:pt idx="5">
                  <c:v>1500.046509</c:v>
                </c:pt>
                <c:pt idx="6">
                  <c:v>1399.9185789999999</c:v>
                </c:pt>
                <c:pt idx="7">
                  <c:v>1481.0180660000001</c:v>
                </c:pt>
                <c:pt idx="8">
                  <c:v>1334.4157709999999</c:v>
                </c:pt>
                <c:pt idx="9">
                  <c:v>1306.0302730000001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236-C446-B6A6-06CFF6265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affinity_rebal_20p_traffic!$B$5:$B$14</c:f>
              <c:numCache>
                <c:formatCode>General</c:formatCode>
                <c:ptCount val="10"/>
                <c:pt idx="0">
                  <c:v>990260</c:v>
                </c:pt>
                <c:pt idx="1">
                  <c:v>1955616</c:v>
                </c:pt>
                <c:pt idx="2">
                  <c:v>2891018</c:v>
                </c:pt>
                <c:pt idx="3">
                  <c:v>3766295</c:v>
                </c:pt>
                <c:pt idx="4">
                  <c:v>4205726</c:v>
                </c:pt>
                <c:pt idx="5">
                  <c:v>4458277</c:v>
                </c:pt>
                <c:pt idx="6">
                  <c:v>4686083</c:v>
                </c:pt>
                <c:pt idx="7">
                  <c:v>4898718</c:v>
                </c:pt>
                <c:pt idx="8">
                  <c:v>5114139</c:v>
                </c:pt>
                <c:pt idx="9">
                  <c:v>5268734</c:v>
                </c:pt>
              </c:numCache>
            </c:numRef>
          </c:xVal>
          <c:yVal>
            <c:numRef>
              <c:f>affinity_rebal_20p_traffic!$C$5:$C$14</c:f>
              <c:numCache>
                <c:formatCode>General</c:formatCode>
                <c:ptCount val="10"/>
                <c:pt idx="0">
                  <c:v>7580.7999999999902</c:v>
                </c:pt>
                <c:pt idx="1">
                  <c:v>9273.5999999999894</c:v>
                </c:pt>
                <c:pt idx="2">
                  <c:v>12364.8</c:v>
                </c:pt>
                <c:pt idx="3">
                  <c:v>118201.599999999</c:v>
                </c:pt>
                <c:pt idx="4">
                  <c:v>3200716.7999999998</c:v>
                </c:pt>
                <c:pt idx="5">
                  <c:v>3230377.5999999898</c:v>
                </c:pt>
                <c:pt idx="6">
                  <c:v>3318771.1999999899</c:v>
                </c:pt>
                <c:pt idx="7">
                  <c:v>3275567.9999999902</c:v>
                </c:pt>
                <c:pt idx="9">
                  <c:v>3303609.5999999898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A-7242-9C03-2F9B32BBB052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affinity_rebal_20p_traffic!$B$20:$B$26</c:f>
              <c:numCache>
                <c:formatCode>General</c:formatCode>
                <c:ptCount val="7"/>
                <c:pt idx="0">
                  <c:v>990407</c:v>
                </c:pt>
                <c:pt idx="1">
                  <c:v>1955128</c:v>
                </c:pt>
                <c:pt idx="2">
                  <c:v>2890770</c:v>
                </c:pt>
                <c:pt idx="3">
                  <c:v>3777081</c:v>
                </c:pt>
                <c:pt idx="4">
                  <c:v>4212649</c:v>
                </c:pt>
                <c:pt idx="5">
                  <c:v>4467779</c:v>
                </c:pt>
                <c:pt idx="6">
                  <c:v>4711050</c:v>
                </c:pt>
              </c:numCache>
            </c:numRef>
          </c:xVal>
          <c:yVal>
            <c:numRef>
              <c:f>affinity_rebal_20p_traffic!$C$20:$C$26</c:f>
              <c:numCache>
                <c:formatCode>General</c:formatCode>
                <c:ptCount val="7"/>
                <c:pt idx="0">
                  <c:v>8316.7999999999993</c:v>
                </c:pt>
                <c:pt idx="1">
                  <c:v>9200</c:v>
                </c:pt>
                <c:pt idx="2">
                  <c:v>10524.8</c:v>
                </c:pt>
                <c:pt idx="3">
                  <c:v>12879.9999999999</c:v>
                </c:pt>
                <c:pt idx="4">
                  <c:v>17369.599999999999</c:v>
                </c:pt>
                <c:pt idx="5">
                  <c:v>24582.3999999999</c:v>
                </c:pt>
                <c:pt idx="6">
                  <c:v>39228.799999999901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A-7242-9C03-2F9B32BBB052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affinity_rebal_20p_traffic!$B$48:$B$58</c:f>
              <c:numCache>
                <c:formatCode>General</c:formatCode>
                <c:ptCount val="11"/>
                <c:pt idx="0">
                  <c:v>990465</c:v>
                </c:pt>
                <c:pt idx="2">
                  <c:v>2890360</c:v>
                </c:pt>
                <c:pt idx="3">
                  <c:v>3073603</c:v>
                </c:pt>
                <c:pt idx="4">
                  <c:v>3250877</c:v>
                </c:pt>
                <c:pt idx="5">
                  <c:v>3435446</c:v>
                </c:pt>
                <c:pt idx="6">
                  <c:v>3607114</c:v>
                </c:pt>
                <c:pt idx="7">
                  <c:v>3779563</c:v>
                </c:pt>
                <c:pt idx="8">
                  <c:v>3942721</c:v>
                </c:pt>
                <c:pt idx="9">
                  <c:v>4120287</c:v>
                </c:pt>
                <c:pt idx="10">
                  <c:v>4303064</c:v>
                </c:pt>
              </c:numCache>
            </c:numRef>
          </c:xVal>
          <c:yVal>
            <c:numRef>
              <c:f>affinity_rebal_20p_traffic!$C$48:$C$58</c:f>
              <c:numCache>
                <c:formatCode>General</c:formatCode>
                <c:ptCount val="11"/>
                <c:pt idx="0">
                  <c:v>7948.7999999999902</c:v>
                </c:pt>
                <c:pt idx="2">
                  <c:v>9788.7999999999993</c:v>
                </c:pt>
                <c:pt idx="3">
                  <c:v>10009.5999999999</c:v>
                </c:pt>
                <c:pt idx="4">
                  <c:v>10304</c:v>
                </c:pt>
                <c:pt idx="5">
                  <c:v>10598.4</c:v>
                </c:pt>
                <c:pt idx="6">
                  <c:v>11040</c:v>
                </c:pt>
                <c:pt idx="7">
                  <c:v>11481.5999999999</c:v>
                </c:pt>
                <c:pt idx="8">
                  <c:v>12143.9999999999</c:v>
                </c:pt>
                <c:pt idx="9">
                  <c:v>13321.5999999999</c:v>
                </c:pt>
                <c:pt idx="10">
                  <c:v>15087.9999999999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3A-7242-9C03-2F9B32BBB052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affinity_rebal_20p_traffic!$B$63:$B$73</c:f>
              <c:numCache>
                <c:formatCode>General</c:formatCode>
                <c:ptCount val="11"/>
                <c:pt idx="0">
                  <c:v>990511</c:v>
                </c:pt>
                <c:pt idx="1">
                  <c:v>1956058</c:v>
                </c:pt>
                <c:pt idx="2">
                  <c:v>2891181</c:v>
                </c:pt>
                <c:pt idx="3">
                  <c:v>3075296</c:v>
                </c:pt>
                <c:pt idx="4">
                  <c:v>3251394</c:v>
                </c:pt>
                <c:pt idx="5">
                  <c:v>3436693</c:v>
                </c:pt>
                <c:pt idx="6">
                  <c:v>3605163</c:v>
                </c:pt>
                <c:pt idx="7">
                  <c:v>3775389</c:v>
                </c:pt>
                <c:pt idx="8">
                  <c:v>3952200</c:v>
                </c:pt>
                <c:pt idx="9">
                  <c:v>4121951</c:v>
                </c:pt>
                <c:pt idx="10">
                  <c:v>4301204</c:v>
                </c:pt>
              </c:numCache>
            </c:numRef>
          </c:xVal>
          <c:yVal>
            <c:numRef>
              <c:f>affinity_rebal_20p_traffic!$C$63:$C$73</c:f>
              <c:numCache>
                <c:formatCode>General</c:formatCode>
                <c:ptCount val="11"/>
                <c:pt idx="0">
                  <c:v>7801.5999999999904</c:v>
                </c:pt>
                <c:pt idx="1">
                  <c:v>8390.4</c:v>
                </c:pt>
                <c:pt idx="2">
                  <c:v>9715.1999999999898</c:v>
                </c:pt>
                <c:pt idx="3">
                  <c:v>10009.5999999999</c:v>
                </c:pt>
                <c:pt idx="4">
                  <c:v>10156.799999999999</c:v>
                </c:pt>
                <c:pt idx="5">
                  <c:v>10451.199999999901</c:v>
                </c:pt>
                <c:pt idx="6">
                  <c:v>10745.5999999999</c:v>
                </c:pt>
                <c:pt idx="7">
                  <c:v>11187.199999999901</c:v>
                </c:pt>
                <c:pt idx="8">
                  <c:v>11628.8</c:v>
                </c:pt>
                <c:pt idx="9">
                  <c:v>12143.9999999999</c:v>
                </c:pt>
                <c:pt idx="10">
                  <c:v>12879.9999999999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3A-7242-9C03-2F9B32BBB052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affinity_rebal_20p_traffic!$B$78:$B$88</c:f>
              <c:numCache>
                <c:formatCode>General</c:formatCode>
                <c:ptCount val="11"/>
                <c:pt idx="0">
                  <c:v>990244</c:v>
                </c:pt>
                <c:pt idx="1">
                  <c:v>1955875</c:v>
                </c:pt>
                <c:pt idx="2">
                  <c:v>2889227</c:v>
                </c:pt>
                <c:pt idx="3">
                  <c:v>3074298</c:v>
                </c:pt>
                <c:pt idx="4">
                  <c:v>3252088</c:v>
                </c:pt>
                <c:pt idx="5">
                  <c:v>3437948</c:v>
                </c:pt>
                <c:pt idx="6">
                  <c:v>3604864</c:v>
                </c:pt>
                <c:pt idx="7">
                  <c:v>3775318</c:v>
                </c:pt>
                <c:pt idx="8">
                  <c:v>3952713</c:v>
                </c:pt>
                <c:pt idx="9">
                  <c:v>4125748</c:v>
                </c:pt>
                <c:pt idx="10">
                  <c:v>4283856</c:v>
                </c:pt>
              </c:numCache>
            </c:numRef>
          </c:xVal>
          <c:yVal>
            <c:numRef>
              <c:f>affinity_rebal_20p_traffic!$C$78:$C$88</c:f>
              <c:numCache>
                <c:formatCode>General</c:formatCode>
                <c:ptCount val="11"/>
                <c:pt idx="0">
                  <c:v>8611.1999999999898</c:v>
                </c:pt>
                <c:pt idx="1">
                  <c:v>9126.4</c:v>
                </c:pt>
                <c:pt idx="2">
                  <c:v>10156.799999999999</c:v>
                </c:pt>
                <c:pt idx="3">
                  <c:v>10451.199999999901</c:v>
                </c:pt>
                <c:pt idx="4">
                  <c:v>10892.8</c:v>
                </c:pt>
                <c:pt idx="5">
                  <c:v>11187.199999999901</c:v>
                </c:pt>
                <c:pt idx="6">
                  <c:v>11628.8</c:v>
                </c:pt>
                <c:pt idx="8">
                  <c:v>12511.9999999999</c:v>
                </c:pt>
                <c:pt idx="9">
                  <c:v>13027.199999999901</c:v>
                </c:pt>
                <c:pt idx="10">
                  <c:v>13689.5999999999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83A-7242-9C03-2F9B32BBB052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affinity_rebal_20p_traffic!$B$93:$B$103</c:f>
              <c:numCache>
                <c:formatCode>General</c:formatCode>
                <c:ptCount val="11"/>
                <c:pt idx="0">
                  <c:v>990367</c:v>
                </c:pt>
                <c:pt idx="1">
                  <c:v>1955556</c:v>
                </c:pt>
                <c:pt idx="2">
                  <c:v>2891210</c:v>
                </c:pt>
                <c:pt idx="3">
                  <c:v>3072806</c:v>
                </c:pt>
                <c:pt idx="4">
                  <c:v>3249772</c:v>
                </c:pt>
                <c:pt idx="5">
                  <c:v>3436254</c:v>
                </c:pt>
                <c:pt idx="6">
                  <c:v>3606808</c:v>
                </c:pt>
                <c:pt idx="7">
                  <c:v>3780731</c:v>
                </c:pt>
                <c:pt idx="8">
                  <c:v>3953126</c:v>
                </c:pt>
                <c:pt idx="9">
                  <c:v>4126769</c:v>
                </c:pt>
                <c:pt idx="10">
                  <c:v>4299878</c:v>
                </c:pt>
              </c:numCache>
            </c:numRef>
          </c:xVal>
          <c:yVal>
            <c:numRef>
              <c:f>affinity_rebal_20p_traffic!$C$93:$C$103</c:f>
              <c:numCache>
                <c:formatCode>General</c:formatCode>
                <c:ptCount val="11"/>
                <c:pt idx="0">
                  <c:v>8905.5999999999894</c:v>
                </c:pt>
                <c:pt idx="1">
                  <c:v>10156.799999999999</c:v>
                </c:pt>
                <c:pt idx="2">
                  <c:v>11260.8</c:v>
                </c:pt>
                <c:pt idx="3">
                  <c:v>11628.8</c:v>
                </c:pt>
                <c:pt idx="4">
                  <c:v>11923.199999999901</c:v>
                </c:pt>
                <c:pt idx="5">
                  <c:v>12364.8</c:v>
                </c:pt>
                <c:pt idx="6">
                  <c:v>12879.9999999999</c:v>
                </c:pt>
                <c:pt idx="7">
                  <c:v>13395.199999999901</c:v>
                </c:pt>
                <c:pt idx="8">
                  <c:v>13910.4</c:v>
                </c:pt>
                <c:pt idx="9">
                  <c:v>14572.8</c:v>
                </c:pt>
                <c:pt idx="10">
                  <c:v>16486.3999999999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3A-7242-9C03-2F9B32BBB052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affinity_rebal_20p_traffic!$B$107:$B$117</c:f>
              <c:numCache>
                <c:formatCode>General</c:formatCode>
                <c:ptCount val="11"/>
                <c:pt idx="0">
                  <c:v>990438</c:v>
                </c:pt>
                <c:pt idx="1">
                  <c:v>1955530</c:v>
                </c:pt>
                <c:pt idx="2">
                  <c:v>2890661</c:v>
                </c:pt>
                <c:pt idx="3">
                  <c:v>3073604</c:v>
                </c:pt>
                <c:pt idx="4">
                  <c:v>3252724</c:v>
                </c:pt>
                <c:pt idx="6">
                  <c:v>3608594</c:v>
                </c:pt>
                <c:pt idx="7">
                  <c:v>3780833</c:v>
                </c:pt>
                <c:pt idx="8">
                  <c:v>3951103</c:v>
                </c:pt>
                <c:pt idx="9">
                  <c:v>4127187</c:v>
                </c:pt>
                <c:pt idx="10">
                  <c:v>4301185</c:v>
                </c:pt>
              </c:numCache>
            </c:numRef>
          </c:xVal>
          <c:yVal>
            <c:numRef>
              <c:f>affinity_rebal_20p_traffic!$C$107:$C$117</c:f>
              <c:numCache>
                <c:formatCode>General</c:formatCode>
                <c:ptCount val="11"/>
                <c:pt idx="0">
                  <c:v>8905.5999999999894</c:v>
                </c:pt>
                <c:pt idx="1">
                  <c:v>10819.199999999901</c:v>
                </c:pt>
                <c:pt idx="2">
                  <c:v>12659.199999999901</c:v>
                </c:pt>
                <c:pt idx="3">
                  <c:v>13027.199999999901</c:v>
                </c:pt>
                <c:pt idx="4">
                  <c:v>13468.8</c:v>
                </c:pt>
                <c:pt idx="6">
                  <c:v>14499.199999999901</c:v>
                </c:pt>
                <c:pt idx="7">
                  <c:v>15087.9999999999</c:v>
                </c:pt>
                <c:pt idx="8">
                  <c:v>15676.8</c:v>
                </c:pt>
                <c:pt idx="9">
                  <c:v>16486.3999999999</c:v>
                </c:pt>
                <c:pt idx="10">
                  <c:v>17148.8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3A-7242-9C03-2F9B32BBB052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affinity_rebal_20p_traffic!$B$34:$B$43</c:f>
              <c:numCache>
                <c:formatCode>General</c:formatCode>
                <c:ptCount val="10"/>
                <c:pt idx="0">
                  <c:v>990359</c:v>
                </c:pt>
                <c:pt idx="1">
                  <c:v>1956199</c:v>
                </c:pt>
                <c:pt idx="2">
                  <c:v>2889757</c:v>
                </c:pt>
                <c:pt idx="3">
                  <c:v>3074493</c:v>
                </c:pt>
                <c:pt idx="4">
                  <c:v>3250617</c:v>
                </c:pt>
                <c:pt idx="5">
                  <c:v>3436927</c:v>
                </c:pt>
                <c:pt idx="6">
                  <c:v>3605340</c:v>
                </c:pt>
                <c:pt idx="7">
                  <c:v>3776464</c:v>
                </c:pt>
                <c:pt idx="8">
                  <c:v>3951394</c:v>
                </c:pt>
                <c:pt idx="9">
                  <c:v>4127524</c:v>
                </c:pt>
              </c:numCache>
            </c:numRef>
          </c:xVal>
          <c:yVal>
            <c:numRef>
              <c:f>affinity_rebal_20p_traffic!$C$34:$C$43</c:f>
              <c:numCache>
                <c:formatCode>General</c:formatCode>
                <c:ptCount val="10"/>
                <c:pt idx="0">
                  <c:v>8316.7999999999993</c:v>
                </c:pt>
                <c:pt idx="1">
                  <c:v>9052.7999999999993</c:v>
                </c:pt>
                <c:pt idx="2">
                  <c:v>10377.5999999999</c:v>
                </c:pt>
                <c:pt idx="3">
                  <c:v>10672</c:v>
                </c:pt>
                <c:pt idx="4">
                  <c:v>11040</c:v>
                </c:pt>
                <c:pt idx="5">
                  <c:v>11334.4</c:v>
                </c:pt>
                <c:pt idx="6">
                  <c:v>11923.199999999901</c:v>
                </c:pt>
                <c:pt idx="7">
                  <c:v>12806.4</c:v>
                </c:pt>
                <c:pt idx="8">
                  <c:v>13910.4</c:v>
                </c:pt>
                <c:pt idx="9">
                  <c:v>15897.5999999999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83A-7242-9C03-2F9B32BBB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vs. rebalances/s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affinity_rebal_20p_traffic!$B$5:$B$14</c:f>
              <c:numCache>
                <c:formatCode>General</c:formatCode>
                <c:ptCount val="10"/>
                <c:pt idx="0">
                  <c:v>990260</c:v>
                </c:pt>
                <c:pt idx="1">
                  <c:v>1955616</c:v>
                </c:pt>
                <c:pt idx="2">
                  <c:v>2891018</c:v>
                </c:pt>
                <c:pt idx="3">
                  <c:v>3766295</c:v>
                </c:pt>
                <c:pt idx="4">
                  <c:v>4205726</c:v>
                </c:pt>
                <c:pt idx="5">
                  <c:v>4458277</c:v>
                </c:pt>
                <c:pt idx="6">
                  <c:v>4686083</c:v>
                </c:pt>
                <c:pt idx="7">
                  <c:v>4898718</c:v>
                </c:pt>
                <c:pt idx="8">
                  <c:v>5114139</c:v>
                </c:pt>
                <c:pt idx="9">
                  <c:v>5268734</c:v>
                </c:pt>
              </c:numCache>
            </c:numRef>
          </c:xVal>
          <c:yVal>
            <c:numRef>
              <c:f>affinity_rebal_20p_traffic!$D$5:$D$14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B9-CE46-BB98-455A469CAD32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affinity_rebal_20p_traffic!$B$20:$B$26</c:f>
              <c:numCache>
                <c:formatCode>General</c:formatCode>
                <c:ptCount val="7"/>
                <c:pt idx="0">
                  <c:v>990407</c:v>
                </c:pt>
                <c:pt idx="1">
                  <c:v>1955128</c:v>
                </c:pt>
                <c:pt idx="2">
                  <c:v>2890770</c:v>
                </c:pt>
                <c:pt idx="3">
                  <c:v>3777081</c:v>
                </c:pt>
                <c:pt idx="4">
                  <c:v>4212649</c:v>
                </c:pt>
                <c:pt idx="5">
                  <c:v>4467779</c:v>
                </c:pt>
                <c:pt idx="6">
                  <c:v>4711050</c:v>
                </c:pt>
              </c:numCache>
            </c:numRef>
          </c:xVal>
          <c:yVal>
            <c:numRef>
              <c:f>affinity_rebal_20p_traffic!$D$20:$D$26</c:f>
              <c:numCache>
                <c:formatCode>General</c:formatCode>
                <c:ptCount val="7"/>
                <c:pt idx="0">
                  <c:v>845668</c:v>
                </c:pt>
                <c:pt idx="1">
                  <c:v>1685042</c:v>
                </c:pt>
                <c:pt idx="2">
                  <c:v>2412809</c:v>
                </c:pt>
                <c:pt idx="3">
                  <c:v>3039621</c:v>
                </c:pt>
                <c:pt idx="4">
                  <c:v>3257799</c:v>
                </c:pt>
                <c:pt idx="5">
                  <c:v>3290264</c:v>
                </c:pt>
                <c:pt idx="6">
                  <c:v>3176876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6B9-CE46-BB98-455A469CAD32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affinity_rebal_20p_traffic!$B$48:$B$58</c:f>
              <c:numCache>
                <c:formatCode>General</c:formatCode>
                <c:ptCount val="11"/>
                <c:pt idx="0">
                  <c:v>990465</c:v>
                </c:pt>
                <c:pt idx="2">
                  <c:v>2890360</c:v>
                </c:pt>
                <c:pt idx="3">
                  <c:v>3073603</c:v>
                </c:pt>
                <c:pt idx="4">
                  <c:v>3250877</c:v>
                </c:pt>
                <c:pt idx="5">
                  <c:v>3435446</c:v>
                </c:pt>
                <c:pt idx="6">
                  <c:v>3607114</c:v>
                </c:pt>
                <c:pt idx="7">
                  <c:v>3779563</c:v>
                </c:pt>
                <c:pt idx="8">
                  <c:v>3942721</c:v>
                </c:pt>
                <c:pt idx="9">
                  <c:v>4120287</c:v>
                </c:pt>
                <c:pt idx="10">
                  <c:v>4303064</c:v>
                </c:pt>
              </c:numCache>
            </c:numRef>
          </c:xVal>
          <c:yVal>
            <c:numRef>
              <c:f>affinity_rebal_20p_traffic!$D$48:$D$58</c:f>
              <c:numCache>
                <c:formatCode>General</c:formatCode>
                <c:ptCount val="11"/>
                <c:pt idx="0">
                  <c:v>472137</c:v>
                </c:pt>
                <c:pt idx="2">
                  <c:v>1706728</c:v>
                </c:pt>
                <c:pt idx="3">
                  <c:v>1814006</c:v>
                </c:pt>
                <c:pt idx="4">
                  <c:v>1917858</c:v>
                </c:pt>
                <c:pt idx="5">
                  <c:v>2033680</c:v>
                </c:pt>
                <c:pt idx="6">
                  <c:v>2131941</c:v>
                </c:pt>
                <c:pt idx="7">
                  <c:v>2223317</c:v>
                </c:pt>
                <c:pt idx="8">
                  <c:v>2289831</c:v>
                </c:pt>
                <c:pt idx="9">
                  <c:v>2376375</c:v>
                </c:pt>
                <c:pt idx="10">
                  <c:v>2443821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6B9-CE46-BB98-455A469CAD32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affinity_rebal_20p_traffic!$B$63:$B$73</c:f>
              <c:numCache>
                <c:formatCode>General</c:formatCode>
                <c:ptCount val="11"/>
                <c:pt idx="0">
                  <c:v>990511</c:v>
                </c:pt>
                <c:pt idx="1">
                  <c:v>1956058</c:v>
                </c:pt>
                <c:pt idx="2">
                  <c:v>2891181</c:v>
                </c:pt>
                <c:pt idx="3">
                  <c:v>3075296</c:v>
                </c:pt>
                <c:pt idx="4">
                  <c:v>3251394</c:v>
                </c:pt>
                <c:pt idx="5">
                  <c:v>3436693</c:v>
                </c:pt>
                <c:pt idx="6">
                  <c:v>3605163</c:v>
                </c:pt>
                <c:pt idx="7">
                  <c:v>3775389</c:v>
                </c:pt>
                <c:pt idx="8">
                  <c:v>3952200</c:v>
                </c:pt>
                <c:pt idx="9">
                  <c:v>4121951</c:v>
                </c:pt>
                <c:pt idx="10">
                  <c:v>4301204</c:v>
                </c:pt>
              </c:numCache>
            </c:numRef>
          </c:xVal>
          <c:yVal>
            <c:numRef>
              <c:f>affinity_rebal_20p_traffic!$D$63:$D$73</c:f>
              <c:numCache>
                <c:formatCode>General</c:formatCode>
                <c:ptCount val="11"/>
                <c:pt idx="0">
                  <c:v>93892</c:v>
                </c:pt>
                <c:pt idx="1">
                  <c:v>364687</c:v>
                </c:pt>
                <c:pt idx="2">
                  <c:v>730737</c:v>
                </c:pt>
                <c:pt idx="3">
                  <c:v>794222</c:v>
                </c:pt>
                <c:pt idx="4">
                  <c:v>847965</c:v>
                </c:pt>
                <c:pt idx="5">
                  <c:v>903325</c:v>
                </c:pt>
                <c:pt idx="6">
                  <c:v>960768</c:v>
                </c:pt>
                <c:pt idx="7">
                  <c:v>1015294</c:v>
                </c:pt>
                <c:pt idx="8">
                  <c:v>1059280</c:v>
                </c:pt>
                <c:pt idx="9">
                  <c:v>1110442</c:v>
                </c:pt>
                <c:pt idx="10">
                  <c:v>1160926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6B9-CE46-BB98-455A469CAD32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affinity_rebal_20p_traffic!$B$78:$B$88</c:f>
              <c:numCache>
                <c:formatCode>General</c:formatCode>
                <c:ptCount val="11"/>
                <c:pt idx="0">
                  <c:v>990244</c:v>
                </c:pt>
                <c:pt idx="1">
                  <c:v>1955875</c:v>
                </c:pt>
                <c:pt idx="2">
                  <c:v>2889227</c:v>
                </c:pt>
                <c:pt idx="3">
                  <c:v>3074298</c:v>
                </c:pt>
                <c:pt idx="4">
                  <c:v>3252088</c:v>
                </c:pt>
                <c:pt idx="5">
                  <c:v>3437948</c:v>
                </c:pt>
                <c:pt idx="6">
                  <c:v>3604864</c:v>
                </c:pt>
                <c:pt idx="7">
                  <c:v>3775318</c:v>
                </c:pt>
                <c:pt idx="8">
                  <c:v>3952713</c:v>
                </c:pt>
                <c:pt idx="9">
                  <c:v>4125748</c:v>
                </c:pt>
                <c:pt idx="10">
                  <c:v>4283856</c:v>
                </c:pt>
              </c:numCache>
            </c:numRef>
          </c:xVal>
          <c:yVal>
            <c:numRef>
              <c:f>affinity_rebal_20p_traffic!$D$78:$D$88</c:f>
              <c:numCache>
                <c:formatCode>General</c:formatCode>
                <c:ptCount val="11"/>
                <c:pt idx="0">
                  <c:v>17705</c:v>
                </c:pt>
                <c:pt idx="1">
                  <c:v>103047</c:v>
                </c:pt>
                <c:pt idx="2">
                  <c:v>293130</c:v>
                </c:pt>
                <c:pt idx="3">
                  <c:v>339732</c:v>
                </c:pt>
                <c:pt idx="4">
                  <c:v>386679</c:v>
                </c:pt>
                <c:pt idx="5">
                  <c:v>432162</c:v>
                </c:pt>
                <c:pt idx="6">
                  <c:v>473296</c:v>
                </c:pt>
                <c:pt idx="7">
                  <c:v>599578</c:v>
                </c:pt>
                <c:pt idx="8">
                  <c:v>555353</c:v>
                </c:pt>
                <c:pt idx="9">
                  <c:v>595658</c:v>
                </c:pt>
                <c:pt idx="10">
                  <c:v>633558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6B9-CE46-BB98-455A469CAD32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affinity_rebal_20p_traffic!$B$93:$B$103</c:f>
              <c:numCache>
                <c:formatCode>General</c:formatCode>
                <c:ptCount val="11"/>
                <c:pt idx="0">
                  <c:v>990367</c:v>
                </c:pt>
                <c:pt idx="1">
                  <c:v>1955556</c:v>
                </c:pt>
                <c:pt idx="2">
                  <c:v>2891210</c:v>
                </c:pt>
                <c:pt idx="3">
                  <c:v>3072806</c:v>
                </c:pt>
                <c:pt idx="4">
                  <c:v>3249772</c:v>
                </c:pt>
                <c:pt idx="5">
                  <c:v>3436254</c:v>
                </c:pt>
                <c:pt idx="6">
                  <c:v>3606808</c:v>
                </c:pt>
                <c:pt idx="7">
                  <c:v>3780731</c:v>
                </c:pt>
                <c:pt idx="8">
                  <c:v>3953126</c:v>
                </c:pt>
                <c:pt idx="9">
                  <c:v>4126769</c:v>
                </c:pt>
                <c:pt idx="10">
                  <c:v>4299878</c:v>
                </c:pt>
              </c:numCache>
            </c:numRef>
          </c:xVal>
          <c:yVal>
            <c:numRef>
              <c:f>affinity_rebal_20p_traffic!$D$93:$D$103</c:f>
              <c:numCache>
                <c:formatCode>General</c:formatCode>
                <c:ptCount val="11"/>
                <c:pt idx="0">
                  <c:v>2940</c:v>
                </c:pt>
                <c:pt idx="1">
                  <c:v>26620</c:v>
                </c:pt>
                <c:pt idx="2">
                  <c:v>108979</c:v>
                </c:pt>
                <c:pt idx="3">
                  <c:v>135454</c:v>
                </c:pt>
                <c:pt idx="4">
                  <c:v>163265</c:v>
                </c:pt>
                <c:pt idx="5">
                  <c:v>195620</c:v>
                </c:pt>
                <c:pt idx="6">
                  <c:v>229664</c:v>
                </c:pt>
                <c:pt idx="7">
                  <c:v>262319</c:v>
                </c:pt>
                <c:pt idx="8">
                  <c:v>296279</c:v>
                </c:pt>
                <c:pt idx="9">
                  <c:v>332972</c:v>
                </c:pt>
                <c:pt idx="10">
                  <c:v>369115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6B9-CE46-BB98-455A469CAD32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affinity_rebal_20p_traffic!$B$107:$B$117</c:f>
              <c:numCache>
                <c:formatCode>General</c:formatCode>
                <c:ptCount val="11"/>
                <c:pt idx="0">
                  <c:v>990438</c:v>
                </c:pt>
                <c:pt idx="1">
                  <c:v>1955530</c:v>
                </c:pt>
                <c:pt idx="2">
                  <c:v>2890661</c:v>
                </c:pt>
                <c:pt idx="3">
                  <c:v>3073604</c:v>
                </c:pt>
                <c:pt idx="4">
                  <c:v>3252724</c:v>
                </c:pt>
                <c:pt idx="6">
                  <c:v>3608594</c:v>
                </c:pt>
                <c:pt idx="7">
                  <c:v>3780833</c:v>
                </c:pt>
                <c:pt idx="8">
                  <c:v>3951103</c:v>
                </c:pt>
                <c:pt idx="9">
                  <c:v>4127187</c:v>
                </c:pt>
                <c:pt idx="10">
                  <c:v>4301185</c:v>
                </c:pt>
              </c:numCache>
            </c:numRef>
          </c:xVal>
          <c:yVal>
            <c:numRef>
              <c:f>affinity_rebal_20p_traffic!$D$107:$D$117</c:f>
              <c:numCache>
                <c:formatCode>General</c:formatCode>
                <c:ptCount val="11"/>
                <c:pt idx="0">
                  <c:v>252</c:v>
                </c:pt>
                <c:pt idx="1">
                  <c:v>5901</c:v>
                </c:pt>
                <c:pt idx="2">
                  <c:v>37416</c:v>
                </c:pt>
                <c:pt idx="3">
                  <c:v>50227</c:v>
                </c:pt>
                <c:pt idx="4">
                  <c:v>65626</c:v>
                </c:pt>
                <c:pt idx="6">
                  <c:v>102888</c:v>
                </c:pt>
                <c:pt idx="7">
                  <c:v>126236</c:v>
                </c:pt>
                <c:pt idx="8">
                  <c:v>151664</c:v>
                </c:pt>
                <c:pt idx="9">
                  <c:v>182174</c:v>
                </c:pt>
                <c:pt idx="10">
                  <c:v>208728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6B9-CE46-BB98-455A469CAD32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affinity_rebal_20p_traffic!$B$34:$B$43</c:f>
              <c:numCache>
                <c:formatCode>General</c:formatCode>
                <c:ptCount val="10"/>
                <c:pt idx="0">
                  <c:v>990359</c:v>
                </c:pt>
                <c:pt idx="1">
                  <c:v>1956199</c:v>
                </c:pt>
                <c:pt idx="2">
                  <c:v>2889757</c:v>
                </c:pt>
                <c:pt idx="3">
                  <c:v>3074493</c:v>
                </c:pt>
                <c:pt idx="4">
                  <c:v>3250617</c:v>
                </c:pt>
                <c:pt idx="5">
                  <c:v>3436927</c:v>
                </c:pt>
                <c:pt idx="6">
                  <c:v>3605340</c:v>
                </c:pt>
                <c:pt idx="7">
                  <c:v>3776464</c:v>
                </c:pt>
                <c:pt idx="8">
                  <c:v>3951394</c:v>
                </c:pt>
                <c:pt idx="9">
                  <c:v>4127524</c:v>
                </c:pt>
              </c:numCache>
            </c:numRef>
          </c:xVal>
          <c:yVal>
            <c:numRef>
              <c:f>affinity_rebal_20p_traffic!$D$34:$D$43</c:f>
              <c:numCache>
                <c:formatCode>General</c:formatCode>
                <c:ptCount val="10"/>
                <c:pt idx="0">
                  <c:v>841979</c:v>
                </c:pt>
                <c:pt idx="1">
                  <c:v>1677879</c:v>
                </c:pt>
                <c:pt idx="2">
                  <c:v>2395685</c:v>
                </c:pt>
                <c:pt idx="3">
                  <c:v>2536872</c:v>
                </c:pt>
                <c:pt idx="4">
                  <c:v>2657956</c:v>
                </c:pt>
                <c:pt idx="5">
                  <c:v>2803360</c:v>
                </c:pt>
                <c:pt idx="6">
                  <c:v>2905626</c:v>
                </c:pt>
                <c:pt idx="7">
                  <c:v>3013073</c:v>
                </c:pt>
                <c:pt idx="8">
                  <c:v>3109634</c:v>
                </c:pt>
                <c:pt idx="9">
                  <c:v>3210864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6B9-CE46-BB98-455A469CA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vs. avg service time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affinity_rebal_20p_traffic!$B$5:$B$14</c:f>
              <c:numCache>
                <c:formatCode>General</c:formatCode>
                <c:ptCount val="10"/>
                <c:pt idx="0">
                  <c:v>990260</c:v>
                </c:pt>
                <c:pt idx="1">
                  <c:v>1955616</c:v>
                </c:pt>
                <c:pt idx="2">
                  <c:v>2891018</c:v>
                </c:pt>
                <c:pt idx="3">
                  <c:v>3766295</c:v>
                </c:pt>
                <c:pt idx="4">
                  <c:v>4205726</c:v>
                </c:pt>
                <c:pt idx="5">
                  <c:v>4458277</c:v>
                </c:pt>
                <c:pt idx="6">
                  <c:v>4686083</c:v>
                </c:pt>
                <c:pt idx="7">
                  <c:v>4898718</c:v>
                </c:pt>
                <c:pt idx="8">
                  <c:v>5114139</c:v>
                </c:pt>
                <c:pt idx="9">
                  <c:v>5268734</c:v>
                </c:pt>
              </c:numCache>
            </c:numRef>
          </c:xVal>
          <c:yVal>
            <c:numRef>
              <c:f>affinity_rebal_20p_traffic!$E$5:$E$14</c:f>
              <c:numCache>
                <c:formatCode>General</c:formatCode>
                <c:ptCount val="10"/>
                <c:pt idx="0">
                  <c:v>1373.580078</c:v>
                </c:pt>
                <c:pt idx="1">
                  <c:v>1355.6243899999999</c:v>
                </c:pt>
                <c:pt idx="2">
                  <c:v>1427.5185550000001</c:v>
                </c:pt>
                <c:pt idx="3">
                  <c:v>1097.382202</c:v>
                </c:pt>
                <c:pt idx="4">
                  <c:v>983.12890600000003</c:v>
                </c:pt>
                <c:pt idx="5">
                  <c:v>927.98223900000005</c:v>
                </c:pt>
                <c:pt idx="6">
                  <c:v>883.17864999999995</c:v>
                </c:pt>
                <c:pt idx="7">
                  <c:v>845.06353799999999</c:v>
                </c:pt>
                <c:pt idx="8">
                  <c:v>809.72924799999998</c:v>
                </c:pt>
                <c:pt idx="9">
                  <c:v>786.08026099999995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B1-B740-A0D7-A80A490A4A6C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affinity_rebal_20p_traffic!$B$20:$B$26</c:f>
              <c:numCache>
                <c:formatCode>General</c:formatCode>
                <c:ptCount val="7"/>
                <c:pt idx="0">
                  <c:v>990407</c:v>
                </c:pt>
                <c:pt idx="1">
                  <c:v>1955128</c:v>
                </c:pt>
                <c:pt idx="2">
                  <c:v>2890770</c:v>
                </c:pt>
                <c:pt idx="3">
                  <c:v>3777081</c:v>
                </c:pt>
                <c:pt idx="4">
                  <c:v>4212649</c:v>
                </c:pt>
                <c:pt idx="5">
                  <c:v>4467779</c:v>
                </c:pt>
                <c:pt idx="6">
                  <c:v>4711050</c:v>
                </c:pt>
              </c:numCache>
            </c:numRef>
          </c:xVal>
          <c:yVal>
            <c:numRef>
              <c:f>affinity_rebal_20p_traffic!$E$20:$E$26</c:f>
              <c:numCache>
                <c:formatCode>General</c:formatCode>
                <c:ptCount val="7"/>
                <c:pt idx="0">
                  <c:v>1801.3831789999999</c:v>
                </c:pt>
                <c:pt idx="1">
                  <c:v>1817.183716</c:v>
                </c:pt>
                <c:pt idx="2">
                  <c:v>1466.021851</c:v>
                </c:pt>
                <c:pt idx="3">
                  <c:v>1107.137573</c:v>
                </c:pt>
                <c:pt idx="4">
                  <c:v>990.03607199999999</c:v>
                </c:pt>
                <c:pt idx="5">
                  <c:v>932.69061299999998</c:v>
                </c:pt>
                <c:pt idx="6">
                  <c:v>883.93243399999994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B1-B740-A0D7-A80A490A4A6C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affinity_rebal_20p_traffic!$B$48:$B$58</c:f>
              <c:numCache>
                <c:formatCode>General</c:formatCode>
                <c:ptCount val="11"/>
                <c:pt idx="0">
                  <c:v>990465</c:v>
                </c:pt>
                <c:pt idx="2">
                  <c:v>2890360</c:v>
                </c:pt>
                <c:pt idx="3">
                  <c:v>3073603</c:v>
                </c:pt>
                <c:pt idx="4">
                  <c:v>3250877</c:v>
                </c:pt>
                <c:pt idx="5">
                  <c:v>3435446</c:v>
                </c:pt>
                <c:pt idx="6">
                  <c:v>3607114</c:v>
                </c:pt>
                <c:pt idx="7">
                  <c:v>3779563</c:v>
                </c:pt>
                <c:pt idx="8">
                  <c:v>3942721</c:v>
                </c:pt>
                <c:pt idx="9">
                  <c:v>4120287</c:v>
                </c:pt>
                <c:pt idx="10">
                  <c:v>4303064</c:v>
                </c:pt>
              </c:numCache>
            </c:numRef>
          </c:xVal>
          <c:yVal>
            <c:numRef>
              <c:f>affinity_rebal_20p_traffic!$E$48:$E$58</c:f>
              <c:numCache>
                <c:formatCode>General</c:formatCode>
                <c:ptCount val="11"/>
                <c:pt idx="0">
                  <c:v>1634.887573</c:v>
                </c:pt>
                <c:pt idx="2">
                  <c:v>1437.699707</c:v>
                </c:pt>
                <c:pt idx="3">
                  <c:v>1352.2789310000001</c:v>
                </c:pt>
                <c:pt idx="4">
                  <c:v>1278.368774</c:v>
                </c:pt>
                <c:pt idx="5">
                  <c:v>1209.5467530000001</c:v>
                </c:pt>
                <c:pt idx="6">
                  <c:v>1151.703491</c:v>
                </c:pt>
                <c:pt idx="7">
                  <c:v>1098.985962</c:v>
                </c:pt>
                <c:pt idx="8">
                  <c:v>1053.6549070000001</c:v>
                </c:pt>
                <c:pt idx="9">
                  <c:v>1007.935974</c:v>
                </c:pt>
                <c:pt idx="10">
                  <c:v>965.59295699999996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B1-B740-A0D7-A80A490A4A6C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affinity_rebal_20p_traffic!$B$63:$B$73</c:f>
              <c:numCache>
                <c:formatCode>General</c:formatCode>
                <c:ptCount val="11"/>
                <c:pt idx="0">
                  <c:v>990511</c:v>
                </c:pt>
                <c:pt idx="1">
                  <c:v>1956058</c:v>
                </c:pt>
                <c:pt idx="2">
                  <c:v>2891181</c:v>
                </c:pt>
                <c:pt idx="3">
                  <c:v>3075296</c:v>
                </c:pt>
                <c:pt idx="4">
                  <c:v>3251394</c:v>
                </c:pt>
                <c:pt idx="5">
                  <c:v>3436693</c:v>
                </c:pt>
                <c:pt idx="6">
                  <c:v>3605163</c:v>
                </c:pt>
                <c:pt idx="7">
                  <c:v>3775389</c:v>
                </c:pt>
                <c:pt idx="8">
                  <c:v>3952200</c:v>
                </c:pt>
                <c:pt idx="9">
                  <c:v>4121951</c:v>
                </c:pt>
                <c:pt idx="10">
                  <c:v>4301204</c:v>
                </c:pt>
              </c:numCache>
            </c:numRef>
          </c:xVal>
          <c:yVal>
            <c:numRef>
              <c:f>affinity_rebal_20p_traffic!$E$63:$E$73</c:f>
              <c:numCache>
                <c:formatCode>General</c:formatCode>
                <c:ptCount val="11"/>
                <c:pt idx="0">
                  <c:v>1479.846558</c:v>
                </c:pt>
                <c:pt idx="1">
                  <c:v>1530.5683590000001</c:v>
                </c:pt>
                <c:pt idx="2">
                  <c:v>1432.4068600000001</c:v>
                </c:pt>
                <c:pt idx="3">
                  <c:v>1346.1770019999999</c:v>
                </c:pt>
                <c:pt idx="4">
                  <c:v>1273.1676030000001</c:v>
                </c:pt>
                <c:pt idx="5">
                  <c:v>1204.7573239999999</c:v>
                </c:pt>
                <c:pt idx="6">
                  <c:v>1148.8439940000001</c:v>
                </c:pt>
                <c:pt idx="7">
                  <c:v>1096.8260499999999</c:v>
                </c:pt>
                <c:pt idx="8">
                  <c:v>1048.0008539999999</c:v>
                </c:pt>
                <c:pt idx="9">
                  <c:v>1004.96405</c:v>
                </c:pt>
                <c:pt idx="10">
                  <c:v>963.27636700000005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6B1-B740-A0D7-A80A490A4A6C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affinity_rebal_20p_traffic!$B$78:$B$88</c:f>
              <c:numCache>
                <c:formatCode>General</c:formatCode>
                <c:ptCount val="11"/>
                <c:pt idx="0">
                  <c:v>990244</c:v>
                </c:pt>
                <c:pt idx="1">
                  <c:v>1955875</c:v>
                </c:pt>
                <c:pt idx="2">
                  <c:v>2889227</c:v>
                </c:pt>
                <c:pt idx="3">
                  <c:v>3074298</c:v>
                </c:pt>
                <c:pt idx="4">
                  <c:v>3252088</c:v>
                </c:pt>
                <c:pt idx="5">
                  <c:v>3437948</c:v>
                </c:pt>
                <c:pt idx="6">
                  <c:v>3604864</c:v>
                </c:pt>
                <c:pt idx="7">
                  <c:v>3775318</c:v>
                </c:pt>
                <c:pt idx="8">
                  <c:v>3952713</c:v>
                </c:pt>
                <c:pt idx="9">
                  <c:v>4125748</c:v>
                </c:pt>
                <c:pt idx="10">
                  <c:v>4283856</c:v>
                </c:pt>
              </c:numCache>
            </c:numRef>
          </c:xVal>
          <c:yVal>
            <c:numRef>
              <c:f>affinity_rebal_20p_traffic!$E$78:$E$88</c:f>
              <c:numCache>
                <c:formatCode>General</c:formatCode>
                <c:ptCount val="11"/>
                <c:pt idx="0">
                  <c:v>1430.8157960000001</c:v>
                </c:pt>
                <c:pt idx="1">
                  <c:v>1434.4746090000001</c:v>
                </c:pt>
                <c:pt idx="2">
                  <c:v>1431.5948490000001</c:v>
                </c:pt>
                <c:pt idx="3">
                  <c:v>1347.525269</c:v>
                </c:pt>
                <c:pt idx="4">
                  <c:v>1272.813721</c:v>
                </c:pt>
                <c:pt idx="5">
                  <c:v>1203.518188</c:v>
                </c:pt>
                <c:pt idx="6">
                  <c:v>1147.9207759999999</c:v>
                </c:pt>
                <c:pt idx="7">
                  <c:v>1113.7420649999999</c:v>
                </c:pt>
                <c:pt idx="8">
                  <c:v>1047.0939940000001</c:v>
                </c:pt>
                <c:pt idx="9">
                  <c:v>1003.20636</c:v>
                </c:pt>
                <c:pt idx="10">
                  <c:v>966.39404300000001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6B1-B740-A0D7-A80A490A4A6C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affinity_rebal_20p_traffic!$B$93:$B$103</c:f>
              <c:numCache>
                <c:formatCode>General</c:formatCode>
                <c:ptCount val="11"/>
                <c:pt idx="0">
                  <c:v>990367</c:v>
                </c:pt>
                <c:pt idx="1">
                  <c:v>1955556</c:v>
                </c:pt>
                <c:pt idx="2">
                  <c:v>2891210</c:v>
                </c:pt>
                <c:pt idx="3">
                  <c:v>3072806</c:v>
                </c:pt>
                <c:pt idx="4">
                  <c:v>3249772</c:v>
                </c:pt>
                <c:pt idx="5">
                  <c:v>3436254</c:v>
                </c:pt>
                <c:pt idx="6">
                  <c:v>3606808</c:v>
                </c:pt>
                <c:pt idx="7">
                  <c:v>3780731</c:v>
                </c:pt>
                <c:pt idx="8">
                  <c:v>3953126</c:v>
                </c:pt>
                <c:pt idx="9">
                  <c:v>4126769</c:v>
                </c:pt>
                <c:pt idx="10">
                  <c:v>4299878</c:v>
                </c:pt>
              </c:numCache>
            </c:numRef>
          </c:xVal>
          <c:yVal>
            <c:numRef>
              <c:f>affinity_rebal_20p_traffic!$E$93:$E$103</c:f>
              <c:numCache>
                <c:formatCode>General</c:formatCode>
                <c:ptCount val="11"/>
                <c:pt idx="0">
                  <c:v>1411.7926030000001</c:v>
                </c:pt>
                <c:pt idx="1">
                  <c:v>1406.1678469999999</c:v>
                </c:pt>
                <c:pt idx="2">
                  <c:v>1421.544067</c:v>
                </c:pt>
                <c:pt idx="3">
                  <c:v>1349.0379640000001</c:v>
                </c:pt>
                <c:pt idx="4">
                  <c:v>1274.2086179999999</c:v>
                </c:pt>
                <c:pt idx="5">
                  <c:v>1204.3896480000001</c:v>
                </c:pt>
                <c:pt idx="6">
                  <c:v>1147.0737300000001</c:v>
                </c:pt>
                <c:pt idx="7">
                  <c:v>1094.3951420000001</c:v>
                </c:pt>
                <c:pt idx="8">
                  <c:v>1046.590698</c:v>
                </c:pt>
                <c:pt idx="9">
                  <c:v>1002.7356569999999</c:v>
                </c:pt>
                <c:pt idx="10">
                  <c:v>962.74798599999997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B1-B740-A0D7-A80A490A4A6C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affinity_rebal_20p_traffic!$B$107:$B$117</c:f>
              <c:numCache>
                <c:formatCode>General</c:formatCode>
                <c:ptCount val="11"/>
                <c:pt idx="0">
                  <c:v>990438</c:v>
                </c:pt>
                <c:pt idx="1">
                  <c:v>1955530</c:v>
                </c:pt>
                <c:pt idx="2">
                  <c:v>2890661</c:v>
                </c:pt>
                <c:pt idx="3">
                  <c:v>3073604</c:v>
                </c:pt>
                <c:pt idx="4">
                  <c:v>3252724</c:v>
                </c:pt>
                <c:pt idx="6">
                  <c:v>3608594</c:v>
                </c:pt>
                <c:pt idx="7">
                  <c:v>3780833</c:v>
                </c:pt>
                <c:pt idx="8">
                  <c:v>3951103</c:v>
                </c:pt>
                <c:pt idx="9">
                  <c:v>4127187</c:v>
                </c:pt>
                <c:pt idx="10">
                  <c:v>4301185</c:v>
                </c:pt>
              </c:numCache>
            </c:numRef>
          </c:xVal>
          <c:yVal>
            <c:numRef>
              <c:f>affinity_rebal_20p_traffic!$E$107:$E$117</c:f>
              <c:numCache>
                <c:formatCode>General</c:formatCode>
                <c:ptCount val="11"/>
                <c:pt idx="0">
                  <c:v>1407.428101</c:v>
                </c:pt>
                <c:pt idx="1">
                  <c:v>1391.246948</c:v>
                </c:pt>
                <c:pt idx="2">
                  <c:v>1420.38562</c:v>
                </c:pt>
                <c:pt idx="3">
                  <c:v>1348.8914789999999</c:v>
                </c:pt>
                <c:pt idx="4">
                  <c:v>1273.0577390000001</c:v>
                </c:pt>
                <c:pt idx="6">
                  <c:v>1146.480957</c:v>
                </c:pt>
                <c:pt idx="7">
                  <c:v>1093.9320070000001</c:v>
                </c:pt>
                <c:pt idx="8">
                  <c:v>1046.9774170000001</c:v>
                </c:pt>
                <c:pt idx="9">
                  <c:v>1002.2907709999999</c:v>
                </c:pt>
                <c:pt idx="10">
                  <c:v>961.91796899999997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B1-B740-A0D7-A80A490A4A6C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affinity_rebal_20p_traffic!$B$34:$B$43</c:f>
              <c:numCache>
                <c:formatCode>General</c:formatCode>
                <c:ptCount val="10"/>
                <c:pt idx="0">
                  <c:v>990359</c:v>
                </c:pt>
                <c:pt idx="1">
                  <c:v>1956199</c:v>
                </c:pt>
                <c:pt idx="2">
                  <c:v>2889757</c:v>
                </c:pt>
                <c:pt idx="3">
                  <c:v>3074493</c:v>
                </c:pt>
                <c:pt idx="4">
                  <c:v>3250617</c:v>
                </c:pt>
                <c:pt idx="5">
                  <c:v>3436927</c:v>
                </c:pt>
                <c:pt idx="6">
                  <c:v>3605340</c:v>
                </c:pt>
                <c:pt idx="7">
                  <c:v>3776464</c:v>
                </c:pt>
                <c:pt idx="8">
                  <c:v>3951394</c:v>
                </c:pt>
                <c:pt idx="9">
                  <c:v>4127524</c:v>
                </c:pt>
              </c:numCache>
            </c:numRef>
          </c:xVal>
          <c:yVal>
            <c:numRef>
              <c:f>affinity_rebal_20p_traffic!$E$34:$E$43</c:f>
              <c:numCache>
                <c:formatCode>General</c:formatCode>
                <c:ptCount val="10"/>
                <c:pt idx="0">
                  <c:v>1799.549683</c:v>
                </c:pt>
                <c:pt idx="1">
                  <c:v>1813.318726</c:v>
                </c:pt>
                <c:pt idx="2">
                  <c:v>1467.1292719999999</c:v>
                </c:pt>
                <c:pt idx="3">
                  <c:v>1374.9171140000001</c:v>
                </c:pt>
                <c:pt idx="4">
                  <c:v>1296.048706</c:v>
                </c:pt>
                <c:pt idx="5">
                  <c:v>1221.8756100000001</c:v>
                </c:pt>
                <c:pt idx="6">
                  <c:v>1161.743774</c:v>
                </c:pt>
                <c:pt idx="7">
                  <c:v>1106.6951899999999</c:v>
                </c:pt>
                <c:pt idx="8">
                  <c:v>1055.9765620000001</c:v>
                </c:pt>
                <c:pt idx="9">
                  <c:v>1010.000061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B1-B740-A0D7-A80A490A4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affinity_rebal_10p_traffic!$B$4:$B$8</c:f>
              <c:numCache>
                <c:formatCode>General</c:formatCode>
                <c:ptCount val="5"/>
                <c:pt idx="0">
                  <c:v>990413</c:v>
                </c:pt>
                <c:pt idx="1">
                  <c:v>1955395</c:v>
                </c:pt>
                <c:pt idx="2">
                  <c:v>2889635</c:v>
                </c:pt>
                <c:pt idx="3">
                  <c:v>3763440</c:v>
                </c:pt>
                <c:pt idx="4">
                  <c:v>4144765</c:v>
                </c:pt>
              </c:numCache>
            </c:numRef>
          </c:xVal>
          <c:yVal>
            <c:numRef>
              <c:f>affinity_rebal_10p_traffic!$C$4:$C$8</c:f>
              <c:numCache>
                <c:formatCode>General</c:formatCode>
                <c:ptCount val="5"/>
                <c:pt idx="0">
                  <c:v>7212.7999999999902</c:v>
                </c:pt>
                <c:pt idx="1">
                  <c:v>9641.5999999999894</c:v>
                </c:pt>
                <c:pt idx="2">
                  <c:v>21491.199999999899</c:v>
                </c:pt>
                <c:pt idx="3">
                  <c:v>1849567.99999999</c:v>
                </c:pt>
                <c:pt idx="4">
                  <c:v>2016787.2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2-CB45-8155-17E1FFDF5E45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affinity_rebal_10p_traffic!$B$20:$B$27</c:f>
              <c:numCache>
                <c:formatCode>General</c:formatCode>
                <c:ptCount val="8"/>
                <c:pt idx="0">
                  <c:v>990436</c:v>
                </c:pt>
                <c:pt idx="1">
                  <c:v>1955581</c:v>
                </c:pt>
                <c:pt idx="2">
                  <c:v>2888325</c:v>
                </c:pt>
                <c:pt idx="3">
                  <c:v>3771406</c:v>
                </c:pt>
                <c:pt idx="5">
                  <c:v>4460297</c:v>
                </c:pt>
                <c:pt idx="6">
                  <c:v>4698509</c:v>
                </c:pt>
                <c:pt idx="7">
                  <c:v>4942086</c:v>
                </c:pt>
              </c:numCache>
            </c:numRef>
          </c:xVal>
          <c:yVal>
            <c:numRef>
              <c:f>affinity_rebal_10p_traffic!$C$20:$C$27</c:f>
              <c:numCache>
                <c:formatCode>General</c:formatCode>
                <c:ptCount val="8"/>
                <c:pt idx="0">
                  <c:v>7727.99999999999</c:v>
                </c:pt>
                <c:pt idx="1">
                  <c:v>8464</c:v>
                </c:pt>
                <c:pt idx="2">
                  <c:v>9788.7999999999993</c:v>
                </c:pt>
                <c:pt idx="3">
                  <c:v>11408</c:v>
                </c:pt>
                <c:pt idx="5">
                  <c:v>16118.4</c:v>
                </c:pt>
                <c:pt idx="6">
                  <c:v>21785.599999999999</c:v>
                </c:pt>
                <c:pt idx="7">
                  <c:v>1385078.4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72-CB45-8155-17E1FFDF5E45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affinity_rebal_10p_traffic!$B$48:$B$58</c:f>
              <c:numCache>
                <c:formatCode>General</c:formatCode>
                <c:ptCount val="11"/>
                <c:pt idx="0">
                  <c:v>990155</c:v>
                </c:pt>
                <c:pt idx="1">
                  <c:v>1954686</c:v>
                </c:pt>
                <c:pt idx="2">
                  <c:v>2888149</c:v>
                </c:pt>
                <c:pt idx="3">
                  <c:v>3072924</c:v>
                </c:pt>
                <c:pt idx="4">
                  <c:v>3248593</c:v>
                </c:pt>
                <c:pt idx="5">
                  <c:v>3434363</c:v>
                </c:pt>
                <c:pt idx="6">
                  <c:v>3600004</c:v>
                </c:pt>
                <c:pt idx="7">
                  <c:v>3774489</c:v>
                </c:pt>
                <c:pt idx="8">
                  <c:v>3952039</c:v>
                </c:pt>
                <c:pt idx="9">
                  <c:v>4121237</c:v>
                </c:pt>
                <c:pt idx="10">
                  <c:v>4295939</c:v>
                </c:pt>
              </c:numCache>
            </c:numRef>
          </c:xVal>
          <c:yVal>
            <c:numRef>
              <c:f>affinity_rebal_10p_traffic!$C$48:$C$58</c:f>
              <c:numCache>
                <c:formatCode>General</c:formatCode>
                <c:ptCount val="11"/>
                <c:pt idx="0">
                  <c:v>7359.99999999999</c:v>
                </c:pt>
                <c:pt idx="1">
                  <c:v>8022.4</c:v>
                </c:pt>
                <c:pt idx="2">
                  <c:v>9200</c:v>
                </c:pt>
                <c:pt idx="3">
                  <c:v>9494.4</c:v>
                </c:pt>
                <c:pt idx="4">
                  <c:v>9715.1999999999898</c:v>
                </c:pt>
                <c:pt idx="5">
                  <c:v>9936</c:v>
                </c:pt>
                <c:pt idx="6">
                  <c:v>10156.799999999999</c:v>
                </c:pt>
                <c:pt idx="7">
                  <c:v>10745.5999999999</c:v>
                </c:pt>
                <c:pt idx="8">
                  <c:v>11187.199999999901</c:v>
                </c:pt>
                <c:pt idx="9">
                  <c:v>11776</c:v>
                </c:pt>
                <c:pt idx="10">
                  <c:v>12511.9999999999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72-CB45-8155-17E1FFDF5E45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affinity_rebal_10p_traffic!$B$63:$B$73</c:f>
              <c:numCache>
                <c:formatCode>General</c:formatCode>
                <c:ptCount val="11"/>
                <c:pt idx="0">
                  <c:v>990347</c:v>
                </c:pt>
                <c:pt idx="2">
                  <c:v>2888250</c:v>
                </c:pt>
                <c:pt idx="3">
                  <c:v>3068231</c:v>
                </c:pt>
                <c:pt idx="4">
                  <c:v>3247435</c:v>
                </c:pt>
                <c:pt idx="5">
                  <c:v>3433938</c:v>
                </c:pt>
                <c:pt idx="6">
                  <c:v>3603268</c:v>
                </c:pt>
                <c:pt idx="7">
                  <c:v>3774020</c:v>
                </c:pt>
                <c:pt idx="8">
                  <c:v>3948525</c:v>
                </c:pt>
                <c:pt idx="9">
                  <c:v>4125547</c:v>
                </c:pt>
                <c:pt idx="10">
                  <c:v>4291125</c:v>
                </c:pt>
              </c:numCache>
            </c:numRef>
          </c:xVal>
          <c:yVal>
            <c:numRef>
              <c:f>affinity_rebal_10p_traffic!$C$63:$C$73</c:f>
              <c:numCache>
                <c:formatCode>General</c:formatCode>
                <c:ptCount val="11"/>
                <c:pt idx="0">
                  <c:v>7212.7999999999902</c:v>
                </c:pt>
                <c:pt idx="2">
                  <c:v>9200</c:v>
                </c:pt>
                <c:pt idx="3">
                  <c:v>9494.4</c:v>
                </c:pt>
                <c:pt idx="4">
                  <c:v>9715.1999999999898</c:v>
                </c:pt>
                <c:pt idx="5">
                  <c:v>10083.199999999901</c:v>
                </c:pt>
                <c:pt idx="6">
                  <c:v>10377.5999999999</c:v>
                </c:pt>
                <c:pt idx="7">
                  <c:v>10745.5999999999</c:v>
                </c:pt>
                <c:pt idx="8">
                  <c:v>11187.199999999901</c:v>
                </c:pt>
                <c:pt idx="9">
                  <c:v>11628.8</c:v>
                </c:pt>
                <c:pt idx="10">
                  <c:v>12511.9999999999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2-CB45-8155-17E1FFDF5E45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affinity_rebal_10p_traffic!$B$78:$B$88</c:f>
              <c:numCache>
                <c:formatCode>General</c:formatCode>
                <c:ptCount val="11"/>
                <c:pt idx="0">
                  <c:v>990197</c:v>
                </c:pt>
                <c:pt idx="2">
                  <c:v>2889046</c:v>
                </c:pt>
                <c:pt idx="3">
                  <c:v>3071686</c:v>
                </c:pt>
                <c:pt idx="4">
                  <c:v>3241730</c:v>
                </c:pt>
                <c:pt idx="5">
                  <c:v>3433584</c:v>
                </c:pt>
                <c:pt idx="6">
                  <c:v>3602425</c:v>
                </c:pt>
                <c:pt idx="7">
                  <c:v>3767662</c:v>
                </c:pt>
                <c:pt idx="8">
                  <c:v>3947603</c:v>
                </c:pt>
                <c:pt idx="9">
                  <c:v>4122069</c:v>
                </c:pt>
                <c:pt idx="10">
                  <c:v>4296318</c:v>
                </c:pt>
              </c:numCache>
            </c:numRef>
          </c:xVal>
          <c:yVal>
            <c:numRef>
              <c:f>affinity_rebal_10p_traffic!$C$78:$C$88</c:f>
              <c:numCache>
                <c:formatCode>General</c:formatCode>
                <c:ptCount val="11"/>
                <c:pt idx="0">
                  <c:v>8095.99999999999</c:v>
                </c:pt>
                <c:pt idx="2">
                  <c:v>9788.7999999999993</c:v>
                </c:pt>
                <c:pt idx="3">
                  <c:v>10083.199999999901</c:v>
                </c:pt>
                <c:pt idx="4">
                  <c:v>10524.8</c:v>
                </c:pt>
                <c:pt idx="5">
                  <c:v>10892.8</c:v>
                </c:pt>
                <c:pt idx="6">
                  <c:v>11334.4</c:v>
                </c:pt>
                <c:pt idx="7">
                  <c:v>11628.8</c:v>
                </c:pt>
                <c:pt idx="8">
                  <c:v>12291.199999999901</c:v>
                </c:pt>
                <c:pt idx="9">
                  <c:v>13027.199999999901</c:v>
                </c:pt>
                <c:pt idx="10">
                  <c:v>13763.199999999901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72-CB45-8155-17E1FFDF5E45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affinity_rebal_10p_traffic!$B$93:$B$103</c:f>
              <c:numCache>
                <c:formatCode>General</c:formatCode>
                <c:ptCount val="11"/>
                <c:pt idx="0">
                  <c:v>990547</c:v>
                </c:pt>
                <c:pt idx="1">
                  <c:v>1954959</c:v>
                </c:pt>
                <c:pt idx="2">
                  <c:v>2888317</c:v>
                </c:pt>
                <c:pt idx="3">
                  <c:v>3072626</c:v>
                </c:pt>
                <c:pt idx="4">
                  <c:v>3246984</c:v>
                </c:pt>
                <c:pt idx="5">
                  <c:v>3433464</c:v>
                </c:pt>
                <c:pt idx="6">
                  <c:v>3603206</c:v>
                </c:pt>
                <c:pt idx="7">
                  <c:v>3776390</c:v>
                </c:pt>
                <c:pt idx="8">
                  <c:v>3949082</c:v>
                </c:pt>
                <c:pt idx="9">
                  <c:v>4115219</c:v>
                </c:pt>
                <c:pt idx="10">
                  <c:v>4293575</c:v>
                </c:pt>
              </c:numCache>
            </c:numRef>
          </c:xVal>
          <c:yVal>
            <c:numRef>
              <c:f>affinity_rebal_10p_traffic!$C$93:$C$103</c:f>
              <c:numCache>
                <c:formatCode>General</c:formatCode>
                <c:ptCount val="11"/>
                <c:pt idx="0">
                  <c:v>8464</c:v>
                </c:pt>
                <c:pt idx="1">
                  <c:v>9936</c:v>
                </c:pt>
                <c:pt idx="2">
                  <c:v>11187.199999999901</c:v>
                </c:pt>
                <c:pt idx="3">
                  <c:v>11555.199999999901</c:v>
                </c:pt>
                <c:pt idx="4">
                  <c:v>11849.5999999999</c:v>
                </c:pt>
                <c:pt idx="5">
                  <c:v>12364.8</c:v>
                </c:pt>
                <c:pt idx="6">
                  <c:v>292633.59999999998</c:v>
                </c:pt>
                <c:pt idx="7">
                  <c:v>13247.9999999999</c:v>
                </c:pt>
                <c:pt idx="8">
                  <c:v>13910.4</c:v>
                </c:pt>
                <c:pt idx="9">
                  <c:v>14572.8</c:v>
                </c:pt>
                <c:pt idx="10">
                  <c:v>16854.3999999999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72-CB45-8155-17E1FFDF5E45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affinity_rebal_10p_traffic!$B$107:$B$117</c:f>
              <c:numCache>
                <c:formatCode>General</c:formatCode>
                <c:ptCount val="11"/>
                <c:pt idx="0">
                  <c:v>990551</c:v>
                </c:pt>
                <c:pt idx="1">
                  <c:v>1955055</c:v>
                </c:pt>
                <c:pt idx="2">
                  <c:v>2888910</c:v>
                </c:pt>
                <c:pt idx="3">
                  <c:v>3071838</c:v>
                </c:pt>
                <c:pt idx="4">
                  <c:v>3247543</c:v>
                </c:pt>
                <c:pt idx="5">
                  <c:v>3435113</c:v>
                </c:pt>
                <c:pt idx="6">
                  <c:v>3602001</c:v>
                </c:pt>
                <c:pt idx="7">
                  <c:v>3776641</c:v>
                </c:pt>
                <c:pt idx="8">
                  <c:v>3948071</c:v>
                </c:pt>
                <c:pt idx="9">
                  <c:v>4123491</c:v>
                </c:pt>
                <c:pt idx="10">
                  <c:v>4279711</c:v>
                </c:pt>
              </c:numCache>
            </c:numRef>
          </c:xVal>
          <c:yVal>
            <c:numRef>
              <c:f>affinity_rebal_10p_traffic!$C$107:$C$117</c:f>
              <c:numCache>
                <c:formatCode>General</c:formatCode>
                <c:ptCount val="11"/>
                <c:pt idx="0">
                  <c:v>8464</c:v>
                </c:pt>
                <c:pt idx="1">
                  <c:v>10524.8</c:v>
                </c:pt>
                <c:pt idx="2">
                  <c:v>12659.199999999901</c:v>
                </c:pt>
                <c:pt idx="3">
                  <c:v>13100.8</c:v>
                </c:pt>
                <c:pt idx="4">
                  <c:v>13615.9999999999</c:v>
                </c:pt>
                <c:pt idx="5">
                  <c:v>14131.199999999901</c:v>
                </c:pt>
                <c:pt idx="6">
                  <c:v>14499.199999999901</c:v>
                </c:pt>
                <c:pt idx="7">
                  <c:v>15235.199999999901</c:v>
                </c:pt>
                <c:pt idx="8">
                  <c:v>15971.199999999901</c:v>
                </c:pt>
                <c:pt idx="9">
                  <c:v>16707.199999999899</c:v>
                </c:pt>
                <c:pt idx="10">
                  <c:v>17811.199999999899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72-CB45-8155-17E1FFDF5E45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affinity_rebal_10p_traffic!$B$34:$B$43</c:f>
              <c:numCache>
                <c:formatCode>General</c:formatCode>
                <c:ptCount val="10"/>
                <c:pt idx="0">
                  <c:v>990304</c:v>
                </c:pt>
                <c:pt idx="1">
                  <c:v>1955389</c:v>
                </c:pt>
                <c:pt idx="2">
                  <c:v>2888607</c:v>
                </c:pt>
                <c:pt idx="3">
                  <c:v>3072913</c:v>
                </c:pt>
                <c:pt idx="4">
                  <c:v>3248631</c:v>
                </c:pt>
                <c:pt idx="5">
                  <c:v>3434785</c:v>
                </c:pt>
                <c:pt idx="6">
                  <c:v>3603043</c:v>
                </c:pt>
                <c:pt idx="7">
                  <c:v>3776752</c:v>
                </c:pt>
                <c:pt idx="8">
                  <c:v>3950504</c:v>
                </c:pt>
                <c:pt idx="9">
                  <c:v>4125044</c:v>
                </c:pt>
              </c:numCache>
            </c:numRef>
          </c:xVal>
          <c:yVal>
            <c:numRef>
              <c:f>affinity_rebal_10p_traffic!$C$34:$C$43</c:f>
              <c:numCache>
                <c:formatCode>General</c:formatCode>
                <c:ptCount val="10"/>
                <c:pt idx="0">
                  <c:v>7727.99999999999</c:v>
                </c:pt>
                <c:pt idx="1">
                  <c:v>8537.5999999999894</c:v>
                </c:pt>
                <c:pt idx="2">
                  <c:v>9715.1999999999898</c:v>
                </c:pt>
                <c:pt idx="3">
                  <c:v>9788.7999999999993</c:v>
                </c:pt>
                <c:pt idx="4">
                  <c:v>10156.799999999999</c:v>
                </c:pt>
                <c:pt idx="5">
                  <c:v>10451.199999999901</c:v>
                </c:pt>
                <c:pt idx="6">
                  <c:v>10819.199999999901</c:v>
                </c:pt>
                <c:pt idx="7">
                  <c:v>11408</c:v>
                </c:pt>
                <c:pt idx="8">
                  <c:v>11996.8</c:v>
                </c:pt>
                <c:pt idx="9">
                  <c:v>12364.8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72-CB45-8155-17E1FFDF5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vs. rebalances/s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affinity_rebal_10p_traffic!$B$4:$B$8</c:f>
              <c:numCache>
                <c:formatCode>General</c:formatCode>
                <c:ptCount val="5"/>
                <c:pt idx="0">
                  <c:v>990413</c:v>
                </c:pt>
                <c:pt idx="1">
                  <c:v>1955395</c:v>
                </c:pt>
                <c:pt idx="2">
                  <c:v>2889635</c:v>
                </c:pt>
                <c:pt idx="3">
                  <c:v>3763440</c:v>
                </c:pt>
                <c:pt idx="4">
                  <c:v>4144765</c:v>
                </c:pt>
              </c:numCache>
            </c:numRef>
          </c:xVal>
          <c:yVal>
            <c:numRef>
              <c:f>affinity_rebal_10p_traffic!$D$4:$D$8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50-FF46-A839-599FE022ABF0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affinity_rebal_10p_traffic!$B$20:$B$27</c:f>
              <c:numCache>
                <c:formatCode>General</c:formatCode>
                <c:ptCount val="8"/>
                <c:pt idx="0">
                  <c:v>990436</c:v>
                </c:pt>
                <c:pt idx="1">
                  <c:v>1955581</c:v>
                </c:pt>
                <c:pt idx="2">
                  <c:v>2888325</c:v>
                </c:pt>
                <c:pt idx="3">
                  <c:v>3771406</c:v>
                </c:pt>
                <c:pt idx="5">
                  <c:v>4460297</c:v>
                </c:pt>
                <c:pt idx="6">
                  <c:v>4698509</c:v>
                </c:pt>
                <c:pt idx="7">
                  <c:v>4942086</c:v>
                </c:pt>
              </c:numCache>
            </c:numRef>
          </c:xVal>
          <c:yVal>
            <c:numRef>
              <c:f>affinity_rebal_10p_traffic!$D$20:$D$27</c:f>
              <c:numCache>
                <c:formatCode>General</c:formatCode>
                <c:ptCount val="8"/>
                <c:pt idx="0">
                  <c:v>813504</c:v>
                </c:pt>
                <c:pt idx="1">
                  <c:v>1592855</c:v>
                </c:pt>
                <c:pt idx="2">
                  <c:v>2229387</c:v>
                </c:pt>
                <c:pt idx="3">
                  <c:v>2720875</c:v>
                </c:pt>
                <c:pt idx="5">
                  <c:v>2913895</c:v>
                </c:pt>
                <c:pt idx="6">
                  <c:v>2852179</c:v>
                </c:pt>
                <c:pt idx="7">
                  <c:v>2655686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50-FF46-A839-599FE022ABF0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affinity_rebal_10p_traffic!$B$48:$B$58</c:f>
              <c:numCache>
                <c:formatCode>General</c:formatCode>
                <c:ptCount val="11"/>
                <c:pt idx="0">
                  <c:v>990155</c:v>
                </c:pt>
                <c:pt idx="1">
                  <c:v>1954686</c:v>
                </c:pt>
                <c:pt idx="2">
                  <c:v>2888149</c:v>
                </c:pt>
                <c:pt idx="3">
                  <c:v>3072924</c:v>
                </c:pt>
                <c:pt idx="4">
                  <c:v>3248593</c:v>
                </c:pt>
                <c:pt idx="5">
                  <c:v>3434363</c:v>
                </c:pt>
                <c:pt idx="6">
                  <c:v>3600004</c:v>
                </c:pt>
                <c:pt idx="7">
                  <c:v>3774489</c:v>
                </c:pt>
                <c:pt idx="8">
                  <c:v>3952039</c:v>
                </c:pt>
                <c:pt idx="9">
                  <c:v>4121237</c:v>
                </c:pt>
                <c:pt idx="10">
                  <c:v>4295939</c:v>
                </c:pt>
              </c:numCache>
            </c:numRef>
          </c:xVal>
          <c:yVal>
            <c:numRef>
              <c:f>affinity_rebal_10p_traffic!$D$48:$D$58</c:f>
              <c:numCache>
                <c:formatCode>General</c:formatCode>
                <c:ptCount val="11"/>
                <c:pt idx="0">
                  <c:v>422793</c:v>
                </c:pt>
                <c:pt idx="1">
                  <c:v>1113013</c:v>
                </c:pt>
                <c:pt idx="2">
                  <c:v>1599961</c:v>
                </c:pt>
                <c:pt idx="3">
                  <c:v>1675194</c:v>
                </c:pt>
                <c:pt idx="4">
                  <c:v>1756279</c:v>
                </c:pt>
                <c:pt idx="5">
                  <c:v>1845826</c:v>
                </c:pt>
                <c:pt idx="6">
                  <c:v>1919837</c:v>
                </c:pt>
                <c:pt idx="7">
                  <c:v>2001748</c:v>
                </c:pt>
                <c:pt idx="8">
                  <c:v>2077717</c:v>
                </c:pt>
                <c:pt idx="9">
                  <c:v>2136697</c:v>
                </c:pt>
                <c:pt idx="10">
                  <c:v>2193448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50-FF46-A839-599FE022ABF0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affinity_rebal_10p_traffic!$B$63:$B$73</c:f>
              <c:numCache>
                <c:formatCode>General</c:formatCode>
                <c:ptCount val="11"/>
                <c:pt idx="0">
                  <c:v>990347</c:v>
                </c:pt>
                <c:pt idx="2">
                  <c:v>2888250</c:v>
                </c:pt>
                <c:pt idx="3">
                  <c:v>3068231</c:v>
                </c:pt>
                <c:pt idx="4">
                  <c:v>3247435</c:v>
                </c:pt>
                <c:pt idx="5">
                  <c:v>3433938</c:v>
                </c:pt>
                <c:pt idx="6">
                  <c:v>3603268</c:v>
                </c:pt>
                <c:pt idx="7">
                  <c:v>3774020</c:v>
                </c:pt>
                <c:pt idx="8">
                  <c:v>3948525</c:v>
                </c:pt>
                <c:pt idx="9">
                  <c:v>4125547</c:v>
                </c:pt>
                <c:pt idx="10">
                  <c:v>4291125</c:v>
                </c:pt>
              </c:numCache>
            </c:numRef>
          </c:xVal>
          <c:yVal>
            <c:numRef>
              <c:f>affinity_rebal_10p_traffic!$D$63:$D$73</c:f>
              <c:numCache>
                <c:formatCode>General</c:formatCode>
                <c:ptCount val="11"/>
                <c:pt idx="0">
                  <c:v>79505</c:v>
                </c:pt>
                <c:pt idx="2">
                  <c:v>647399</c:v>
                </c:pt>
                <c:pt idx="3">
                  <c:v>706393</c:v>
                </c:pt>
                <c:pt idx="4">
                  <c:v>771351</c:v>
                </c:pt>
                <c:pt idx="5">
                  <c:v>822027</c:v>
                </c:pt>
                <c:pt idx="6">
                  <c:v>873687</c:v>
                </c:pt>
                <c:pt idx="7">
                  <c:v>922662</c:v>
                </c:pt>
                <c:pt idx="8">
                  <c:v>973113</c:v>
                </c:pt>
                <c:pt idx="9">
                  <c:v>1011643</c:v>
                </c:pt>
                <c:pt idx="10">
                  <c:v>1055311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50-FF46-A839-599FE022ABF0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affinity_rebal_10p_traffic!$B$78:$B$88</c:f>
              <c:numCache>
                <c:formatCode>General</c:formatCode>
                <c:ptCount val="11"/>
                <c:pt idx="0">
                  <c:v>990197</c:v>
                </c:pt>
                <c:pt idx="2">
                  <c:v>2889046</c:v>
                </c:pt>
                <c:pt idx="3">
                  <c:v>3071686</c:v>
                </c:pt>
                <c:pt idx="4">
                  <c:v>3241730</c:v>
                </c:pt>
                <c:pt idx="5">
                  <c:v>3433584</c:v>
                </c:pt>
                <c:pt idx="6">
                  <c:v>3602425</c:v>
                </c:pt>
                <c:pt idx="7">
                  <c:v>3767662</c:v>
                </c:pt>
                <c:pt idx="8">
                  <c:v>3947603</c:v>
                </c:pt>
                <c:pt idx="9">
                  <c:v>4122069</c:v>
                </c:pt>
                <c:pt idx="10">
                  <c:v>4296318</c:v>
                </c:pt>
              </c:numCache>
            </c:numRef>
          </c:xVal>
          <c:yVal>
            <c:numRef>
              <c:f>affinity_rebal_10p_traffic!$D$78:$D$88</c:f>
              <c:numCache>
                <c:formatCode>General</c:formatCode>
                <c:ptCount val="11"/>
                <c:pt idx="0">
                  <c:v>13937</c:v>
                </c:pt>
                <c:pt idx="2">
                  <c:v>240512</c:v>
                </c:pt>
                <c:pt idx="3">
                  <c:v>280670</c:v>
                </c:pt>
                <c:pt idx="4">
                  <c:v>325977</c:v>
                </c:pt>
                <c:pt idx="5">
                  <c:v>370090</c:v>
                </c:pt>
                <c:pt idx="6">
                  <c:v>411525</c:v>
                </c:pt>
                <c:pt idx="7">
                  <c:v>440534</c:v>
                </c:pt>
                <c:pt idx="8">
                  <c:v>493150</c:v>
                </c:pt>
                <c:pt idx="9">
                  <c:v>535732</c:v>
                </c:pt>
                <c:pt idx="10">
                  <c:v>569641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050-FF46-A839-599FE022ABF0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affinity_rebal_10p_traffic!$B$93:$B$103</c:f>
              <c:numCache>
                <c:formatCode>General</c:formatCode>
                <c:ptCount val="11"/>
                <c:pt idx="0">
                  <c:v>990547</c:v>
                </c:pt>
                <c:pt idx="1">
                  <c:v>1954959</c:v>
                </c:pt>
                <c:pt idx="2">
                  <c:v>2888317</c:v>
                </c:pt>
                <c:pt idx="3">
                  <c:v>3072626</c:v>
                </c:pt>
                <c:pt idx="4">
                  <c:v>3246984</c:v>
                </c:pt>
                <c:pt idx="5">
                  <c:v>3433464</c:v>
                </c:pt>
                <c:pt idx="6">
                  <c:v>3603206</c:v>
                </c:pt>
                <c:pt idx="7">
                  <c:v>3776390</c:v>
                </c:pt>
                <c:pt idx="8">
                  <c:v>3949082</c:v>
                </c:pt>
                <c:pt idx="9">
                  <c:v>4115219</c:v>
                </c:pt>
                <c:pt idx="10">
                  <c:v>4293575</c:v>
                </c:pt>
              </c:numCache>
            </c:numRef>
          </c:xVal>
          <c:yVal>
            <c:numRef>
              <c:f>affinity_rebal_10p_traffic!$D$93:$D$103</c:f>
              <c:numCache>
                <c:formatCode>General</c:formatCode>
                <c:ptCount val="11"/>
                <c:pt idx="0">
                  <c:v>1683</c:v>
                </c:pt>
                <c:pt idx="1">
                  <c:v>19712</c:v>
                </c:pt>
                <c:pt idx="2">
                  <c:v>83236</c:v>
                </c:pt>
                <c:pt idx="3">
                  <c:v>105001</c:v>
                </c:pt>
                <c:pt idx="4">
                  <c:v>128446</c:v>
                </c:pt>
                <c:pt idx="5">
                  <c:v>155758</c:v>
                </c:pt>
                <c:pt idx="6">
                  <c:v>187970</c:v>
                </c:pt>
                <c:pt idx="7">
                  <c:v>214339</c:v>
                </c:pt>
                <c:pt idx="8">
                  <c:v>251119</c:v>
                </c:pt>
                <c:pt idx="9">
                  <c:v>279947</c:v>
                </c:pt>
                <c:pt idx="10">
                  <c:v>318724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050-FF46-A839-599FE022ABF0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affinity_rebal_10p_traffic!$B$107:$B$117</c:f>
              <c:numCache>
                <c:formatCode>General</c:formatCode>
                <c:ptCount val="11"/>
                <c:pt idx="0">
                  <c:v>990551</c:v>
                </c:pt>
                <c:pt idx="1">
                  <c:v>1955055</c:v>
                </c:pt>
                <c:pt idx="2">
                  <c:v>2888910</c:v>
                </c:pt>
                <c:pt idx="3">
                  <c:v>3071838</c:v>
                </c:pt>
                <c:pt idx="4">
                  <c:v>3247543</c:v>
                </c:pt>
                <c:pt idx="5">
                  <c:v>3435113</c:v>
                </c:pt>
                <c:pt idx="6">
                  <c:v>3602001</c:v>
                </c:pt>
                <c:pt idx="7">
                  <c:v>3776641</c:v>
                </c:pt>
                <c:pt idx="8">
                  <c:v>3948071</c:v>
                </c:pt>
                <c:pt idx="9">
                  <c:v>4123491</c:v>
                </c:pt>
                <c:pt idx="10">
                  <c:v>4279711</c:v>
                </c:pt>
              </c:numCache>
            </c:numRef>
          </c:xVal>
          <c:yVal>
            <c:numRef>
              <c:f>affinity_rebal_10p_traffic!$D$107:$D$117</c:f>
              <c:numCache>
                <c:formatCode>General</c:formatCode>
                <c:ptCount val="11"/>
                <c:pt idx="0">
                  <c:v>246</c:v>
                </c:pt>
                <c:pt idx="1">
                  <c:v>4371</c:v>
                </c:pt>
                <c:pt idx="2">
                  <c:v>28023</c:v>
                </c:pt>
                <c:pt idx="3">
                  <c:v>37062</c:v>
                </c:pt>
                <c:pt idx="4">
                  <c:v>48388</c:v>
                </c:pt>
                <c:pt idx="5">
                  <c:v>63648</c:v>
                </c:pt>
                <c:pt idx="6">
                  <c:v>80474</c:v>
                </c:pt>
                <c:pt idx="7">
                  <c:v>100777</c:v>
                </c:pt>
                <c:pt idx="8">
                  <c:v>125620</c:v>
                </c:pt>
                <c:pt idx="9">
                  <c:v>148319</c:v>
                </c:pt>
                <c:pt idx="10">
                  <c:v>176155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050-FF46-A839-599FE022ABF0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affinity_rebal_10p_traffic!$B$34:$B$43</c:f>
              <c:numCache>
                <c:formatCode>General</c:formatCode>
                <c:ptCount val="10"/>
                <c:pt idx="0">
                  <c:v>990304</c:v>
                </c:pt>
                <c:pt idx="1">
                  <c:v>1955389</c:v>
                </c:pt>
                <c:pt idx="2">
                  <c:v>2888607</c:v>
                </c:pt>
                <c:pt idx="3">
                  <c:v>3072913</c:v>
                </c:pt>
                <c:pt idx="4">
                  <c:v>3248631</c:v>
                </c:pt>
                <c:pt idx="5">
                  <c:v>3434785</c:v>
                </c:pt>
                <c:pt idx="6">
                  <c:v>3603043</c:v>
                </c:pt>
                <c:pt idx="7">
                  <c:v>3776752</c:v>
                </c:pt>
                <c:pt idx="8">
                  <c:v>3950504</c:v>
                </c:pt>
                <c:pt idx="9">
                  <c:v>4125044</c:v>
                </c:pt>
              </c:numCache>
            </c:numRef>
          </c:xVal>
          <c:yVal>
            <c:numRef>
              <c:f>affinity_rebal_10p_traffic!$D$34:$D$43</c:f>
              <c:numCache>
                <c:formatCode>General</c:formatCode>
                <c:ptCount val="10"/>
                <c:pt idx="0">
                  <c:v>809810</c:v>
                </c:pt>
                <c:pt idx="1">
                  <c:v>1583271</c:v>
                </c:pt>
                <c:pt idx="2">
                  <c:v>2207646</c:v>
                </c:pt>
                <c:pt idx="3">
                  <c:v>2328237</c:v>
                </c:pt>
                <c:pt idx="4">
                  <c:v>2423648</c:v>
                </c:pt>
                <c:pt idx="5">
                  <c:v>2521406</c:v>
                </c:pt>
                <c:pt idx="6">
                  <c:v>2618882</c:v>
                </c:pt>
                <c:pt idx="7">
                  <c:v>2700611</c:v>
                </c:pt>
                <c:pt idx="8">
                  <c:v>2788573</c:v>
                </c:pt>
                <c:pt idx="9">
                  <c:v>2841209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050-FF46-A839-599FE022A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vs. avg service time (kernel)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affinity_rebal_10p_traffic!$B$4:$B$8</c:f>
              <c:numCache>
                <c:formatCode>General</c:formatCode>
                <c:ptCount val="5"/>
                <c:pt idx="0">
                  <c:v>990413</c:v>
                </c:pt>
                <c:pt idx="1">
                  <c:v>1955395</c:v>
                </c:pt>
                <c:pt idx="2">
                  <c:v>2889635</c:v>
                </c:pt>
                <c:pt idx="3">
                  <c:v>3763440</c:v>
                </c:pt>
                <c:pt idx="4">
                  <c:v>4144765</c:v>
                </c:pt>
              </c:numCache>
            </c:numRef>
          </c:xVal>
          <c:yVal>
            <c:numRef>
              <c:f>affinity_rebal_10p_traffic!$E$4:$E$8</c:f>
              <c:numCache>
                <c:formatCode>General</c:formatCode>
                <c:ptCount val="5"/>
                <c:pt idx="0">
                  <c:v>1367.8759769999999</c:v>
                </c:pt>
                <c:pt idx="1">
                  <c:v>1398.2352289999999</c:v>
                </c:pt>
                <c:pt idx="2">
                  <c:v>1351.3520510000001</c:v>
                </c:pt>
                <c:pt idx="3">
                  <c:v>1058.7320560000001</c:v>
                </c:pt>
                <c:pt idx="4">
                  <c:v>970.83843999999999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0-4142-A834-1A060F5CE082}"/>
            </c:ext>
          </c:extLst>
        </c:ser>
        <c:ser>
          <c:idx val="0"/>
          <c:order val="1"/>
          <c:tx>
            <c:v>bitvector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affinity_rebal_10p_traffic!$B$20:$B$27</c:f>
              <c:numCache>
                <c:formatCode>General</c:formatCode>
                <c:ptCount val="8"/>
                <c:pt idx="0">
                  <c:v>990436</c:v>
                </c:pt>
                <c:pt idx="1">
                  <c:v>1955581</c:v>
                </c:pt>
                <c:pt idx="2">
                  <c:v>2888325</c:v>
                </c:pt>
                <c:pt idx="3">
                  <c:v>3771406</c:v>
                </c:pt>
                <c:pt idx="5">
                  <c:v>4460297</c:v>
                </c:pt>
                <c:pt idx="6">
                  <c:v>4698509</c:v>
                </c:pt>
                <c:pt idx="7">
                  <c:v>4942086</c:v>
                </c:pt>
              </c:numCache>
            </c:numRef>
          </c:xVal>
          <c:yVal>
            <c:numRef>
              <c:f>affinity_rebal_10p_traffic!$E$20:$E$27</c:f>
              <c:numCache>
                <c:formatCode>General</c:formatCode>
                <c:ptCount val="8"/>
                <c:pt idx="0">
                  <c:v>1731.3831789999999</c:v>
                </c:pt>
                <c:pt idx="1">
                  <c:v>1719.9696039999999</c:v>
                </c:pt>
                <c:pt idx="2">
                  <c:v>1465.017456</c:v>
                </c:pt>
                <c:pt idx="3">
                  <c:v>1110.6142580000001</c:v>
                </c:pt>
                <c:pt idx="5">
                  <c:v>931.88507100000004</c:v>
                </c:pt>
                <c:pt idx="6">
                  <c:v>882.95550500000002</c:v>
                </c:pt>
                <c:pt idx="7">
                  <c:v>839.36895800000002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80-4142-A834-1A060F5CE082}"/>
            </c:ext>
          </c:extLst>
        </c:ser>
        <c:ser>
          <c:idx val="6"/>
          <c:order val="2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affinity_rebal_10p_traffic!$B$48:$B$58</c:f>
              <c:numCache>
                <c:formatCode>General</c:formatCode>
                <c:ptCount val="11"/>
                <c:pt idx="0">
                  <c:v>990155</c:v>
                </c:pt>
                <c:pt idx="1">
                  <c:v>1954686</c:v>
                </c:pt>
                <c:pt idx="2">
                  <c:v>2888149</c:v>
                </c:pt>
                <c:pt idx="3">
                  <c:v>3072924</c:v>
                </c:pt>
                <c:pt idx="4">
                  <c:v>3248593</c:v>
                </c:pt>
                <c:pt idx="5">
                  <c:v>3434363</c:v>
                </c:pt>
                <c:pt idx="6">
                  <c:v>3600004</c:v>
                </c:pt>
                <c:pt idx="7">
                  <c:v>3774489</c:v>
                </c:pt>
                <c:pt idx="8">
                  <c:v>3952039</c:v>
                </c:pt>
                <c:pt idx="9">
                  <c:v>4121237</c:v>
                </c:pt>
                <c:pt idx="10">
                  <c:v>4295939</c:v>
                </c:pt>
              </c:numCache>
            </c:numRef>
          </c:xVal>
          <c:yVal>
            <c:numRef>
              <c:f>affinity_rebal_10p_traffic!$E$48:$E$58</c:f>
              <c:numCache>
                <c:formatCode>General</c:formatCode>
                <c:ptCount val="11"/>
                <c:pt idx="0">
                  <c:v>1558.4498289999999</c:v>
                </c:pt>
                <c:pt idx="1">
                  <c:v>1668.276245</c:v>
                </c:pt>
                <c:pt idx="2">
                  <c:v>1438.3666989999999</c:v>
                </c:pt>
                <c:pt idx="3">
                  <c:v>1351.752563</c:v>
                </c:pt>
                <c:pt idx="4">
                  <c:v>1278.7738039999999</c:v>
                </c:pt>
                <c:pt idx="5">
                  <c:v>1209.5002440000001</c:v>
                </c:pt>
                <c:pt idx="6">
                  <c:v>1153.5988769999999</c:v>
                </c:pt>
                <c:pt idx="7">
                  <c:v>1099.559692</c:v>
                </c:pt>
                <c:pt idx="8">
                  <c:v>1049.8204350000001</c:v>
                </c:pt>
                <c:pt idx="9">
                  <c:v>1006.346191</c:v>
                </c:pt>
                <c:pt idx="10">
                  <c:v>965.23309300000005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80-4142-A834-1A060F5CE082}"/>
            </c:ext>
          </c:extLst>
        </c:ser>
        <c:ser>
          <c:idx val="7"/>
          <c:order val="3"/>
          <c:tx>
            <c:strRef>
              <c:f>affinity_rebal_FB_traffic!$B$318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affinity_rebal_10p_traffic!$B$63:$B$73</c:f>
              <c:numCache>
                <c:formatCode>General</c:formatCode>
                <c:ptCount val="11"/>
                <c:pt idx="0">
                  <c:v>990347</c:v>
                </c:pt>
                <c:pt idx="2">
                  <c:v>2888250</c:v>
                </c:pt>
                <c:pt idx="3">
                  <c:v>3068231</c:v>
                </c:pt>
                <c:pt idx="4">
                  <c:v>3247435</c:v>
                </c:pt>
                <c:pt idx="5">
                  <c:v>3433938</c:v>
                </c:pt>
                <c:pt idx="6">
                  <c:v>3603268</c:v>
                </c:pt>
                <c:pt idx="7">
                  <c:v>3774020</c:v>
                </c:pt>
                <c:pt idx="8">
                  <c:v>3948525</c:v>
                </c:pt>
                <c:pt idx="9">
                  <c:v>4125547</c:v>
                </c:pt>
                <c:pt idx="10">
                  <c:v>4291125</c:v>
                </c:pt>
              </c:numCache>
            </c:numRef>
          </c:xVal>
          <c:yVal>
            <c:numRef>
              <c:f>affinity_rebal_10p_traffic!$E$63:$E$73</c:f>
              <c:numCache>
                <c:formatCode>General</c:formatCode>
                <c:ptCount val="11"/>
                <c:pt idx="0">
                  <c:v>1429.3388669999999</c:v>
                </c:pt>
                <c:pt idx="2">
                  <c:v>1435.808716</c:v>
                </c:pt>
                <c:pt idx="3">
                  <c:v>1350.5667719999999</c:v>
                </c:pt>
                <c:pt idx="4">
                  <c:v>1275.2100829999999</c:v>
                </c:pt>
                <c:pt idx="5">
                  <c:v>1205.6243899999999</c:v>
                </c:pt>
                <c:pt idx="6">
                  <c:v>1149.2664789999999</c:v>
                </c:pt>
                <c:pt idx="7">
                  <c:v>1097.1201169999999</c:v>
                </c:pt>
                <c:pt idx="8">
                  <c:v>1049.3204350000001</c:v>
                </c:pt>
                <c:pt idx="9">
                  <c:v>1003.860413</c:v>
                </c:pt>
                <c:pt idx="10">
                  <c:v>964.83007799999996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80-4142-A834-1A060F5CE082}"/>
            </c:ext>
          </c:extLst>
        </c:ser>
        <c:ser>
          <c:idx val="8"/>
          <c:order val="4"/>
          <c:tx>
            <c:strRef>
              <c:f>affinity_rebal_FB_traffic!$B$336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affinity_rebal_10p_traffic!$B$78:$B$88</c:f>
              <c:numCache>
                <c:formatCode>General</c:formatCode>
                <c:ptCount val="11"/>
                <c:pt idx="0">
                  <c:v>990197</c:v>
                </c:pt>
                <c:pt idx="2">
                  <c:v>2889046</c:v>
                </c:pt>
                <c:pt idx="3">
                  <c:v>3071686</c:v>
                </c:pt>
                <c:pt idx="4">
                  <c:v>3241730</c:v>
                </c:pt>
                <c:pt idx="5">
                  <c:v>3433584</c:v>
                </c:pt>
                <c:pt idx="6">
                  <c:v>3602425</c:v>
                </c:pt>
                <c:pt idx="7">
                  <c:v>3767662</c:v>
                </c:pt>
                <c:pt idx="8">
                  <c:v>3947603</c:v>
                </c:pt>
                <c:pt idx="9">
                  <c:v>4122069</c:v>
                </c:pt>
                <c:pt idx="10">
                  <c:v>4296318</c:v>
                </c:pt>
              </c:numCache>
            </c:numRef>
          </c:xVal>
          <c:yVal>
            <c:numRef>
              <c:f>affinity_rebal_10p_traffic!$E$78:$E$88</c:f>
              <c:numCache>
                <c:formatCode>General</c:formatCode>
                <c:ptCount val="11"/>
                <c:pt idx="0">
                  <c:v>1400.202759</c:v>
                </c:pt>
                <c:pt idx="2">
                  <c:v>1415.876953</c:v>
                </c:pt>
                <c:pt idx="3">
                  <c:v>1352.30188</c:v>
                </c:pt>
                <c:pt idx="4">
                  <c:v>1279.026001</c:v>
                </c:pt>
                <c:pt idx="5">
                  <c:v>1206.1705320000001</c:v>
                </c:pt>
                <c:pt idx="6">
                  <c:v>1148.908203</c:v>
                </c:pt>
                <c:pt idx="7">
                  <c:v>1098.372192</c:v>
                </c:pt>
                <c:pt idx="8">
                  <c:v>1048.3668210000001</c:v>
                </c:pt>
                <c:pt idx="9">
                  <c:v>1003.988953</c:v>
                </c:pt>
                <c:pt idx="10">
                  <c:v>963.38311799999997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80-4142-A834-1A060F5CE082}"/>
            </c:ext>
          </c:extLst>
        </c:ser>
        <c:ser>
          <c:idx val="9"/>
          <c:order val="5"/>
          <c:tx>
            <c:strRef>
              <c:f>affinity_rebal_FB_traffic!$B$354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affinity_rebal_10p_traffic!$B$93:$B$103</c:f>
              <c:numCache>
                <c:formatCode>General</c:formatCode>
                <c:ptCount val="11"/>
                <c:pt idx="0">
                  <c:v>990547</c:v>
                </c:pt>
                <c:pt idx="1">
                  <c:v>1954959</c:v>
                </c:pt>
                <c:pt idx="2">
                  <c:v>2888317</c:v>
                </c:pt>
                <c:pt idx="3">
                  <c:v>3072626</c:v>
                </c:pt>
                <c:pt idx="4">
                  <c:v>3246984</c:v>
                </c:pt>
                <c:pt idx="5">
                  <c:v>3433464</c:v>
                </c:pt>
                <c:pt idx="6">
                  <c:v>3603206</c:v>
                </c:pt>
                <c:pt idx="7">
                  <c:v>3776390</c:v>
                </c:pt>
                <c:pt idx="8">
                  <c:v>3949082</c:v>
                </c:pt>
                <c:pt idx="9">
                  <c:v>4115219</c:v>
                </c:pt>
                <c:pt idx="10">
                  <c:v>4293575</c:v>
                </c:pt>
              </c:numCache>
            </c:numRef>
          </c:xVal>
          <c:yVal>
            <c:numRef>
              <c:f>affinity_rebal_10p_traffic!$E$93:$E$103</c:f>
              <c:numCache>
                <c:formatCode>General</c:formatCode>
                <c:ptCount val="11"/>
                <c:pt idx="0">
                  <c:v>1396.3066409999999</c:v>
                </c:pt>
                <c:pt idx="1">
                  <c:v>1389.3170170000001</c:v>
                </c:pt>
                <c:pt idx="2">
                  <c:v>1405.463745</c:v>
                </c:pt>
                <c:pt idx="3">
                  <c:v>1350.150513</c:v>
                </c:pt>
                <c:pt idx="4">
                  <c:v>1277.91626</c:v>
                </c:pt>
                <c:pt idx="5">
                  <c:v>1206.8496090000001</c:v>
                </c:pt>
                <c:pt idx="6">
                  <c:v>1176.182495</c:v>
                </c:pt>
                <c:pt idx="7">
                  <c:v>1095.9415280000001</c:v>
                </c:pt>
                <c:pt idx="8">
                  <c:v>1047.6483149999999</c:v>
                </c:pt>
                <c:pt idx="9">
                  <c:v>1005.361389</c:v>
                </c:pt>
                <c:pt idx="10">
                  <c:v>963.69702099999995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80-4142-A834-1A060F5CE082}"/>
            </c:ext>
          </c:extLst>
        </c:ser>
        <c:ser>
          <c:idx val="2"/>
          <c:order val="6"/>
          <c:tx>
            <c:strRef>
              <c:f>affinity_rebal_FB_traffic!$B$301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affinity_rebal_10p_traffic!$B$107:$B$117</c:f>
              <c:numCache>
                <c:formatCode>General</c:formatCode>
                <c:ptCount val="11"/>
                <c:pt idx="0">
                  <c:v>990551</c:v>
                </c:pt>
                <c:pt idx="1">
                  <c:v>1955055</c:v>
                </c:pt>
                <c:pt idx="2">
                  <c:v>2888910</c:v>
                </c:pt>
                <c:pt idx="3">
                  <c:v>3071838</c:v>
                </c:pt>
                <c:pt idx="4">
                  <c:v>3247543</c:v>
                </c:pt>
                <c:pt idx="5">
                  <c:v>3435113</c:v>
                </c:pt>
                <c:pt idx="6">
                  <c:v>3602001</c:v>
                </c:pt>
                <c:pt idx="7">
                  <c:v>3776641</c:v>
                </c:pt>
                <c:pt idx="8">
                  <c:v>3948071</c:v>
                </c:pt>
                <c:pt idx="9">
                  <c:v>4123491</c:v>
                </c:pt>
                <c:pt idx="10">
                  <c:v>4279711</c:v>
                </c:pt>
              </c:numCache>
            </c:numRef>
          </c:xVal>
          <c:yVal>
            <c:numRef>
              <c:f>affinity_rebal_10p_traffic!$E$107:$E$117</c:f>
              <c:numCache>
                <c:formatCode>General</c:formatCode>
                <c:ptCount val="11"/>
                <c:pt idx="0">
                  <c:v>1400.209961</c:v>
                </c:pt>
                <c:pt idx="1">
                  <c:v>1379.769409</c:v>
                </c:pt>
                <c:pt idx="2">
                  <c:v>1407.2989500000001</c:v>
                </c:pt>
                <c:pt idx="3">
                  <c:v>1349.7604980000001</c:v>
                </c:pt>
                <c:pt idx="4">
                  <c:v>1276.9351810000001</c:v>
                </c:pt>
                <c:pt idx="5">
                  <c:v>1206.037231</c:v>
                </c:pt>
                <c:pt idx="6">
                  <c:v>1149.271851</c:v>
                </c:pt>
                <c:pt idx="7">
                  <c:v>1095.649658</c:v>
                </c:pt>
                <c:pt idx="8">
                  <c:v>1047.8217770000001</c:v>
                </c:pt>
                <c:pt idx="9">
                  <c:v>1003.292053</c:v>
                </c:pt>
                <c:pt idx="10">
                  <c:v>966.68182400000001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80-4142-A834-1A060F5CE082}"/>
            </c:ext>
          </c:extLst>
        </c:ser>
        <c:ser>
          <c:idx val="10"/>
          <c:order val="7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affinity_rebal_10p_traffic!$B$34:$B$43</c:f>
              <c:numCache>
                <c:formatCode>General</c:formatCode>
                <c:ptCount val="10"/>
                <c:pt idx="0">
                  <c:v>990304</c:v>
                </c:pt>
                <c:pt idx="1">
                  <c:v>1955389</c:v>
                </c:pt>
                <c:pt idx="2">
                  <c:v>2888607</c:v>
                </c:pt>
                <c:pt idx="3">
                  <c:v>3072913</c:v>
                </c:pt>
                <c:pt idx="4">
                  <c:v>3248631</c:v>
                </c:pt>
                <c:pt idx="5">
                  <c:v>3434785</c:v>
                </c:pt>
                <c:pt idx="6">
                  <c:v>3603043</c:v>
                </c:pt>
                <c:pt idx="7">
                  <c:v>3776752</c:v>
                </c:pt>
                <c:pt idx="8">
                  <c:v>3950504</c:v>
                </c:pt>
                <c:pt idx="9">
                  <c:v>4125044</c:v>
                </c:pt>
              </c:numCache>
            </c:numRef>
          </c:xVal>
          <c:yVal>
            <c:numRef>
              <c:f>affinity_rebal_10p_traffic!$E$34:$E$43</c:f>
              <c:numCache>
                <c:formatCode>General</c:formatCode>
                <c:ptCount val="10"/>
                <c:pt idx="0">
                  <c:v>1726.6484379999999</c:v>
                </c:pt>
                <c:pt idx="1">
                  <c:v>1725.7304690000001</c:v>
                </c:pt>
                <c:pt idx="2">
                  <c:v>1465.324707</c:v>
                </c:pt>
                <c:pt idx="3">
                  <c:v>1377.9652100000001</c:v>
                </c:pt>
                <c:pt idx="4">
                  <c:v>1300.1419679999999</c:v>
                </c:pt>
                <c:pt idx="5">
                  <c:v>1226.567749</c:v>
                </c:pt>
                <c:pt idx="6">
                  <c:v>1165.7448730000001</c:v>
                </c:pt>
                <c:pt idx="7">
                  <c:v>1108.718384</c:v>
                </c:pt>
                <c:pt idx="8">
                  <c:v>1057.08728</c:v>
                </c:pt>
                <c:pt idx="9">
                  <c:v>1010.522034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E80-4142-A834-1A060F5CE0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'50p_traffic'!$W$3:$W$10</c:f>
              <c:numCache>
                <c:formatCode>General</c:formatCode>
                <c:ptCount val="8"/>
                <c:pt idx="0">
                  <c:v>990156</c:v>
                </c:pt>
                <c:pt idx="1">
                  <c:v>1955595</c:v>
                </c:pt>
                <c:pt idx="2">
                  <c:v>2889142</c:v>
                </c:pt>
                <c:pt idx="3">
                  <c:v>3073226</c:v>
                </c:pt>
                <c:pt idx="4">
                  <c:v>3252693</c:v>
                </c:pt>
                <c:pt idx="5">
                  <c:v>3442004</c:v>
                </c:pt>
                <c:pt idx="6">
                  <c:v>3611740</c:v>
                </c:pt>
                <c:pt idx="7">
                  <c:v>3782325</c:v>
                </c:pt>
              </c:numCache>
            </c:numRef>
          </c:xVal>
          <c:yVal>
            <c:numRef>
              <c:f>'50p_traffic'!$X$3:$X$10</c:f>
              <c:numCache>
                <c:formatCode>General</c:formatCode>
                <c:ptCount val="8"/>
                <c:pt idx="0">
                  <c:v>9347.1999999999898</c:v>
                </c:pt>
                <c:pt idx="1">
                  <c:v>11776</c:v>
                </c:pt>
                <c:pt idx="2">
                  <c:v>16118.4</c:v>
                </c:pt>
                <c:pt idx="3">
                  <c:v>17516.8</c:v>
                </c:pt>
                <c:pt idx="4">
                  <c:v>19945.599999999999</c:v>
                </c:pt>
                <c:pt idx="5">
                  <c:v>22742.3999999999</c:v>
                </c:pt>
                <c:pt idx="6">
                  <c:v>27967.999999999902</c:v>
                </c:pt>
                <c:pt idx="7">
                  <c:v>48943.999999999898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FF-FF4E-88F7-FF3AC05EE789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'50p_traffic'!$W$24:$W$31</c:f>
              <c:numCache>
                <c:formatCode>General</c:formatCode>
                <c:ptCount val="8"/>
                <c:pt idx="0">
                  <c:v>990325</c:v>
                </c:pt>
                <c:pt idx="1">
                  <c:v>1956180</c:v>
                </c:pt>
                <c:pt idx="2">
                  <c:v>2890879</c:v>
                </c:pt>
                <c:pt idx="3">
                  <c:v>3778049</c:v>
                </c:pt>
                <c:pt idx="4">
                  <c:v>4045099</c:v>
                </c:pt>
                <c:pt idx="5">
                  <c:v>4300079</c:v>
                </c:pt>
                <c:pt idx="6">
                  <c:v>4327950</c:v>
                </c:pt>
                <c:pt idx="7">
                  <c:v>4373111</c:v>
                </c:pt>
              </c:numCache>
            </c:numRef>
          </c:xVal>
          <c:yVal>
            <c:numRef>
              <c:f>'50p_traffic'!$X$24:$X$31</c:f>
              <c:numCache>
                <c:formatCode>General</c:formatCode>
                <c:ptCount val="8"/>
                <c:pt idx="0">
                  <c:v>11923.199999999901</c:v>
                </c:pt>
                <c:pt idx="1">
                  <c:v>13910.4</c:v>
                </c:pt>
                <c:pt idx="2">
                  <c:v>27747.199999999899</c:v>
                </c:pt>
                <c:pt idx="3">
                  <c:v>440495.99999999901</c:v>
                </c:pt>
                <c:pt idx="4">
                  <c:v>894902.39999999898</c:v>
                </c:pt>
                <c:pt idx="5">
                  <c:v>3703257.5999999898</c:v>
                </c:pt>
                <c:pt idx="6">
                  <c:v>17350464</c:v>
                </c:pt>
                <c:pt idx="7">
                  <c:v>51548703.999999903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FF-FF4E-88F7-FF3AC05EE789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'50p_traffic'!$W$13:$W$20</c:f>
              <c:numCache>
                <c:formatCode>General</c:formatCode>
                <c:ptCount val="8"/>
                <c:pt idx="0">
                  <c:v>990219</c:v>
                </c:pt>
                <c:pt idx="1">
                  <c:v>1955219</c:v>
                </c:pt>
                <c:pt idx="2">
                  <c:v>2891434</c:v>
                </c:pt>
                <c:pt idx="3">
                  <c:v>3778971</c:v>
                </c:pt>
                <c:pt idx="4">
                  <c:v>4044473</c:v>
                </c:pt>
                <c:pt idx="5">
                  <c:v>4297423</c:v>
                </c:pt>
                <c:pt idx="6">
                  <c:v>4315523</c:v>
                </c:pt>
              </c:numCache>
            </c:numRef>
          </c:xVal>
          <c:yVal>
            <c:numRef>
              <c:f>'50p_traffic'!$X$13:$X$21</c:f>
              <c:numCache>
                <c:formatCode>General</c:formatCode>
                <c:ptCount val="9"/>
                <c:pt idx="0">
                  <c:v>12585.5999999999</c:v>
                </c:pt>
                <c:pt idx="1">
                  <c:v>15750.4</c:v>
                </c:pt>
                <c:pt idx="2">
                  <c:v>78310.399999999994</c:v>
                </c:pt>
                <c:pt idx="3">
                  <c:v>613603.19999999995</c:v>
                </c:pt>
                <c:pt idx="4">
                  <c:v>1139033.5999999901</c:v>
                </c:pt>
                <c:pt idx="5">
                  <c:v>4442716.8</c:v>
                </c:pt>
                <c:pt idx="6">
                  <c:v>18536969.599999901</c:v>
                </c:pt>
                <c:pt idx="8">
                  <c:v>20608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CFF-FF4E-88F7-FF3AC05EE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'50p_traffic'!$W$3:$W$10</c:f>
              <c:numCache>
                <c:formatCode>General</c:formatCode>
                <c:ptCount val="8"/>
                <c:pt idx="0">
                  <c:v>990156</c:v>
                </c:pt>
                <c:pt idx="1">
                  <c:v>1955595</c:v>
                </c:pt>
                <c:pt idx="2">
                  <c:v>2889142</c:v>
                </c:pt>
                <c:pt idx="3">
                  <c:v>3073226</c:v>
                </c:pt>
                <c:pt idx="4">
                  <c:v>3252693</c:v>
                </c:pt>
                <c:pt idx="5">
                  <c:v>3442004</c:v>
                </c:pt>
                <c:pt idx="6">
                  <c:v>3611740</c:v>
                </c:pt>
                <c:pt idx="7">
                  <c:v>3782325</c:v>
                </c:pt>
              </c:numCache>
            </c:numRef>
          </c:xVal>
          <c:yVal>
            <c:numRef>
              <c:f>'50p_traffic'!$Y$3:$Y$10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95-494D-9503-B2274358447D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'50p_traffic'!$W$24:$W$31</c:f>
              <c:numCache>
                <c:formatCode>General</c:formatCode>
                <c:ptCount val="8"/>
                <c:pt idx="0">
                  <c:v>990325</c:v>
                </c:pt>
                <c:pt idx="1">
                  <c:v>1956180</c:v>
                </c:pt>
                <c:pt idx="2">
                  <c:v>2890879</c:v>
                </c:pt>
                <c:pt idx="3">
                  <c:v>3778049</c:v>
                </c:pt>
                <c:pt idx="4">
                  <c:v>4045099</c:v>
                </c:pt>
                <c:pt idx="5">
                  <c:v>4300079</c:v>
                </c:pt>
                <c:pt idx="6">
                  <c:v>4327950</c:v>
                </c:pt>
                <c:pt idx="7">
                  <c:v>4373111</c:v>
                </c:pt>
              </c:numCache>
            </c:numRef>
          </c:xVal>
          <c:yVal>
            <c:numRef>
              <c:f>'50p_traffic'!$Y$24:$Y$31</c:f>
              <c:numCache>
                <c:formatCode>General</c:formatCode>
                <c:ptCount val="8"/>
                <c:pt idx="0">
                  <c:v>562950</c:v>
                </c:pt>
                <c:pt idx="1">
                  <c:v>1202980</c:v>
                </c:pt>
                <c:pt idx="2">
                  <c:v>1760039</c:v>
                </c:pt>
                <c:pt idx="3">
                  <c:v>1388307</c:v>
                </c:pt>
                <c:pt idx="4">
                  <c:v>1013060</c:v>
                </c:pt>
                <c:pt idx="5">
                  <c:v>501465</c:v>
                </c:pt>
                <c:pt idx="6">
                  <c:v>399682</c:v>
                </c:pt>
                <c:pt idx="7">
                  <c:v>556686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95-494D-9503-B2274358447D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'50p_traffic'!$W$13:$W$20</c:f>
              <c:numCache>
                <c:formatCode>General</c:formatCode>
                <c:ptCount val="8"/>
                <c:pt idx="0">
                  <c:v>990219</c:v>
                </c:pt>
                <c:pt idx="1">
                  <c:v>1955219</c:v>
                </c:pt>
                <c:pt idx="2">
                  <c:v>2891434</c:v>
                </c:pt>
                <c:pt idx="3">
                  <c:v>3778971</c:v>
                </c:pt>
                <c:pt idx="4">
                  <c:v>4044473</c:v>
                </c:pt>
                <c:pt idx="5">
                  <c:v>4297423</c:v>
                </c:pt>
                <c:pt idx="6">
                  <c:v>4315523</c:v>
                </c:pt>
              </c:numCache>
            </c:numRef>
          </c:xVal>
          <c:yVal>
            <c:numRef>
              <c:f>'50p_traffic'!$Y$13:$Y$20</c:f>
              <c:numCache>
                <c:formatCode>General</c:formatCode>
                <c:ptCount val="8"/>
                <c:pt idx="0">
                  <c:v>877020</c:v>
                </c:pt>
                <c:pt idx="1">
                  <c:v>1712521</c:v>
                </c:pt>
                <c:pt idx="2">
                  <c:v>2267380</c:v>
                </c:pt>
                <c:pt idx="3">
                  <c:v>1453531</c:v>
                </c:pt>
                <c:pt idx="4">
                  <c:v>1025289</c:v>
                </c:pt>
                <c:pt idx="5">
                  <c:v>519966</c:v>
                </c:pt>
                <c:pt idx="6">
                  <c:v>449875</c:v>
                </c:pt>
                <c:pt idx="7">
                  <c:v>891597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95-494D-9503-B22743584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 service time 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'50p_traffic'!$W$3:$W$10</c:f>
              <c:numCache>
                <c:formatCode>General</c:formatCode>
                <c:ptCount val="8"/>
                <c:pt idx="0">
                  <c:v>990156</c:v>
                </c:pt>
                <c:pt idx="1">
                  <c:v>1955595</c:v>
                </c:pt>
                <c:pt idx="2">
                  <c:v>2889142</c:v>
                </c:pt>
                <c:pt idx="3">
                  <c:v>3073226</c:v>
                </c:pt>
                <c:pt idx="4">
                  <c:v>3252693</c:v>
                </c:pt>
                <c:pt idx="5">
                  <c:v>3442004</c:v>
                </c:pt>
                <c:pt idx="6">
                  <c:v>3611740</c:v>
                </c:pt>
                <c:pt idx="7">
                  <c:v>3782325</c:v>
                </c:pt>
              </c:numCache>
            </c:numRef>
          </c:xVal>
          <c:yVal>
            <c:numRef>
              <c:f>'50p_traffic'!$Z$3:$Z$10</c:f>
              <c:numCache>
                <c:formatCode>General</c:formatCode>
                <c:ptCount val="8"/>
                <c:pt idx="0">
                  <c:v>1828</c:v>
                </c:pt>
                <c:pt idx="1">
                  <c:v>1826.25</c:v>
                </c:pt>
                <c:pt idx="2">
                  <c:v>1829.166626</c:v>
                </c:pt>
                <c:pt idx="3">
                  <c:v>1823.666626</c:v>
                </c:pt>
                <c:pt idx="4">
                  <c:v>1828.916626</c:v>
                </c:pt>
                <c:pt idx="5">
                  <c:v>1829.416626</c:v>
                </c:pt>
                <c:pt idx="6">
                  <c:v>1830.25</c:v>
                </c:pt>
                <c:pt idx="7">
                  <c:v>1830.333374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6B-5840-8902-DC9B8D1BF6FB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'50p_traffic'!$W$24:$W$31</c:f>
              <c:numCache>
                <c:formatCode>General</c:formatCode>
                <c:ptCount val="8"/>
                <c:pt idx="0">
                  <c:v>990325</c:v>
                </c:pt>
                <c:pt idx="1">
                  <c:v>1956180</c:v>
                </c:pt>
                <c:pt idx="2">
                  <c:v>2890879</c:v>
                </c:pt>
                <c:pt idx="3">
                  <c:v>3778049</c:v>
                </c:pt>
                <c:pt idx="4">
                  <c:v>4045099</c:v>
                </c:pt>
                <c:pt idx="5">
                  <c:v>4300079</c:v>
                </c:pt>
                <c:pt idx="6">
                  <c:v>4327950</c:v>
                </c:pt>
                <c:pt idx="7">
                  <c:v>4373111</c:v>
                </c:pt>
              </c:numCache>
            </c:numRef>
          </c:xVal>
          <c:yVal>
            <c:numRef>
              <c:f>'50p_traffic'!$Z$24:$Z$31</c:f>
              <c:numCache>
                <c:formatCode>General</c:formatCode>
                <c:ptCount val="8"/>
                <c:pt idx="0">
                  <c:v>2651.6667480000001</c:v>
                </c:pt>
                <c:pt idx="1">
                  <c:v>2910.3332519999999</c:v>
                </c:pt>
                <c:pt idx="2">
                  <c:v>2984</c:v>
                </c:pt>
                <c:pt idx="3">
                  <c:v>2483.5832519999999</c:v>
                </c:pt>
                <c:pt idx="4">
                  <c:v>2308.75</c:v>
                </c:pt>
                <c:pt idx="5">
                  <c:v>2155.6667480000001</c:v>
                </c:pt>
                <c:pt idx="6">
                  <c:v>2128.8332519999999</c:v>
                </c:pt>
                <c:pt idx="7">
                  <c:v>2133.8332519999999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6B-5840-8902-DC9B8D1BF6FB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'50p_traffic'!$W$13:$W$20</c:f>
              <c:numCache>
                <c:formatCode>General</c:formatCode>
                <c:ptCount val="8"/>
                <c:pt idx="0">
                  <c:v>990219</c:v>
                </c:pt>
                <c:pt idx="1">
                  <c:v>1955219</c:v>
                </c:pt>
                <c:pt idx="2">
                  <c:v>2891434</c:v>
                </c:pt>
                <c:pt idx="3">
                  <c:v>3778971</c:v>
                </c:pt>
                <c:pt idx="4">
                  <c:v>4044473</c:v>
                </c:pt>
                <c:pt idx="5">
                  <c:v>4297423</c:v>
                </c:pt>
                <c:pt idx="6">
                  <c:v>4315523</c:v>
                </c:pt>
              </c:numCache>
            </c:numRef>
          </c:xVal>
          <c:yVal>
            <c:numRef>
              <c:f>'50p_traffic'!$Z$13:$Z$20</c:f>
              <c:numCache>
                <c:formatCode>General</c:formatCode>
                <c:ptCount val="8"/>
                <c:pt idx="0">
                  <c:v>3178</c:v>
                </c:pt>
                <c:pt idx="1">
                  <c:v>3354.9167480000001</c:v>
                </c:pt>
                <c:pt idx="2">
                  <c:v>3274.0832519999999</c:v>
                </c:pt>
                <c:pt idx="3">
                  <c:v>2490.6667480000001</c:v>
                </c:pt>
                <c:pt idx="4">
                  <c:v>2304.5832519999999</c:v>
                </c:pt>
                <c:pt idx="5">
                  <c:v>2151.6667480000001</c:v>
                </c:pt>
                <c:pt idx="6">
                  <c:v>2137.5832519999999</c:v>
                </c:pt>
                <c:pt idx="7">
                  <c:v>3374.3332519999999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6B-5840-8902-DC9B8D1BF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'50p_traffic'!$N$3:$N$9</c:f>
              <c:numCache>
                <c:formatCode>General</c:formatCode>
                <c:ptCount val="7"/>
                <c:pt idx="0">
                  <c:v>990202</c:v>
                </c:pt>
                <c:pt idx="1">
                  <c:v>1956223</c:v>
                </c:pt>
                <c:pt idx="2">
                  <c:v>2891943</c:v>
                </c:pt>
                <c:pt idx="3">
                  <c:v>3075477</c:v>
                </c:pt>
                <c:pt idx="4">
                  <c:v>3075477</c:v>
                </c:pt>
                <c:pt idx="5">
                  <c:v>3253719</c:v>
                </c:pt>
                <c:pt idx="6">
                  <c:v>3438736</c:v>
                </c:pt>
              </c:numCache>
            </c:numRef>
          </c:xVal>
          <c:yVal>
            <c:numRef>
              <c:f>'50p_traffic'!$O$3:$O$9</c:f>
              <c:numCache>
                <c:formatCode>General</c:formatCode>
                <c:ptCount val="7"/>
                <c:pt idx="0">
                  <c:v>7875.2</c:v>
                </c:pt>
                <c:pt idx="1">
                  <c:v>9052.7999999999993</c:v>
                </c:pt>
                <c:pt idx="2">
                  <c:v>10745.5999999999</c:v>
                </c:pt>
                <c:pt idx="3">
                  <c:v>11260.8</c:v>
                </c:pt>
                <c:pt idx="4">
                  <c:v>11776</c:v>
                </c:pt>
                <c:pt idx="5">
                  <c:v>12364.8</c:v>
                </c:pt>
                <c:pt idx="6">
                  <c:v>13027.199999999901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4A-1148-8616-A3A6AC104305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'50p_traffic'!$N$24:$N$31</c:f>
              <c:numCache>
                <c:formatCode>General</c:formatCode>
                <c:ptCount val="8"/>
                <c:pt idx="0">
                  <c:v>990112</c:v>
                </c:pt>
                <c:pt idx="1">
                  <c:v>1955150</c:v>
                </c:pt>
                <c:pt idx="2">
                  <c:v>2887448</c:v>
                </c:pt>
                <c:pt idx="3">
                  <c:v>3780587</c:v>
                </c:pt>
                <c:pt idx="4">
                  <c:v>4051372</c:v>
                </c:pt>
                <c:pt idx="5">
                  <c:v>4293178</c:v>
                </c:pt>
                <c:pt idx="6">
                  <c:v>4547485</c:v>
                </c:pt>
              </c:numCache>
            </c:numRef>
          </c:xVal>
          <c:yVal>
            <c:numRef>
              <c:f>'50p_traffic'!$O$24:$O$31</c:f>
              <c:numCache>
                <c:formatCode>General</c:formatCode>
                <c:ptCount val="8"/>
                <c:pt idx="0">
                  <c:v>8832</c:v>
                </c:pt>
                <c:pt idx="1">
                  <c:v>9788.7999999999993</c:v>
                </c:pt>
                <c:pt idx="2">
                  <c:v>10966.4</c:v>
                </c:pt>
                <c:pt idx="3">
                  <c:v>13689.5999999999</c:v>
                </c:pt>
                <c:pt idx="4">
                  <c:v>15529.5999999999</c:v>
                </c:pt>
                <c:pt idx="5">
                  <c:v>18547.199999999899</c:v>
                </c:pt>
                <c:pt idx="6">
                  <c:v>26275.199999999899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4A-1148-8616-A3A6AC104305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'50p_traffic'!$N$13:$N$20</c:f>
              <c:numCache>
                <c:formatCode>General</c:formatCode>
                <c:ptCount val="8"/>
                <c:pt idx="0">
                  <c:v>990673</c:v>
                </c:pt>
                <c:pt idx="1">
                  <c:v>1955942</c:v>
                </c:pt>
                <c:pt idx="2">
                  <c:v>2889991</c:v>
                </c:pt>
                <c:pt idx="3">
                  <c:v>3782444</c:v>
                </c:pt>
                <c:pt idx="4">
                  <c:v>4051549</c:v>
                </c:pt>
                <c:pt idx="5">
                  <c:v>4301411</c:v>
                </c:pt>
                <c:pt idx="6">
                  <c:v>4549934</c:v>
                </c:pt>
                <c:pt idx="7">
                  <c:v>4796763</c:v>
                </c:pt>
              </c:numCache>
            </c:numRef>
          </c:xVal>
          <c:yVal>
            <c:numRef>
              <c:f>'50p_traffic'!$O$13:$O$20</c:f>
              <c:numCache>
                <c:formatCode>General</c:formatCode>
                <c:ptCount val="8"/>
                <c:pt idx="0">
                  <c:v>9568</c:v>
                </c:pt>
                <c:pt idx="1">
                  <c:v>10745.5999999999</c:v>
                </c:pt>
                <c:pt idx="2">
                  <c:v>11996.8</c:v>
                </c:pt>
                <c:pt idx="3">
                  <c:v>16339.199999999901</c:v>
                </c:pt>
                <c:pt idx="4">
                  <c:v>22080</c:v>
                </c:pt>
                <c:pt idx="5">
                  <c:v>29881.599999999999</c:v>
                </c:pt>
                <c:pt idx="6">
                  <c:v>39155.199999999997</c:v>
                </c:pt>
                <c:pt idx="7">
                  <c:v>184736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4A-1148-8616-A3A6AC1043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 rebalances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'50p_traffic'!$N$3:$N$9</c:f>
              <c:numCache>
                <c:formatCode>General</c:formatCode>
                <c:ptCount val="7"/>
                <c:pt idx="0">
                  <c:v>990202</c:v>
                </c:pt>
                <c:pt idx="1">
                  <c:v>1956223</c:v>
                </c:pt>
                <c:pt idx="2">
                  <c:v>2891943</c:v>
                </c:pt>
                <c:pt idx="3">
                  <c:v>3075477</c:v>
                </c:pt>
                <c:pt idx="4">
                  <c:v>3075477</c:v>
                </c:pt>
                <c:pt idx="5">
                  <c:v>3253719</c:v>
                </c:pt>
                <c:pt idx="6">
                  <c:v>3438736</c:v>
                </c:pt>
              </c:numCache>
            </c:numRef>
          </c:xVal>
          <c:yVal>
            <c:numRef>
              <c:f>'50p_traffic'!$P$3:$P$9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46-6F43-BF60-F4408EDB9136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'50p_traffic'!$N$24:$N$31</c:f>
              <c:numCache>
                <c:formatCode>General</c:formatCode>
                <c:ptCount val="8"/>
                <c:pt idx="0">
                  <c:v>990112</c:v>
                </c:pt>
                <c:pt idx="1">
                  <c:v>1955150</c:v>
                </c:pt>
                <c:pt idx="2">
                  <c:v>2887448</c:v>
                </c:pt>
                <c:pt idx="3">
                  <c:v>3780587</c:v>
                </c:pt>
                <c:pt idx="4">
                  <c:v>4051372</c:v>
                </c:pt>
                <c:pt idx="5">
                  <c:v>4293178</c:v>
                </c:pt>
                <c:pt idx="6">
                  <c:v>4547485</c:v>
                </c:pt>
              </c:numCache>
            </c:numRef>
          </c:xVal>
          <c:yVal>
            <c:numRef>
              <c:f>'50p_traffic'!$P$24:$P$31</c:f>
              <c:numCache>
                <c:formatCode>General</c:formatCode>
                <c:ptCount val="8"/>
                <c:pt idx="0">
                  <c:v>517854</c:v>
                </c:pt>
                <c:pt idx="1">
                  <c:v>1240233</c:v>
                </c:pt>
                <c:pt idx="2">
                  <c:v>1802325</c:v>
                </c:pt>
                <c:pt idx="3">
                  <c:v>2339808</c:v>
                </c:pt>
                <c:pt idx="4">
                  <c:v>2491601</c:v>
                </c:pt>
                <c:pt idx="5">
                  <c:v>2620510</c:v>
                </c:pt>
                <c:pt idx="6">
                  <c:v>2722600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46-6F43-BF60-F4408EDB9136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'50p_traffic'!$N$13:$N$20</c:f>
              <c:numCache>
                <c:formatCode>General</c:formatCode>
                <c:ptCount val="8"/>
                <c:pt idx="0">
                  <c:v>990673</c:v>
                </c:pt>
                <c:pt idx="1">
                  <c:v>1955942</c:v>
                </c:pt>
                <c:pt idx="2">
                  <c:v>2889991</c:v>
                </c:pt>
                <c:pt idx="3">
                  <c:v>3782444</c:v>
                </c:pt>
                <c:pt idx="4">
                  <c:v>4051549</c:v>
                </c:pt>
                <c:pt idx="5">
                  <c:v>4301411</c:v>
                </c:pt>
                <c:pt idx="6">
                  <c:v>4549934</c:v>
                </c:pt>
                <c:pt idx="7">
                  <c:v>4796763</c:v>
                </c:pt>
              </c:numCache>
            </c:numRef>
          </c:xVal>
          <c:yVal>
            <c:numRef>
              <c:f>'50p_traffic'!$P$13:$P$20</c:f>
              <c:numCache>
                <c:formatCode>General</c:formatCode>
                <c:ptCount val="8"/>
                <c:pt idx="0">
                  <c:v>867412</c:v>
                </c:pt>
                <c:pt idx="1">
                  <c:v>1726645</c:v>
                </c:pt>
                <c:pt idx="2">
                  <c:v>2513951</c:v>
                </c:pt>
                <c:pt idx="3">
                  <c:v>3229790</c:v>
                </c:pt>
                <c:pt idx="4">
                  <c:v>3415436</c:v>
                </c:pt>
                <c:pt idx="5">
                  <c:v>3558760</c:v>
                </c:pt>
                <c:pt idx="6">
                  <c:v>3641258</c:v>
                </c:pt>
                <c:pt idx="7">
                  <c:v>3092907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246-6F43-BF60-F4408EDB9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 service time 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'50p_traffic'!$N$3:$N$9</c:f>
              <c:numCache>
                <c:formatCode>General</c:formatCode>
                <c:ptCount val="7"/>
                <c:pt idx="0">
                  <c:v>990202</c:v>
                </c:pt>
                <c:pt idx="1">
                  <c:v>1956223</c:v>
                </c:pt>
                <c:pt idx="2">
                  <c:v>2891943</c:v>
                </c:pt>
                <c:pt idx="3">
                  <c:v>3075477</c:v>
                </c:pt>
                <c:pt idx="4">
                  <c:v>3075477</c:v>
                </c:pt>
                <c:pt idx="5">
                  <c:v>3253719</c:v>
                </c:pt>
                <c:pt idx="6">
                  <c:v>3438736</c:v>
                </c:pt>
              </c:numCache>
            </c:numRef>
          </c:xVal>
          <c:yVal>
            <c:numRef>
              <c:f>'50p_traffic'!$Q$3:$Q$9</c:f>
              <c:numCache>
                <c:formatCode>General</c:formatCode>
                <c:ptCount val="7"/>
                <c:pt idx="0">
                  <c:v>1319.666626</c:v>
                </c:pt>
                <c:pt idx="1">
                  <c:v>1318.5</c:v>
                </c:pt>
                <c:pt idx="2">
                  <c:v>1320.416626</c:v>
                </c:pt>
                <c:pt idx="3">
                  <c:v>1319.416626</c:v>
                </c:pt>
                <c:pt idx="4">
                  <c:v>1320.75</c:v>
                </c:pt>
                <c:pt idx="5">
                  <c:v>1320.083374</c:v>
                </c:pt>
                <c:pt idx="6">
                  <c:v>1320.416626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7-BD4A-A1CA-B66E0D3F023E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'50p_traffic'!$N$24:$N$31</c:f>
              <c:numCache>
                <c:formatCode>General</c:formatCode>
                <c:ptCount val="8"/>
                <c:pt idx="0">
                  <c:v>990112</c:v>
                </c:pt>
                <c:pt idx="1">
                  <c:v>1955150</c:v>
                </c:pt>
                <c:pt idx="2">
                  <c:v>2887448</c:v>
                </c:pt>
                <c:pt idx="3">
                  <c:v>3780587</c:v>
                </c:pt>
                <c:pt idx="4">
                  <c:v>4051372</c:v>
                </c:pt>
                <c:pt idx="5">
                  <c:v>4293178</c:v>
                </c:pt>
                <c:pt idx="6">
                  <c:v>4547485</c:v>
                </c:pt>
              </c:numCache>
            </c:numRef>
          </c:xVal>
          <c:yVal>
            <c:numRef>
              <c:f>'50p_traffic'!$Q$24:$Q$31</c:f>
              <c:numCache>
                <c:formatCode>General</c:formatCode>
                <c:ptCount val="8"/>
                <c:pt idx="0">
                  <c:v>1536.083374</c:v>
                </c:pt>
                <c:pt idx="1">
                  <c:v>1520.25</c:v>
                </c:pt>
                <c:pt idx="2">
                  <c:v>1557.416626</c:v>
                </c:pt>
                <c:pt idx="3">
                  <c:v>1579.166626</c:v>
                </c:pt>
                <c:pt idx="4">
                  <c:v>1577.333374</c:v>
                </c:pt>
                <c:pt idx="5">
                  <c:v>1572.083374</c:v>
                </c:pt>
                <c:pt idx="6">
                  <c:v>1575.416626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17-BD4A-A1CA-B66E0D3F023E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'50p_traffic'!$N$13:$N$20</c:f>
              <c:numCache>
                <c:formatCode>General</c:formatCode>
                <c:ptCount val="8"/>
                <c:pt idx="0">
                  <c:v>990673</c:v>
                </c:pt>
                <c:pt idx="1">
                  <c:v>1955942</c:v>
                </c:pt>
                <c:pt idx="2">
                  <c:v>2889991</c:v>
                </c:pt>
                <c:pt idx="3">
                  <c:v>3782444</c:v>
                </c:pt>
                <c:pt idx="4">
                  <c:v>4051549</c:v>
                </c:pt>
                <c:pt idx="5">
                  <c:v>4301411</c:v>
                </c:pt>
                <c:pt idx="6">
                  <c:v>4549934</c:v>
                </c:pt>
                <c:pt idx="7">
                  <c:v>4796763</c:v>
                </c:pt>
              </c:numCache>
            </c:numRef>
          </c:xVal>
          <c:yVal>
            <c:numRef>
              <c:f>'50p_traffic'!$Q$13:$Q$20</c:f>
              <c:numCache>
                <c:formatCode>General</c:formatCode>
                <c:ptCount val="8"/>
                <c:pt idx="0">
                  <c:v>1628</c:v>
                </c:pt>
                <c:pt idx="1">
                  <c:v>1632.416626</c:v>
                </c:pt>
                <c:pt idx="2">
                  <c:v>1629.666626</c:v>
                </c:pt>
                <c:pt idx="3">
                  <c:v>1629.166626</c:v>
                </c:pt>
                <c:pt idx="4">
                  <c:v>1648.083374</c:v>
                </c:pt>
                <c:pt idx="5">
                  <c:v>1620.083374</c:v>
                </c:pt>
                <c:pt idx="6">
                  <c:v>1563.916626</c:v>
                </c:pt>
                <c:pt idx="7">
                  <c:v>1609.583374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17-BD4A-A1CA-B66E0D3F0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'20p_traffic'!$W$3:$W$10</c:f>
              <c:numCache>
                <c:formatCode>General</c:formatCode>
                <c:ptCount val="8"/>
                <c:pt idx="0">
                  <c:v>990287</c:v>
                </c:pt>
                <c:pt idx="1">
                  <c:v>1956398</c:v>
                </c:pt>
                <c:pt idx="2">
                  <c:v>2893052</c:v>
                </c:pt>
                <c:pt idx="3">
                  <c:v>3076697</c:v>
                </c:pt>
                <c:pt idx="4">
                  <c:v>3254044</c:v>
                </c:pt>
                <c:pt idx="5">
                  <c:v>3438066</c:v>
                </c:pt>
                <c:pt idx="6">
                  <c:v>3610064</c:v>
                </c:pt>
                <c:pt idx="7">
                  <c:v>3781736</c:v>
                </c:pt>
              </c:numCache>
            </c:numRef>
          </c:xVal>
          <c:yVal>
            <c:numRef>
              <c:f>'20p_traffic'!$X$3:$X$10</c:f>
              <c:numCache>
                <c:formatCode>General</c:formatCode>
                <c:ptCount val="8"/>
                <c:pt idx="0">
                  <c:v>8464</c:v>
                </c:pt>
                <c:pt idx="1">
                  <c:v>10892.8</c:v>
                </c:pt>
                <c:pt idx="2">
                  <c:v>18179.199999999899</c:v>
                </c:pt>
                <c:pt idx="3">
                  <c:v>20681.599999999999</c:v>
                </c:pt>
                <c:pt idx="4">
                  <c:v>79635.199999999997</c:v>
                </c:pt>
                <c:pt idx="5">
                  <c:v>3845084.8</c:v>
                </c:pt>
                <c:pt idx="6">
                  <c:v>3645702.4</c:v>
                </c:pt>
                <c:pt idx="7">
                  <c:v>3534051.1999999899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8-F54A-AC6B-EB588ED91DB7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'20p_traffic'!$W$24:$W$31</c:f>
              <c:numCache>
                <c:formatCode>General</c:formatCode>
                <c:ptCount val="8"/>
                <c:pt idx="0">
                  <c:v>990603</c:v>
                </c:pt>
                <c:pt idx="1">
                  <c:v>1956218</c:v>
                </c:pt>
                <c:pt idx="2">
                  <c:v>2891636</c:v>
                </c:pt>
                <c:pt idx="3">
                  <c:v>3782858</c:v>
                </c:pt>
                <c:pt idx="4">
                  <c:v>4047263</c:v>
                </c:pt>
                <c:pt idx="5">
                  <c:v>4304604</c:v>
                </c:pt>
                <c:pt idx="6">
                  <c:v>4370141</c:v>
                </c:pt>
                <c:pt idx="7">
                  <c:v>4011352</c:v>
                </c:pt>
              </c:numCache>
            </c:numRef>
          </c:xVal>
          <c:yVal>
            <c:numRef>
              <c:f>'20p_traffic'!$X$24:$X$31</c:f>
              <c:numCache>
                <c:formatCode>General</c:formatCode>
                <c:ptCount val="8"/>
                <c:pt idx="0">
                  <c:v>11628.8</c:v>
                </c:pt>
                <c:pt idx="1">
                  <c:v>13395.199999999901</c:v>
                </c:pt>
                <c:pt idx="2">
                  <c:v>26643.199999999899</c:v>
                </c:pt>
                <c:pt idx="3">
                  <c:v>175536</c:v>
                </c:pt>
                <c:pt idx="4">
                  <c:v>647017.6</c:v>
                </c:pt>
                <c:pt idx="5">
                  <c:v>454847.99999999901</c:v>
                </c:pt>
                <c:pt idx="6">
                  <c:v>5513081.5999999996</c:v>
                </c:pt>
                <c:pt idx="7">
                  <c:v>6149427.1999999899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D8-F54A-AC6B-EB588ED91DB7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'20p_traffic'!$W$13:$W$20</c:f>
              <c:numCache>
                <c:formatCode>General</c:formatCode>
                <c:ptCount val="8"/>
                <c:pt idx="0">
                  <c:v>990287</c:v>
                </c:pt>
                <c:pt idx="1">
                  <c:v>1956398</c:v>
                </c:pt>
                <c:pt idx="2">
                  <c:v>2893052</c:v>
                </c:pt>
                <c:pt idx="3">
                  <c:v>3076697</c:v>
                </c:pt>
                <c:pt idx="4">
                  <c:v>3254044</c:v>
                </c:pt>
                <c:pt idx="5">
                  <c:v>3438066</c:v>
                </c:pt>
                <c:pt idx="6">
                  <c:v>3610064</c:v>
                </c:pt>
                <c:pt idx="7">
                  <c:v>3781736</c:v>
                </c:pt>
              </c:numCache>
            </c:numRef>
          </c:xVal>
          <c:yVal>
            <c:numRef>
              <c:f>'20p_traffic'!$X$13:$X$20</c:f>
              <c:numCache>
                <c:formatCode>General</c:formatCode>
                <c:ptCount val="8"/>
                <c:pt idx="0">
                  <c:v>12217.5999999999</c:v>
                </c:pt>
                <c:pt idx="1">
                  <c:v>16118.4</c:v>
                </c:pt>
                <c:pt idx="2">
                  <c:v>62854.3999999999</c:v>
                </c:pt>
                <c:pt idx="3">
                  <c:v>3245391.9999999902</c:v>
                </c:pt>
                <c:pt idx="4">
                  <c:v>358800</c:v>
                </c:pt>
                <c:pt idx="5">
                  <c:v>534483.19999999995</c:v>
                </c:pt>
                <c:pt idx="6">
                  <c:v>6200799.9999999898</c:v>
                </c:pt>
                <c:pt idx="7">
                  <c:v>7630847.9999999898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D8-F54A-AC6B-EB588ED91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'20p_traffic'!$W$3:$W$10</c:f>
              <c:numCache>
                <c:formatCode>General</c:formatCode>
                <c:ptCount val="8"/>
                <c:pt idx="0">
                  <c:v>990287</c:v>
                </c:pt>
                <c:pt idx="1">
                  <c:v>1956398</c:v>
                </c:pt>
                <c:pt idx="2">
                  <c:v>2893052</c:v>
                </c:pt>
                <c:pt idx="3">
                  <c:v>3076697</c:v>
                </c:pt>
                <c:pt idx="4">
                  <c:v>3254044</c:v>
                </c:pt>
                <c:pt idx="5">
                  <c:v>3438066</c:v>
                </c:pt>
                <c:pt idx="6">
                  <c:v>3610064</c:v>
                </c:pt>
                <c:pt idx="7">
                  <c:v>3781736</c:v>
                </c:pt>
              </c:numCache>
            </c:numRef>
          </c:xVal>
          <c:yVal>
            <c:numRef>
              <c:f>'20p_traffic'!$Y$3:$Y$10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41-7B4E-88D7-D11A224FA68B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'20p_traffic'!$W$24:$W$31</c:f>
              <c:numCache>
                <c:formatCode>General</c:formatCode>
                <c:ptCount val="8"/>
                <c:pt idx="0">
                  <c:v>990603</c:v>
                </c:pt>
                <c:pt idx="1">
                  <c:v>1956218</c:v>
                </c:pt>
                <c:pt idx="2">
                  <c:v>2891636</c:v>
                </c:pt>
                <c:pt idx="3">
                  <c:v>3782858</c:v>
                </c:pt>
                <c:pt idx="4">
                  <c:v>4047263</c:v>
                </c:pt>
                <c:pt idx="5">
                  <c:v>4304604</c:v>
                </c:pt>
                <c:pt idx="6">
                  <c:v>4370141</c:v>
                </c:pt>
                <c:pt idx="7">
                  <c:v>4011352</c:v>
                </c:pt>
              </c:numCache>
            </c:numRef>
          </c:xVal>
          <c:yVal>
            <c:numRef>
              <c:f>'20p_traffic'!$Y$24:$Y$31</c:f>
              <c:numCache>
                <c:formatCode>General</c:formatCode>
                <c:ptCount val="8"/>
                <c:pt idx="0">
                  <c:v>518271</c:v>
                </c:pt>
                <c:pt idx="1">
                  <c:v>1170203</c:v>
                </c:pt>
                <c:pt idx="2">
                  <c:v>1636089</c:v>
                </c:pt>
                <c:pt idx="3">
                  <c:v>1264202</c:v>
                </c:pt>
                <c:pt idx="4">
                  <c:v>593369</c:v>
                </c:pt>
                <c:pt idx="5">
                  <c:v>781842</c:v>
                </c:pt>
                <c:pt idx="6">
                  <c:v>521009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41-7B4E-88D7-D11A224FA68B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'20p_traffic'!$W$13:$W$20</c:f>
              <c:numCache>
                <c:formatCode>General</c:formatCode>
                <c:ptCount val="8"/>
                <c:pt idx="0">
                  <c:v>990287</c:v>
                </c:pt>
                <c:pt idx="1">
                  <c:v>1956398</c:v>
                </c:pt>
                <c:pt idx="2">
                  <c:v>2893052</c:v>
                </c:pt>
                <c:pt idx="3">
                  <c:v>3076697</c:v>
                </c:pt>
                <c:pt idx="4">
                  <c:v>3254044</c:v>
                </c:pt>
                <c:pt idx="5">
                  <c:v>3438066</c:v>
                </c:pt>
                <c:pt idx="6">
                  <c:v>3610064</c:v>
                </c:pt>
                <c:pt idx="7">
                  <c:v>3781736</c:v>
                </c:pt>
              </c:numCache>
            </c:numRef>
          </c:xVal>
          <c:yVal>
            <c:numRef>
              <c:f>'20p_traffic'!$Y$13:$Y$20</c:f>
              <c:numCache>
                <c:formatCode>General</c:formatCode>
                <c:ptCount val="8"/>
                <c:pt idx="0">
                  <c:v>855476</c:v>
                </c:pt>
                <c:pt idx="1">
                  <c:v>1630592</c:v>
                </c:pt>
                <c:pt idx="2">
                  <c:v>1945116</c:v>
                </c:pt>
                <c:pt idx="3">
                  <c:v>1274601</c:v>
                </c:pt>
                <c:pt idx="4">
                  <c:v>1010744</c:v>
                </c:pt>
                <c:pt idx="5">
                  <c:v>775064</c:v>
                </c:pt>
                <c:pt idx="6">
                  <c:v>600063</c:v>
                </c:pt>
                <c:pt idx="7">
                  <c:v>643836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641-7B4E-88D7-D11A224FA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 service time 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'20p_traffic'!$W$3:$W$10</c:f>
              <c:numCache>
                <c:formatCode>General</c:formatCode>
                <c:ptCount val="8"/>
                <c:pt idx="0">
                  <c:v>990287</c:v>
                </c:pt>
                <c:pt idx="1">
                  <c:v>1956398</c:v>
                </c:pt>
                <c:pt idx="2">
                  <c:v>2893052</c:v>
                </c:pt>
                <c:pt idx="3">
                  <c:v>3076697</c:v>
                </c:pt>
                <c:pt idx="4">
                  <c:v>3254044</c:v>
                </c:pt>
                <c:pt idx="5">
                  <c:v>3438066</c:v>
                </c:pt>
                <c:pt idx="6">
                  <c:v>3610064</c:v>
                </c:pt>
                <c:pt idx="7">
                  <c:v>3781736</c:v>
                </c:pt>
              </c:numCache>
            </c:numRef>
          </c:xVal>
          <c:yVal>
            <c:numRef>
              <c:f>'20p_traffic'!$Z$3:$Z$10</c:f>
              <c:numCache>
                <c:formatCode>General</c:formatCode>
                <c:ptCount val="8"/>
                <c:pt idx="0">
                  <c:v>1777.333374</c:v>
                </c:pt>
                <c:pt idx="1">
                  <c:v>1777</c:v>
                </c:pt>
                <c:pt idx="2">
                  <c:v>1776.083374</c:v>
                </c:pt>
                <c:pt idx="3">
                  <c:v>1778.833374</c:v>
                </c:pt>
                <c:pt idx="4">
                  <c:v>1772.583374</c:v>
                </c:pt>
                <c:pt idx="5">
                  <c:v>1777.166626</c:v>
                </c:pt>
                <c:pt idx="6">
                  <c:v>1777.416626</c:v>
                </c:pt>
                <c:pt idx="7">
                  <c:v>1777.416626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05-AE40-92CD-7FFA5056A1A3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'20p_traffic'!$W$24:$W$31</c:f>
              <c:numCache>
                <c:formatCode>General</c:formatCode>
                <c:ptCount val="8"/>
                <c:pt idx="0">
                  <c:v>990603</c:v>
                </c:pt>
                <c:pt idx="1">
                  <c:v>1956218</c:v>
                </c:pt>
                <c:pt idx="2">
                  <c:v>2891636</c:v>
                </c:pt>
                <c:pt idx="3">
                  <c:v>3782858</c:v>
                </c:pt>
                <c:pt idx="4">
                  <c:v>4047263</c:v>
                </c:pt>
                <c:pt idx="5">
                  <c:v>4304604</c:v>
                </c:pt>
                <c:pt idx="6">
                  <c:v>4370141</c:v>
                </c:pt>
                <c:pt idx="7">
                  <c:v>4011352</c:v>
                </c:pt>
              </c:numCache>
            </c:numRef>
          </c:xVal>
          <c:yVal>
            <c:numRef>
              <c:f>'20p_traffic'!$Z$24:$Z$31</c:f>
              <c:numCache>
                <c:formatCode>General</c:formatCode>
                <c:ptCount val="8"/>
                <c:pt idx="0">
                  <c:v>2703.3332519999999</c:v>
                </c:pt>
                <c:pt idx="1">
                  <c:v>3006.0832519999999</c:v>
                </c:pt>
                <c:pt idx="2">
                  <c:v>3043.0832519999999</c:v>
                </c:pt>
                <c:pt idx="3">
                  <c:v>2514.9167480000001</c:v>
                </c:pt>
                <c:pt idx="4">
                  <c:v>2132.0832519999999</c:v>
                </c:pt>
                <c:pt idx="5">
                  <c:v>2190.25</c:v>
                </c:pt>
                <c:pt idx="6">
                  <c:v>2084.5832519999999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05-AE40-92CD-7FFA5056A1A3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'20p_traffic'!$W$13:$W$20</c:f>
              <c:numCache>
                <c:formatCode>General</c:formatCode>
                <c:ptCount val="8"/>
                <c:pt idx="0">
                  <c:v>990287</c:v>
                </c:pt>
                <c:pt idx="1">
                  <c:v>1956398</c:v>
                </c:pt>
                <c:pt idx="2">
                  <c:v>2893052</c:v>
                </c:pt>
                <c:pt idx="3">
                  <c:v>3076697</c:v>
                </c:pt>
                <c:pt idx="4">
                  <c:v>3254044</c:v>
                </c:pt>
                <c:pt idx="5">
                  <c:v>3438066</c:v>
                </c:pt>
                <c:pt idx="6">
                  <c:v>3610064</c:v>
                </c:pt>
                <c:pt idx="7">
                  <c:v>3781736</c:v>
                </c:pt>
              </c:numCache>
            </c:numRef>
          </c:xVal>
          <c:yVal>
            <c:numRef>
              <c:f>'20p_traffic'!$Z$13:$Z$20</c:f>
              <c:numCache>
                <c:formatCode>General</c:formatCode>
                <c:ptCount val="8"/>
                <c:pt idx="0">
                  <c:v>3495.1667480000001</c:v>
                </c:pt>
                <c:pt idx="1">
                  <c:v>3580</c:v>
                </c:pt>
                <c:pt idx="2">
                  <c:v>3311.0832519999999</c:v>
                </c:pt>
                <c:pt idx="3">
                  <c:v>2523.6667480000001</c:v>
                </c:pt>
                <c:pt idx="4">
                  <c:v>2338.3332519999999</c:v>
                </c:pt>
                <c:pt idx="5">
                  <c:v>2197.3332519999999</c:v>
                </c:pt>
                <c:pt idx="6">
                  <c:v>2228.5832519999999</c:v>
                </c:pt>
                <c:pt idx="7">
                  <c:v>2213.1667480000001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05-AE40-92CD-7FFA5056A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'20p_traffic'!$N$3:$N$10</c:f>
              <c:numCache>
                <c:formatCode>General</c:formatCode>
                <c:ptCount val="8"/>
                <c:pt idx="0">
                  <c:v>989967</c:v>
                </c:pt>
                <c:pt idx="1">
                  <c:v>1956089</c:v>
                </c:pt>
                <c:pt idx="2">
                  <c:v>2892458</c:v>
                </c:pt>
                <c:pt idx="3">
                  <c:v>3075708</c:v>
                </c:pt>
                <c:pt idx="4">
                  <c:v>3253691</c:v>
                </c:pt>
                <c:pt idx="5">
                  <c:v>3441177</c:v>
                </c:pt>
                <c:pt idx="6">
                  <c:v>3612023</c:v>
                </c:pt>
                <c:pt idx="7">
                  <c:v>3783618</c:v>
                </c:pt>
              </c:numCache>
            </c:numRef>
          </c:xVal>
          <c:yVal>
            <c:numRef>
              <c:f>'20p_traffic'!$O$3:$O$10</c:f>
              <c:numCache>
                <c:formatCode>General</c:formatCode>
                <c:ptCount val="8"/>
                <c:pt idx="0">
                  <c:v>7065.5999999999904</c:v>
                </c:pt>
                <c:pt idx="1">
                  <c:v>8316.7999999999993</c:v>
                </c:pt>
                <c:pt idx="2">
                  <c:v>10377.5999999999</c:v>
                </c:pt>
                <c:pt idx="3">
                  <c:v>10892.8</c:v>
                </c:pt>
                <c:pt idx="4">
                  <c:v>11702.4</c:v>
                </c:pt>
                <c:pt idx="5">
                  <c:v>12732.8</c:v>
                </c:pt>
                <c:pt idx="6">
                  <c:v>14351.9999999999</c:v>
                </c:pt>
                <c:pt idx="7">
                  <c:v>15750.4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9F-4F4A-A76C-5F7DA3970315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'20p_traffic'!$N$24:$N$31</c:f>
              <c:numCache>
                <c:formatCode>General</c:formatCode>
                <c:ptCount val="8"/>
                <c:pt idx="0">
                  <c:v>990569</c:v>
                </c:pt>
                <c:pt idx="1">
                  <c:v>1956122</c:v>
                </c:pt>
                <c:pt idx="2">
                  <c:v>2891885</c:v>
                </c:pt>
                <c:pt idx="3">
                  <c:v>3783517</c:v>
                </c:pt>
                <c:pt idx="4">
                  <c:v>4050779</c:v>
                </c:pt>
                <c:pt idx="5">
                  <c:v>4304890</c:v>
                </c:pt>
                <c:pt idx="6">
                  <c:v>4544531</c:v>
                </c:pt>
                <c:pt idx="7">
                  <c:v>4798713</c:v>
                </c:pt>
              </c:numCache>
            </c:numRef>
          </c:xVal>
          <c:yVal>
            <c:numRef>
              <c:f>'20p_traffic'!$O$24:$O$31</c:f>
              <c:numCache>
                <c:formatCode>General</c:formatCode>
                <c:ptCount val="8"/>
                <c:pt idx="0">
                  <c:v>7433.5999999999904</c:v>
                </c:pt>
                <c:pt idx="1">
                  <c:v>7948.7999999999902</c:v>
                </c:pt>
                <c:pt idx="2">
                  <c:v>8832</c:v>
                </c:pt>
                <c:pt idx="3">
                  <c:v>9788.7999999999993</c:v>
                </c:pt>
                <c:pt idx="4">
                  <c:v>10230.4</c:v>
                </c:pt>
                <c:pt idx="5">
                  <c:v>10892.8</c:v>
                </c:pt>
                <c:pt idx="6">
                  <c:v>11849.5999999999</c:v>
                </c:pt>
                <c:pt idx="7">
                  <c:v>13910.4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9F-4F4A-A76C-5F7DA3970315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'20p_traffic'!$N$13:$N$20</c:f>
              <c:numCache>
                <c:formatCode>General</c:formatCode>
                <c:ptCount val="8"/>
                <c:pt idx="0">
                  <c:v>990755</c:v>
                </c:pt>
                <c:pt idx="1">
                  <c:v>1956402</c:v>
                </c:pt>
                <c:pt idx="2">
                  <c:v>2892348</c:v>
                </c:pt>
                <c:pt idx="3">
                  <c:v>3783398</c:v>
                </c:pt>
                <c:pt idx="4">
                  <c:v>4052203</c:v>
                </c:pt>
                <c:pt idx="5">
                  <c:v>4301481</c:v>
                </c:pt>
                <c:pt idx="6">
                  <c:v>4546267</c:v>
                </c:pt>
                <c:pt idx="7">
                  <c:v>4803935</c:v>
                </c:pt>
              </c:numCache>
            </c:numRef>
          </c:xVal>
          <c:yVal>
            <c:numRef>
              <c:f>'20p_traffic'!$O$13:$O$20</c:f>
              <c:numCache>
                <c:formatCode>General</c:formatCode>
                <c:ptCount val="8"/>
                <c:pt idx="0">
                  <c:v>7948.7999999999902</c:v>
                </c:pt>
                <c:pt idx="1">
                  <c:v>8537.5999999999894</c:v>
                </c:pt>
                <c:pt idx="2">
                  <c:v>9494.4</c:v>
                </c:pt>
                <c:pt idx="3">
                  <c:v>11040</c:v>
                </c:pt>
                <c:pt idx="4">
                  <c:v>12638</c:v>
                </c:pt>
                <c:pt idx="5">
                  <c:v>12953.5999999999</c:v>
                </c:pt>
                <c:pt idx="6">
                  <c:v>15823.9999999999</c:v>
                </c:pt>
                <c:pt idx="7">
                  <c:v>22963.199999999899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9F-4F4A-A76C-5F7DA39703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 rebalances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'20p_traffic'!$N$3:$N$10</c:f>
              <c:numCache>
                <c:formatCode>General</c:formatCode>
                <c:ptCount val="8"/>
                <c:pt idx="0">
                  <c:v>989967</c:v>
                </c:pt>
                <c:pt idx="1">
                  <c:v>1956089</c:v>
                </c:pt>
                <c:pt idx="2">
                  <c:v>2892458</c:v>
                </c:pt>
                <c:pt idx="3">
                  <c:v>3075708</c:v>
                </c:pt>
                <c:pt idx="4">
                  <c:v>3253691</c:v>
                </c:pt>
                <c:pt idx="5">
                  <c:v>3441177</c:v>
                </c:pt>
                <c:pt idx="6">
                  <c:v>3612023</c:v>
                </c:pt>
                <c:pt idx="7">
                  <c:v>3783618</c:v>
                </c:pt>
              </c:numCache>
            </c:numRef>
          </c:xVal>
          <c:yVal>
            <c:numRef>
              <c:f>'20p_traffic'!$P$3:$P$10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D3-AB4D-9309-4BA302800B54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'20p_traffic'!$N$24:$N$31</c:f>
              <c:numCache>
                <c:formatCode>General</c:formatCode>
                <c:ptCount val="8"/>
                <c:pt idx="0">
                  <c:v>990569</c:v>
                </c:pt>
                <c:pt idx="1">
                  <c:v>1956122</c:v>
                </c:pt>
                <c:pt idx="2">
                  <c:v>2891885</c:v>
                </c:pt>
                <c:pt idx="3">
                  <c:v>3783517</c:v>
                </c:pt>
                <c:pt idx="4">
                  <c:v>4050779</c:v>
                </c:pt>
                <c:pt idx="5">
                  <c:v>4304890</c:v>
                </c:pt>
                <c:pt idx="6">
                  <c:v>4544531</c:v>
                </c:pt>
                <c:pt idx="7">
                  <c:v>4798713</c:v>
                </c:pt>
              </c:numCache>
            </c:numRef>
          </c:xVal>
          <c:yVal>
            <c:numRef>
              <c:f>'20p_traffic'!$P$24:$P$31</c:f>
              <c:numCache>
                <c:formatCode>General</c:formatCode>
                <c:ptCount val="8"/>
                <c:pt idx="0">
                  <c:v>485415</c:v>
                </c:pt>
                <c:pt idx="1">
                  <c:v>1202999</c:v>
                </c:pt>
                <c:pt idx="2">
                  <c:v>1727003</c:v>
                </c:pt>
                <c:pt idx="3">
                  <c:v>2251237</c:v>
                </c:pt>
                <c:pt idx="4">
                  <c:v>2390622</c:v>
                </c:pt>
                <c:pt idx="5">
                  <c:v>2509666</c:v>
                </c:pt>
                <c:pt idx="6">
                  <c:v>2598018</c:v>
                </c:pt>
                <c:pt idx="7">
                  <c:v>2724401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D3-AB4D-9309-4BA302800B54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'20p_traffic'!$N$13:$N$20</c:f>
              <c:numCache>
                <c:formatCode>General</c:formatCode>
                <c:ptCount val="8"/>
                <c:pt idx="0">
                  <c:v>990755</c:v>
                </c:pt>
                <c:pt idx="1">
                  <c:v>1956402</c:v>
                </c:pt>
                <c:pt idx="2">
                  <c:v>2892348</c:v>
                </c:pt>
                <c:pt idx="3">
                  <c:v>3783398</c:v>
                </c:pt>
                <c:pt idx="4">
                  <c:v>4052203</c:v>
                </c:pt>
                <c:pt idx="5">
                  <c:v>4301481</c:v>
                </c:pt>
                <c:pt idx="6">
                  <c:v>4546267</c:v>
                </c:pt>
                <c:pt idx="7">
                  <c:v>4803935</c:v>
                </c:pt>
              </c:numCache>
            </c:numRef>
          </c:xVal>
          <c:yVal>
            <c:numRef>
              <c:f>'20p_traffic'!$P$13:$P$20</c:f>
              <c:numCache>
                <c:formatCode>General</c:formatCode>
                <c:ptCount val="8"/>
                <c:pt idx="0">
                  <c:v>839349</c:v>
                </c:pt>
                <c:pt idx="1">
                  <c:v>1680062</c:v>
                </c:pt>
                <c:pt idx="2">
                  <c:v>2412908</c:v>
                </c:pt>
                <c:pt idx="3">
                  <c:v>3067613</c:v>
                </c:pt>
                <c:pt idx="4">
                  <c:v>3230970</c:v>
                </c:pt>
                <c:pt idx="5">
                  <c:v>3400624</c:v>
                </c:pt>
                <c:pt idx="6">
                  <c:v>3518682</c:v>
                </c:pt>
                <c:pt idx="7">
                  <c:v>3631095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D3-AB4D-9309-4BA302800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 service time 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'20p_traffic'!$N$3:$N$10</c:f>
              <c:numCache>
                <c:formatCode>General</c:formatCode>
                <c:ptCount val="8"/>
                <c:pt idx="0">
                  <c:v>989967</c:v>
                </c:pt>
                <c:pt idx="1">
                  <c:v>1956089</c:v>
                </c:pt>
                <c:pt idx="2">
                  <c:v>2892458</c:v>
                </c:pt>
                <c:pt idx="3">
                  <c:v>3075708</c:v>
                </c:pt>
                <c:pt idx="4">
                  <c:v>3253691</c:v>
                </c:pt>
                <c:pt idx="5">
                  <c:v>3441177</c:v>
                </c:pt>
                <c:pt idx="6">
                  <c:v>3612023</c:v>
                </c:pt>
                <c:pt idx="7">
                  <c:v>3783618</c:v>
                </c:pt>
              </c:numCache>
            </c:numRef>
          </c:xVal>
          <c:yVal>
            <c:numRef>
              <c:f>'20p_traffic'!$Q$3:$Q$10</c:f>
              <c:numCache>
                <c:formatCode>General</c:formatCode>
                <c:ptCount val="8"/>
                <c:pt idx="0">
                  <c:v>1299.75</c:v>
                </c:pt>
                <c:pt idx="1">
                  <c:v>1302.666626</c:v>
                </c:pt>
                <c:pt idx="2">
                  <c:v>1302</c:v>
                </c:pt>
                <c:pt idx="3">
                  <c:v>1303.083374</c:v>
                </c:pt>
                <c:pt idx="4">
                  <c:v>1302.25</c:v>
                </c:pt>
                <c:pt idx="5">
                  <c:v>1302.5</c:v>
                </c:pt>
                <c:pt idx="6">
                  <c:v>1300.083374</c:v>
                </c:pt>
                <c:pt idx="7">
                  <c:v>1302.25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6C-EA45-9547-2BBB19C1351D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'20p_traffic'!$N$24:$N$31</c:f>
              <c:numCache>
                <c:formatCode>General</c:formatCode>
                <c:ptCount val="8"/>
                <c:pt idx="0">
                  <c:v>990569</c:v>
                </c:pt>
                <c:pt idx="1">
                  <c:v>1956122</c:v>
                </c:pt>
                <c:pt idx="2">
                  <c:v>2891885</c:v>
                </c:pt>
                <c:pt idx="3">
                  <c:v>3783517</c:v>
                </c:pt>
                <c:pt idx="4">
                  <c:v>4050779</c:v>
                </c:pt>
                <c:pt idx="5">
                  <c:v>4304890</c:v>
                </c:pt>
                <c:pt idx="6">
                  <c:v>4544531</c:v>
                </c:pt>
                <c:pt idx="7">
                  <c:v>4798713</c:v>
                </c:pt>
              </c:numCache>
            </c:numRef>
          </c:xVal>
          <c:yVal>
            <c:numRef>
              <c:f>'20p_traffic'!$Q$24:$Q$31</c:f>
              <c:numCache>
                <c:formatCode>General</c:formatCode>
                <c:ptCount val="8"/>
                <c:pt idx="0">
                  <c:v>1349.833374</c:v>
                </c:pt>
                <c:pt idx="1">
                  <c:v>1369.416626</c:v>
                </c:pt>
                <c:pt idx="2">
                  <c:v>1369.25</c:v>
                </c:pt>
                <c:pt idx="3">
                  <c:v>1370.166626</c:v>
                </c:pt>
                <c:pt idx="4">
                  <c:v>1370.083374</c:v>
                </c:pt>
                <c:pt idx="5">
                  <c:v>1370.166626</c:v>
                </c:pt>
                <c:pt idx="6">
                  <c:v>1370.666626</c:v>
                </c:pt>
                <c:pt idx="7">
                  <c:v>1369.333374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6C-EA45-9547-2BBB19C1351D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'20p_traffic'!$N$13:$N$20</c:f>
              <c:numCache>
                <c:formatCode>General</c:formatCode>
                <c:ptCount val="8"/>
                <c:pt idx="0">
                  <c:v>990755</c:v>
                </c:pt>
                <c:pt idx="1">
                  <c:v>1956402</c:v>
                </c:pt>
                <c:pt idx="2">
                  <c:v>2892348</c:v>
                </c:pt>
                <c:pt idx="3">
                  <c:v>3783398</c:v>
                </c:pt>
                <c:pt idx="4">
                  <c:v>4052203</c:v>
                </c:pt>
                <c:pt idx="5">
                  <c:v>4301481</c:v>
                </c:pt>
                <c:pt idx="6">
                  <c:v>4546267</c:v>
                </c:pt>
                <c:pt idx="7">
                  <c:v>4803935</c:v>
                </c:pt>
              </c:numCache>
            </c:numRef>
          </c:xVal>
          <c:yVal>
            <c:numRef>
              <c:f>'20p_traffic'!$Q$13:$Q$20</c:f>
              <c:numCache>
                <c:formatCode>General</c:formatCode>
                <c:ptCount val="8"/>
                <c:pt idx="0">
                  <c:v>1413.25</c:v>
                </c:pt>
                <c:pt idx="1">
                  <c:v>1407.75</c:v>
                </c:pt>
                <c:pt idx="2">
                  <c:v>1407.083374</c:v>
                </c:pt>
                <c:pt idx="3">
                  <c:v>1406.833374</c:v>
                </c:pt>
                <c:pt idx="4">
                  <c:v>1395.833374</c:v>
                </c:pt>
                <c:pt idx="5">
                  <c:v>1406.25</c:v>
                </c:pt>
                <c:pt idx="6">
                  <c:v>1406.583374</c:v>
                </c:pt>
                <c:pt idx="7">
                  <c:v>1402.5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6C-EA45-9547-2BBB19C135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'10p_traffic'!$N$3:$N$10</c:f>
              <c:numCache>
                <c:formatCode>General</c:formatCode>
                <c:ptCount val="8"/>
                <c:pt idx="0">
                  <c:v>989924</c:v>
                </c:pt>
                <c:pt idx="1">
                  <c:v>1955586</c:v>
                </c:pt>
                <c:pt idx="2">
                  <c:v>2890625</c:v>
                </c:pt>
                <c:pt idx="3">
                  <c:v>3072036</c:v>
                </c:pt>
                <c:pt idx="4">
                  <c:v>3250183</c:v>
                </c:pt>
                <c:pt idx="5">
                  <c:v>3433966</c:v>
                </c:pt>
                <c:pt idx="6">
                  <c:v>3600462</c:v>
                </c:pt>
                <c:pt idx="7">
                  <c:v>3767224</c:v>
                </c:pt>
              </c:numCache>
            </c:numRef>
          </c:xVal>
          <c:yVal>
            <c:numRef>
              <c:f>'10p_traffic'!$O$3:$O$10</c:f>
              <c:numCache>
                <c:formatCode>General</c:formatCode>
                <c:ptCount val="8"/>
                <c:pt idx="0">
                  <c:v>6550.4</c:v>
                </c:pt>
                <c:pt idx="1">
                  <c:v>8390.4</c:v>
                </c:pt>
                <c:pt idx="2">
                  <c:v>12585.5999999999</c:v>
                </c:pt>
                <c:pt idx="3">
                  <c:v>15603.199999999901</c:v>
                </c:pt>
                <c:pt idx="4">
                  <c:v>20019.199999999899</c:v>
                </c:pt>
                <c:pt idx="5">
                  <c:v>1607865.5999999901</c:v>
                </c:pt>
                <c:pt idx="6">
                  <c:v>1890710.4</c:v>
                </c:pt>
                <c:pt idx="7">
                  <c:v>1919046.4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E5-6B4C-B98B-9612D9611889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'10p_traffic'!$N$24:$N$31</c:f>
              <c:numCache>
                <c:formatCode>General</c:formatCode>
                <c:ptCount val="8"/>
                <c:pt idx="0">
                  <c:v>990336</c:v>
                </c:pt>
                <c:pt idx="1">
                  <c:v>1955037</c:v>
                </c:pt>
                <c:pt idx="2">
                  <c:v>2888996</c:v>
                </c:pt>
                <c:pt idx="3">
                  <c:v>3777289</c:v>
                </c:pt>
                <c:pt idx="4">
                  <c:v>4044739</c:v>
                </c:pt>
                <c:pt idx="5">
                  <c:v>4299526</c:v>
                </c:pt>
                <c:pt idx="6">
                  <c:v>4542617</c:v>
                </c:pt>
                <c:pt idx="7">
                  <c:v>4793989</c:v>
                </c:pt>
              </c:numCache>
            </c:numRef>
          </c:xVal>
          <c:yVal>
            <c:numRef>
              <c:f>'10p_traffic'!$O$24:$O$31</c:f>
              <c:numCache>
                <c:formatCode>General</c:formatCode>
                <c:ptCount val="8"/>
                <c:pt idx="0">
                  <c:v>6771.2</c:v>
                </c:pt>
                <c:pt idx="1">
                  <c:v>7359.99999999999</c:v>
                </c:pt>
                <c:pt idx="2">
                  <c:v>8316.7999999999993</c:v>
                </c:pt>
                <c:pt idx="3">
                  <c:v>9200</c:v>
                </c:pt>
                <c:pt idx="4">
                  <c:v>9715.1999999999898</c:v>
                </c:pt>
                <c:pt idx="5">
                  <c:v>10083.199999999901</c:v>
                </c:pt>
                <c:pt idx="6">
                  <c:v>11040</c:v>
                </c:pt>
                <c:pt idx="7">
                  <c:v>11776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E5-6B4C-B98B-9612D9611889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'10p_traffic'!$N$13:$N$20</c:f>
              <c:numCache>
                <c:formatCode>General</c:formatCode>
                <c:ptCount val="8"/>
                <c:pt idx="0">
                  <c:v>990281</c:v>
                </c:pt>
                <c:pt idx="1">
                  <c:v>1955464</c:v>
                </c:pt>
                <c:pt idx="2">
                  <c:v>2636878</c:v>
                </c:pt>
                <c:pt idx="3">
                  <c:v>3777977</c:v>
                </c:pt>
                <c:pt idx="4">
                  <c:v>4047077</c:v>
                </c:pt>
                <c:pt idx="5">
                  <c:v>4299680</c:v>
                </c:pt>
                <c:pt idx="6">
                  <c:v>4540834</c:v>
                </c:pt>
                <c:pt idx="7">
                  <c:v>4795407</c:v>
                </c:pt>
              </c:numCache>
            </c:numRef>
          </c:xVal>
          <c:yVal>
            <c:numRef>
              <c:f>'10p_traffic'!$O$13:$O$20</c:f>
              <c:numCache>
                <c:formatCode>General</c:formatCode>
                <c:ptCount val="8"/>
                <c:pt idx="0">
                  <c:v>7286.4</c:v>
                </c:pt>
                <c:pt idx="1">
                  <c:v>8022.4</c:v>
                </c:pt>
                <c:pt idx="2">
                  <c:v>9126.4</c:v>
                </c:pt>
                <c:pt idx="3">
                  <c:v>9936</c:v>
                </c:pt>
                <c:pt idx="4">
                  <c:v>10672</c:v>
                </c:pt>
                <c:pt idx="5">
                  <c:v>10966.4</c:v>
                </c:pt>
                <c:pt idx="6">
                  <c:v>14057.5999999999</c:v>
                </c:pt>
                <c:pt idx="7">
                  <c:v>16486.3999999999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E5-6B4C-B98B-9612D9611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 rebalances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'10p_traffic'!$N$3:$N$10</c:f>
              <c:numCache>
                <c:formatCode>General</c:formatCode>
                <c:ptCount val="8"/>
                <c:pt idx="0">
                  <c:v>989924</c:v>
                </c:pt>
                <c:pt idx="1">
                  <c:v>1955586</c:v>
                </c:pt>
                <c:pt idx="2">
                  <c:v>2890625</c:v>
                </c:pt>
                <c:pt idx="3">
                  <c:v>3072036</c:v>
                </c:pt>
                <c:pt idx="4">
                  <c:v>3250183</c:v>
                </c:pt>
                <c:pt idx="5">
                  <c:v>3433966</c:v>
                </c:pt>
                <c:pt idx="6">
                  <c:v>3600462</c:v>
                </c:pt>
                <c:pt idx="7">
                  <c:v>3767224</c:v>
                </c:pt>
              </c:numCache>
            </c:numRef>
          </c:xVal>
          <c:yVal>
            <c:numRef>
              <c:f>'10p_traffic'!$P$3:$P$10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CE-CA49-8F41-4631A9AF02F4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'10p_traffic'!$N$24:$N$31</c:f>
              <c:numCache>
                <c:formatCode>General</c:formatCode>
                <c:ptCount val="8"/>
                <c:pt idx="0">
                  <c:v>990336</c:v>
                </c:pt>
                <c:pt idx="1">
                  <c:v>1955037</c:v>
                </c:pt>
                <c:pt idx="2">
                  <c:v>2888996</c:v>
                </c:pt>
                <c:pt idx="3">
                  <c:v>3777289</c:v>
                </c:pt>
                <c:pt idx="4">
                  <c:v>4044739</c:v>
                </c:pt>
                <c:pt idx="5">
                  <c:v>4299526</c:v>
                </c:pt>
                <c:pt idx="6">
                  <c:v>4542617</c:v>
                </c:pt>
                <c:pt idx="7">
                  <c:v>4793989</c:v>
                </c:pt>
              </c:numCache>
            </c:numRef>
          </c:xVal>
          <c:yVal>
            <c:numRef>
              <c:f>'10p_traffic'!$P$24:$P$31</c:f>
              <c:numCache>
                <c:formatCode>General</c:formatCode>
                <c:ptCount val="8"/>
                <c:pt idx="0">
                  <c:v>410191</c:v>
                </c:pt>
                <c:pt idx="1">
                  <c:v>1102874</c:v>
                </c:pt>
                <c:pt idx="2">
                  <c:v>1612562</c:v>
                </c:pt>
                <c:pt idx="3">
                  <c:v>2021029</c:v>
                </c:pt>
                <c:pt idx="4">
                  <c:v>2145492</c:v>
                </c:pt>
                <c:pt idx="5">
                  <c:v>2251701</c:v>
                </c:pt>
                <c:pt idx="6">
                  <c:v>2355071</c:v>
                </c:pt>
                <c:pt idx="7">
                  <c:v>2409571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CE-CA49-8F41-4631A9AF02F4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'10p_traffic'!$N$13:$N$20</c:f>
              <c:numCache>
                <c:formatCode>General</c:formatCode>
                <c:ptCount val="8"/>
                <c:pt idx="0">
                  <c:v>990281</c:v>
                </c:pt>
                <c:pt idx="1">
                  <c:v>1955464</c:v>
                </c:pt>
                <c:pt idx="2">
                  <c:v>2636878</c:v>
                </c:pt>
                <c:pt idx="3">
                  <c:v>3777977</c:v>
                </c:pt>
                <c:pt idx="4">
                  <c:v>4047077</c:v>
                </c:pt>
                <c:pt idx="5">
                  <c:v>4299680</c:v>
                </c:pt>
                <c:pt idx="6">
                  <c:v>4540834</c:v>
                </c:pt>
                <c:pt idx="7">
                  <c:v>4795407</c:v>
                </c:pt>
              </c:numCache>
            </c:numRef>
          </c:xVal>
          <c:yVal>
            <c:numRef>
              <c:f>'10p_traffic'!$P$13:$P$20</c:f>
              <c:numCache>
                <c:formatCode>General</c:formatCode>
                <c:ptCount val="8"/>
                <c:pt idx="0">
                  <c:v>798640</c:v>
                </c:pt>
                <c:pt idx="1">
                  <c:v>1594142</c:v>
                </c:pt>
                <c:pt idx="2">
                  <c:v>2204800</c:v>
                </c:pt>
                <c:pt idx="3">
                  <c:v>2757382</c:v>
                </c:pt>
                <c:pt idx="4">
                  <c:v>2897698</c:v>
                </c:pt>
                <c:pt idx="5">
                  <c:v>3030206</c:v>
                </c:pt>
                <c:pt idx="6">
                  <c:v>3079239</c:v>
                </c:pt>
                <c:pt idx="7">
                  <c:v>3101391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CE-CA49-8F41-4631A9AF0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 service time 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'10p_traffic'!$N$3:$N$10</c:f>
              <c:numCache>
                <c:formatCode>General</c:formatCode>
                <c:ptCount val="8"/>
                <c:pt idx="0">
                  <c:v>989924</c:v>
                </c:pt>
                <c:pt idx="1">
                  <c:v>1955586</c:v>
                </c:pt>
                <c:pt idx="2">
                  <c:v>2890625</c:v>
                </c:pt>
                <c:pt idx="3">
                  <c:v>3072036</c:v>
                </c:pt>
                <c:pt idx="4">
                  <c:v>3250183</c:v>
                </c:pt>
                <c:pt idx="5">
                  <c:v>3433966</c:v>
                </c:pt>
                <c:pt idx="6">
                  <c:v>3600462</c:v>
                </c:pt>
                <c:pt idx="7">
                  <c:v>3767224</c:v>
                </c:pt>
              </c:numCache>
            </c:numRef>
          </c:xVal>
          <c:yVal>
            <c:numRef>
              <c:f>'10p_traffic'!$Q$3:$Q$10</c:f>
              <c:numCache>
                <c:formatCode>General</c:formatCode>
                <c:ptCount val="8"/>
                <c:pt idx="0">
                  <c:v>1301</c:v>
                </c:pt>
                <c:pt idx="1">
                  <c:v>1300.916626</c:v>
                </c:pt>
                <c:pt idx="2">
                  <c:v>1300.416626</c:v>
                </c:pt>
                <c:pt idx="3">
                  <c:v>1301.666626</c:v>
                </c:pt>
                <c:pt idx="4">
                  <c:v>1300.166626</c:v>
                </c:pt>
                <c:pt idx="5">
                  <c:v>1301.25</c:v>
                </c:pt>
                <c:pt idx="6">
                  <c:v>1300.166626</c:v>
                </c:pt>
                <c:pt idx="7">
                  <c:v>1300.166626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3B-2746-9B0C-1279DE4A73B1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'10p_traffic'!$N$24:$N$31</c:f>
              <c:numCache>
                <c:formatCode>General</c:formatCode>
                <c:ptCount val="8"/>
                <c:pt idx="0">
                  <c:v>990336</c:v>
                </c:pt>
                <c:pt idx="1">
                  <c:v>1955037</c:v>
                </c:pt>
                <c:pt idx="2">
                  <c:v>2888996</c:v>
                </c:pt>
                <c:pt idx="3">
                  <c:v>3777289</c:v>
                </c:pt>
                <c:pt idx="4">
                  <c:v>4044739</c:v>
                </c:pt>
                <c:pt idx="5">
                  <c:v>4299526</c:v>
                </c:pt>
                <c:pt idx="6">
                  <c:v>4542617</c:v>
                </c:pt>
                <c:pt idx="7">
                  <c:v>4793989</c:v>
                </c:pt>
              </c:numCache>
            </c:numRef>
          </c:xVal>
          <c:yVal>
            <c:numRef>
              <c:f>'10p_traffic'!$Q$24:$Q$31</c:f>
              <c:numCache>
                <c:formatCode>General</c:formatCode>
                <c:ptCount val="8"/>
                <c:pt idx="0">
                  <c:v>1317.25</c:v>
                </c:pt>
                <c:pt idx="1">
                  <c:v>1340.666626</c:v>
                </c:pt>
                <c:pt idx="2">
                  <c:v>1341.25</c:v>
                </c:pt>
                <c:pt idx="3">
                  <c:v>1339.916626</c:v>
                </c:pt>
                <c:pt idx="4">
                  <c:v>1340.75</c:v>
                </c:pt>
                <c:pt idx="5">
                  <c:v>1340.583374</c:v>
                </c:pt>
                <c:pt idx="6">
                  <c:v>1338.583374</c:v>
                </c:pt>
                <c:pt idx="7">
                  <c:v>1338.166626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3B-2746-9B0C-1279DE4A73B1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'10p_traffic'!$N$13:$N$20</c:f>
              <c:numCache>
                <c:formatCode>General</c:formatCode>
                <c:ptCount val="8"/>
                <c:pt idx="0">
                  <c:v>990281</c:v>
                </c:pt>
                <c:pt idx="1">
                  <c:v>1955464</c:v>
                </c:pt>
                <c:pt idx="2">
                  <c:v>2636878</c:v>
                </c:pt>
                <c:pt idx="3">
                  <c:v>3777977</c:v>
                </c:pt>
                <c:pt idx="4">
                  <c:v>4047077</c:v>
                </c:pt>
                <c:pt idx="5">
                  <c:v>4299680</c:v>
                </c:pt>
                <c:pt idx="6">
                  <c:v>4540834</c:v>
                </c:pt>
                <c:pt idx="7">
                  <c:v>4795407</c:v>
                </c:pt>
              </c:numCache>
            </c:numRef>
          </c:xVal>
          <c:yVal>
            <c:numRef>
              <c:f>'10p_traffic'!$Q$13:$Q$20</c:f>
              <c:numCache>
                <c:formatCode>General</c:formatCode>
                <c:ptCount val="8"/>
                <c:pt idx="0">
                  <c:v>1381.166626</c:v>
                </c:pt>
                <c:pt idx="1">
                  <c:v>1369.333374</c:v>
                </c:pt>
                <c:pt idx="2">
                  <c:v>1370.083374</c:v>
                </c:pt>
                <c:pt idx="3">
                  <c:v>1364.75</c:v>
                </c:pt>
                <c:pt idx="4">
                  <c:v>1365</c:v>
                </c:pt>
                <c:pt idx="5">
                  <c:v>1355.25</c:v>
                </c:pt>
                <c:pt idx="6">
                  <c:v>1359.416626</c:v>
                </c:pt>
                <c:pt idx="7">
                  <c:v>1359.583374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3B-2746-9B0C-1279DE4A73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'10p_traffic'!$W$3:$W$10</c:f>
              <c:numCache>
                <c:formatCode>General</c:formatCode>
                <c:ptCount val="8"/>
                <c:pt idx="0">
                  <c:v>989914</c:v>
                </c:pt>
                <c:pt idx="2">
                  <c:v>2887492</c:v>
                </c:pt>
                <c:pt idx="3">
                  <c:v>3066429</c:v>
                </c:pt>
                <c:pt idx="4">
                  <c:v>3234460</c:v>
                </c:pt>
                <c:pt idx="5">
                  <c:v>3411194</c:v>
                </c:pt>
                <c:pt idx="6">
                  <c:v>3574737</c:v>
                </c:pt>
                <c:pt idx="7">
                  <c:v>3703212</c:v>
                </c:pt>
              </c:numCache>
            </c:numRef>
          </c:xVal>
          <c:yVal>
            <c:numRef>
              <c:f>'10p_traffic'!$X$3:$X$10</c:f>
              <c:numCache>
                <c:formatCode>General</c:formatCode>
                <c:ptCount val="8"/>
                <c:pt idx="0">
                  <c:v>8169.5999999999904</c:v>
                </c:pt>
                <c:pt idx="1">
                  <c:v>6095699.1999999899</c:v>
                </c:pt>
                <c:pt idx="2">
                  <c:v>2063007.99999999</c:v>
                </c:pt>
                <c:pt idx="3">
                  <c:v>2128585.5999999898</c:v>
                </c:pt>
                <c:pt idx="4">
                  <c:v>2289475.1999999899</c:v>
                </c:pt>
                <c:pt idx="5">
                  <c:v>2155523.1999999899</c:v>
                </c:pt>
                <c:pt idx="6">
                  <c:v>2130425.5999999898</c:v>
                </c:pt>
                <c:pt idx="7">
                  <c:v>2164576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18-2F47-9C61-55866FCF186D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'10p_traffic'!$W$24:$W$31</c:f>
              <c:numCache>
                <c:formatCode>General</c:formatCode>
                <c:ptCount val="8"/>
                <c:pt idx="0">
                  <c:v>990008</c:v>
                </c:pt>
                <c:pt idx="1">
                  <c:v>1955354</c:v>
                </c:pt>
                <c:pt idx="2">
                  <c:v>2889239</c:v>
                </c:pt>
                <c:pt idx="3">
                  <c:v>3778618</c:v>
                </c:pt>
                <c:pt idx="4">
                  <c:v>4041821</c:v>
                </c:pt>
                <c:pt idx="5">
                  <c:v>4289950</c:v>
                </c:pt>
                <c:pt idx="6">
                  <c:v>3427285</c:v>
                </c:pt>
                <c:pt idx="7">
                  <c:v>3396568</c:v>
                </c:pt>
              </c:numCache>
            </c:numRef>
          </c:xVal>
          <c:yVal>
            <c:numRef>
              <c:f>'10p_traffic'!$X$24:$X$31</c:f>
              <c:numCache>
                <c:formatCode>General</c:formatCode>
                <c:ptCount val="8"/>
                <c:pt idx="0">
                  <c:v>11040</c:v>
                </c:pt>
                <c:pt idx="1">
                  <c:v>12585.5999999999</c:v>
                </c:pt>
                <c:pt idx="2">
                  <c:v>19062.3999999999</c:v>
                </c:pt>
                <c:pt idx="3">
                  <c:v>62707.199999999997</c:v>
                </c:pt>
                <c:pt idx="4">
                  <c:v>1485321.5999999901</c:v>
                </c:pt>
                <c:pt idx="5">
                  <c:v>1923315.2</c:v>
                </c:pt>
                <c:pt idx="6">
                  <c:v>2712748.8</c:v>
                </c:pt>
                <c:pt idx="7">
                  <c:v>2922140.8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18-2F47-9C61-55866FCF186D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'10p_traffic'!$W$13:$W$20</c:f>
              <c:numCache>
                <c:formatCode>General</c:formatCode>
                <c:ptCount val="8"/>
                <c:pt idx="0">
                  <c:v>990176</c:v>
                </c:pt>
                <c:pt idx="1">
                  <c:v>1955201</c:v>
                </c:pt>
                <c:pt idx="2">
                  <c:v>2888376</c:v>
                </c:pt>
                <c:pt idx="3">
                  <c:v>3778671</c:v>
                </c:pt>
                <c:pt idx="4">
                  <c:v>4046931</c:v>
                </c:pt>
                <c:pt idx="5">
                  <c:v>4296479</c:v>
                </c:pt>
                <c:pt idx="6">
                  <c:v>3358220</c:v>
                </c:pt>
                <c:pt idx="7">
                  <c:v>3403525</c:v>
                </c:pt>
              </c:numCache>
            </c:numRef>
          </c:xVal>
          <c:yVal>
            <c:numRef>
              <c:f>'10p_traffic'!$X$13:$X$20</c:f>
              <c:numCache>
                <c:formatCode>General</c:formatCode>
                <c:ptCount val="8"/>
                <c:pt idx="0">
                  <c:v>11923.199999999901</c:v>
                </c:pt>
                <c:pt idx="1">
                  <c:v>14793.5999999999</c:v>
                </c:pt>
                <c:pt idx="2">
                  <c:v>29587.199999999899</c:v>
                </c:pt>
                <c:pt idx="3">
                  <c:v>77648</c:v>
                </c:pt>
                <c:pt idx="4">
                  <c:v>115625.599999999</c:v>
                </c:pt>
                <c:pt idx="5">
                  <c:v>1609043.2</c:v>
                </c:pt>
                <c:pt idx="6">
                  <c:v>2835660.7999999998</c:v>
                </c:pt>
                <c:pt idx="7">
                  <c:v>2951801.5999999898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18-2F47-9C61-55866FCF1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'10p_traffic'!$W$3:$W$10</c:f>
              <c:numCache>
                <c:formatCode>General</c:formatCode>
                <c:ptCount val="8"/>
                <c:pt idx="0">
                  <c:v>989914</c:v>
                </c:pt>
                <c:pt idx="2">
                  <c:v>2887492</c:v>
                </c:pt>
                <c:pt idx="3">
                  <c:v>3066429</c:v>
                </c:pt>
                <c:pt idx="4">
                  <c:v>3234460</c:v>
                </c:pt>
                <c:pt idx="5">
                  <c:v>3411194</c:v>
                </c:pt>
                <c:pt idx="6">
                  <c:v>3574737</c:v>
                </c:pt>
                <c:pt idx="7">
                  <c:v>3703212</c:v>
                </c:pt>
              </c:numCache>
            </c:numRef>
          </c:xVal>
          <c:yVal>
            <c:numRef>
              <c:f>'10p_traffic'!$Y$3:$Y$10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10-C14C-A381-170BE7898442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'10p_traffic'!$W$24:$W$31</c:f>
              <c:numCache>
                <c:formatCode>General</c:formatCode>
                <c:ptCount val="8"/>
                <c:pt idx="0">
                  <c:v>990008</c:v>
                </c:pt>
                <c:pt idx="1">
                  <c:v>1955354</c:v>
                </c:pt>
                <c:pt idx="2">
                  <c:v>2889239</c:v>
                </c:pt>
                <c:pt idx="3">
                  <c:v>3778618</c:v>
                </c:pt>
                <c:pt idx="4">
                  <c:v>4041821</c:v>
                </c:pt>
                <c:pt idx="5">
                  <c:v>4289950</c:v>
                </c:pt>
                <c:pt idx="6">
                  <c:v>3427285</c:v>
                </c:pt>
                <c:pt idx="7">
                  <c:v>3396568</c:v>
                </c:pt>
              </c:numCache>
            </c:numRef>
          </c:xVal>
          <c:yVal>
            <c:numRef>
              <c:f>'10p_traffic'!$Y$24:$Y$31</c:f>
              <c:numCache>
                <c:formatCode>General</c:formatCode>
                <c:ptCount val="8"/>
                <c:pt idx="0">
                  <c:v>466444</c:v>
                </c:pt>
                <c:pt idx="1">
                  <c:v>1107310</c:v>
                </c:pt>
                <c:pt idx="2">
                  <c:v>1486278</c:v>
                </c:pt>
                <c:pt idx="3">
                  <c:v>1213178</c:v>
                </c:pt>
                <c:pt idx="4">
                  <c:v>1036526</c:v>
                </c:pt>
                <c:pt idx="5">
                  <c:v>242763</c:v>
                </c:pt>
                <c:pt idx="6">
                  <c:v>197277</c:v>
                </c:pt>
                <c:pt idx="7">
                  <c:v>189821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0-C14C-A381-170BE7898442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'10p_traffic'!$W$13:$W$20</c:f>
              <c:numCache>
                <c:formatCode>General</c:formatCode>
                <c:ptCount val="8"/>
                <c:pt idx="0">
                  <c:v>990176</c:v>
                </c:pt>
                <c:pt idx="1">
                  <c:v>1955201</c:v>
                </c:pt>
                <c:pt idx="2">
                  <c:v>2888376</c:v>
                </c:pt>
                <c:pt idx="3">
                  <c:v>3778671</c:v>
                </c:pt>
                <c:pt idx="4">
                  <c:v>4046931</c:v>
                </c:pt>
                <c:pt idx="5">
                  <c:v>4296479</c:v>
                </c:pt>
                <c:pt idx="6">
                  <c:v>3358220</c:v>
                </c:pt>
                <c:pt idx="7">
                  <c:v>3403525</c:v>
                </c:pt>
              </c:numCache>
            </c:numRef>
          </c:xVal>
          <c:yVal>
            <c:numRef>
              <c:f>'10p_traffic'!$Y$13:$Y$20</c:f>
              <c:numCache>
                <c:formatCode>General</c:formatCode>
                <c:ptCount val="8"/>
                <c:pt idx="0">
                  <c:v>821775</c:v>
                </c:pt>
                <c:pt idx="1">
                  <c:v>1501825</c:v>
                </c:pt>
                <c:pt idx="2">
                  <c:v>1809973</c:v>
                </c:pt>
                <c:pt idx="3">
                  <c:v>1310132</c:v>
                </c:pt>
                <c:pt idx="4">
                  <c:v>1024970</c:v>
                </c:pt>
                <c:pt idx="5">
                  <c:v>781531</c:v>
                </c:pt>
                <c:pt idx="6">
                  <c:v>320758</c:v>
                </c:pt>
                <c:pt idx="7">
                  <c:v>476672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10-C14C-A381-170BE7898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 service time 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'10p_traffic'!$W$3:$W$10</c:f>
              <c:numCache>
                <c:formatCode>General</c:formatCode>
                <c:ptCount val="8"/>
                <c:pt idx="0">
                  <c:v>989914</c:v>
                </c:pt>
                <c:pt idx="2">
                  <c:v>2887492</c:v>
                </c:pt>
                <c:pt idx="3">
                  <c:v>3066429</c:v>
                </c:pt>
                <c:pt idx="4">
                  <c:v>3234460</c:v>
                </c:pt>
                <c:pt idx="5">
                  <c:v>3411194</c:v>
                </c:pt>
                <c:pt idx="6">
                  <c:v>3574737</c:v>
                </c:pt>
                <c:pt idx="7">
                  <c:v>3703212</c:v>
                </c:pt>
              </c:numCache>
            </c:numRef>
          </c:xVal>
          <c:yVal>
            <c:numRef>
              <c:f>'10p_traffic'!$Z$3:$Z$10</c:f>
              <c:numCache>
                <c:formatCode>General</c:formatCode>
                <c:ptCount val="8"/>
                <c:pt idx="0">
                  <c:v>1762.666626</c:v>
                </c:pt>
                <c:pt idx="1">
                  <c:v>1762.583374</c:v>
                </c:pt>
                <c:pt idx="2">
                  <c:v>1763.83</c:v>
                </c:pt>
                <c:pt idx="3">
                  <c:v>1764.333374</c:v>
                </c:pt>
                <c:pt idx="4">
                  <c:v>1761.75</c:v>
                </c:pt>
                <c:pt idx="5">
                  <c:v>1763</c:v>
                </c:pt>
                <c:pt idx="6">
                  <c:v>1759.416626</c:v>
                </c:pt>
                <c:pt idx="7">
                  <c:v>1762.333374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82-7A41-B7E7-DE69BD91BD5F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'10p_traffic'!$W$24:$W$31</c:f>
              <c:numCache>
                <c:formatCode>General</c:formatCode>
                <c:ptCount val="8"/>
                <c:pt idx="0">
                  <c:v>990008</c:v>
                </c:pt>
                <c:pt idx="1">
                  <c:v>1955354</c:v>
                </c:pt>
                <c:pt idx="2">
                  <c:v>2889239</c:v>
                </c:pt>
                <c:pt idx="3">
                  <c:v>3778618</c:v>
                </c:pt>
                <c:pt idx="4">
                  <c:v>4041821</c:v>
                </c:pt>
                <c:pt idx="5">
                  <c:v>4289950</c:v>
                </c:pt>
                <c:pt idx="6">
                  <c:v>3427285</c:v>
                </c:pt>
                <c:pt idx="7">
                  <c:v>3396568</c:v>
                </c:pt>
              </c:numCache>
            </c:numRef>
          </c:xVal>
          <c:yVal>
            <c:numRef>
              <c:f>'10p_traffic'!$Z$24:$Z$31</c:f>
              <c:numCache>
                <c:formatCode>General</c:formatCode>
                <c:ptCount val="8"/>
                <c:pt idx="0">
                  <c:v>2552.5</c:v>
                </c:pt>
                <c:pt idx="1">
                  <c:v>2896.6667480000001</c:v>
                </c:pt>
                <c:pt idx="2">
                  <c:v>2867.1667480000001</c:v>
                </c:pt>
                <c:pt idx="3">
                  <c:v>2470</c:v>
                </c:pt>
                <c:pt idx="4">
                  <c:v>2315.9167480000001</c:v>
                </c:pt>
                <c:pt idx="5">
                  <c:v>2168.0832519999999</c:v>
                </c:pt>
                <c:pt idx="6">
                  <c:v>1908.5</c:v>
                </c:pt>
                <c:pt idx="7">
                  <c:v>1880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82-7A41-B7E7-DE69BD91BD5F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'10p_traffic'!$W$13:$W$20</c:f>
              <c:numCache>
                <c:formatCode>General</c:formatCode>
                <c:ptCount val="8"/>
                <c:pt idx="0">
                  <c:v>990176</c:v>
                </c:pt>
                <c:pt idx="1">
                  <c:v>1955201</c:v>
                </c:pt>
                <c:pt idx="2">
                  <c:v>2888376</c:v>
                </c:pt>
                <c:pt idx="3">
                  <c:v>3778671</c:v>
                </c:pt>
                <c:pt idx="4">
                  <c:v>4046931</c:v>
                </c:pt>
                <c:pt idx="5">
                  <c:v>4296479</c:v>
                </c:pt>
                <c:pt idx="6">
                  <c:v>3358220</c:v>
                </c:pt>
                <c:pt idx="7">
                  <c:v>3403525</c:v>
                </c:pt>
              </c:numCache>
            </c:numRef>
          </c:xVal>
          <c:yVal>
            <c:numRef>
              <c:f>'10p_traffic'!$Z$13:$Z$20</c:f>
              <c:numCache>
                <c:formatCode>General</c:formatCode>
                <c:ptCount val="8"/>
                <c:pt idx="0">
                  <c:v>3449.8332519999999</c:v>
                </c:pt>
                <c:pt idx="1">
                  <c:v>3392.1667480000001</c:v>
                </c:pt>
                <c:pt idx="2">
                  <c:v>3174.25</c:v>
                </c:pt>
                <c:pt idx="3">
                  <c:v>2500.4167480000001</c:v>
                </c:pt>
                <c:pt idx="4">
                  <c:v>2316.75</c:v>
                </c:pt>
                <c:pt idx="5">
                  <c:v>2173</c:v>
                </c:pt>
                <c:pt idx="6">
                  <c:v>1990.416626</c:v>
                </c:pt>
                <c:pt idx="7">
                  <c:v>1990.583374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82-7A41-B7E7-DE69BD91B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'100p_traffic'!$W$3:$W$10</c:f>
              <c:numCache>
                <c:formatCode>General</c:formatCode>
                <c:ptCount val="8"/>
                <c:pt idx="0">
                  <c:v>990494</c:v>
                </c:pt>
                <c:pt idx="1">
                  <c:v>1955230</c:v>
                </c:pt>
                <c:pt idx="2">
                  <c:v>2888232</c:v>
                </c:pt>
                <c:pt idx="3">
                  <c:v>3073440</c:v>
                </c:pt>
                <c:pt idx="4">
                  <c:v>3246556</c:v>
                </c:pt>
                <c:pt idx="5">
                  <c:v>3433614</c:v>
                </c:pt>
                <c:pt idx="6">
                  <c:v>3603003</c:v>
                </c:pt>
                <c:pt idx="7">
                  <c:v>3771879</c:v>
                </c:pt>
              </c:numCache>
            </c:numRef>
          </c:xVal>
          <c:yVal>
            <c:numRef>
              <c:f>'100p_traffic'!$X$3:$X$10</c:f>
              <c:numCache>
                <c:formatCode>General</c:formatCode>
                <c:ptCount val="8"/>
                <c:pt idx="0">
                  <c:v>11628.8</c:v>
                </c:pt>
                <c:pt idx="1">
                  <c:v>15455.9999999999</c:v>
                </c:pt>
                <c:pt idx="2">
                  <c:v>23699.199999999899</c:v>
                </c:pt>
                <c:pt idx="3">
                  <c:v>27452.799999999999</c:v>
                </c:pt>
                <c:pt idx="4">
                  <c:v>32163.199999999899</c:v>
                </c:pt>
                <c:pt idx="5">
                  <c:v>39008</c:v>
                </c:pt>
                <c:pt idx="6">
                  <c:v>48943.999999999898</c:v>
                </c:pt>
                <c:pt idx="7">
                  <c:v>70803.199999999997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9-6141-831C-47E7133222A1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'100p_traffic'!$W$24:$W$31</c:f>
              <c:numCache>
                <c:formatCode>General</c:formatCode>
                <c:ptCount val="8"/>
                <c:pt idx="0">
                  <c:v>990189</c:v>
                </c:pt>
                <c:pt idx="1">
                  <c:v>1954858</c:v>
                </c:pt>
                <c:pt idx="2">
                  <c:v>2883913</c:v>
                </c:pt>
                <c:pt idx="3">
                  <c:v>2914083</c:v>
                </c:pt>
                <c:pt idx="4">
                  <c:v>2917281</c:v>
                </c:pt>
                <c:pt idx="5">
                  <c:v>2928142</c:v>
                </c:pt>
                <c:pt idx="6">
                  <c:v>2915572</c:v>
                </c:pt>
                <c:pt idx="7">
                  <c:v>2911600</c:v>
                </c:pt>
              </c:numCache>
            </c:numRef>
          </c:xVal>
          <c:yVal>
            <c:numRef>
              <c:f>'100p_traffic'!$X$24:$X$31</c:f>
              <c:numCache>
                <c:formatCode>General</c:formatCode>
                <c:ptCount val="8"/>
                <c:pt idx="0">
                  <c:v>12659.199999999901</c:v>
                </c:pt>
                <c:pt idx="1">
                  <c:v>15308.8</c:v>
                </c:pt>
                <c:pt idx="2">
                  <c:v>63663.999999999898</c:v>
                </c:pt>
                <c:pt idx="3">
                  <c:v>26121449.599999901</c:v>
                </c:pt>
                <c:pt idx="4">
                  <c:v>25818659.199999999</c:v>
                </c:pt>
                <c:pt idx="5">
                  <c:v>27913609.599999901</c:v>
                </c:pt>
                <c:pt idx="6">
                  <c:v>28027836.7999999</c:v>
                </c:pt>
                <c:pt idx="7">
                  <c:v>26396934.399999999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A9-6141-831C-47E7133222A1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'100p_traffic'!$W$13:$W$20</c:f>
              <c:numCache>
                <c:formatCode>General</c:formatCode>
                <c:ptCount val="8"/>
                <c:pt idx="0">
                  <c:v>990244</c:v>
                </c:pt>
                <c:pt idx="1">
                  <c:v>1954496</c:v>
                </c:pt>
                <c:pt idx="2">
                  <c:v>2885016</c:v>
                </c:pt>
                <c:pt idx="3">
                  <c:v>2927786</c:v>
                </c:pt>
                <c:pt idx="4">
                  <c:v>2931325</c:v>
                </c:pt>
                <c:pt idx="5">
                  <c:v>2946764</c:v>
                </c:pt>
                <c:pt idx="6">
                  <c:v>2933249</c:v>
                </c:pt>
                <c:pt idx="7">
                  <c:v>2923625</c:v>
                </c:pt>
              </c:numCache>
            </c:numRef>
          </c:xVal>
          <c:yVal>
            <c:numRef>
              <c:f>'100p_traffic'!$X$13:$X$20</c:f>
              <c:numCache>
                <c:formatCode>General</c:formatCode>
                <c:ptCount val="8"/>
                <c:pt idx="0">
                  <c:v>13174.4</c:v>
                </c:pt>
                <c:pt idx="1">
                  <c:v>16707.199999999899</c:v>
                </c:pt>
                <c:pt idx="2">
                  <c:v>173033.59999999899</c:v>
                </c:pt>
                <c:pt idx="3">
                  <c:v>24965267.199999999</c:v>
                </c:pt>
                <c:pt idx="4">
                  <c:v>26439916.7999999</c:v>
                </c:pt>
                <c:pt idx="5">
                  <c:v>26455446.399999999</c:v>
                </c:pt>
                <c:pt idx="6">
                  <c:v>28742124.7999999</c:v>
                </c:pt>
                <c:pt idx="7">
                  <c:v>25518371.199999999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A9-6141-831C-47E713322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</a:t>
            </a:r>
            <a:r>
              <a:rPr lang="en-US" baseline="0"/>
              <a:t> rebalances</a:t>
            </a:r>
            <a:r>
              <a:rPr lang="en-US"/>
              <a:t>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'100p_traffic'!$W$3:$W$10</c:f>
              <c:numCache>
                <c:formatCode>General</c:formatCode>
                <c:ptCount val="8"/>
                <c:pt idx="0">
                  <c:v>990494</c:v>
                </c:pt>
                <c:pt idx="1">
                  <c:v>1955230</c:v>
                </c:pt>
                <c:pt idx="2">
                  <c:v>2888232</c:v>
                </c:pt>
                <c:pt idx="3">
                  <c:v>3073440</c:v>
                </c:pt>
                <c:pt idx="4">
                  <c:v>3246556</c:v>
                </c:pt>
                <c:pt idx="5">
                  <c:v>3433614</c:v>
                </c:pt>
                <c:pt idx="6">
                  <c:v>3603003</c:v>
                </c:pt>
                <c:pt idx="7">
                  <c:v>3771879</c:v>
                </c:pt>
              </c:numCache>
            </c:numRef>
          </c:xVal>
          <c:yVal>
            <c:numRef>
              <c:f>'100p_traffic'!$Y$3:$Y$10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06-934E-BEBC-2348D82237BC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'100p_traffic'!$W$24:$W$31</c:f>
              <c:numCache>
                <c:formatCode>General</c:formatCode>
                <c:ptCount val="8"/>
                <c:pt idx="0">
                  <c:v>990189</c:v>
                </c:pt>
                <c:pt idx="1">
                  <c:v>1954858</c:v>
                </c:pt>
                <c:pt idx="2">
                  <c:v>2883913</c:v>
                </c:pt>
                <c:pt idx="3">
                  <c:v>2914083</c:v>
                </c:pt>
                <c:pt idx="4">
                  <c:v>2917281</c:v>
                </c:pt>
                <c:pt idx="5">
                  <c:v>2928142</c:v>
                </c:pt>
                <c:pt idx="6">
                  <c:v>2915572</c:v>
                </c:pt>
                <c:pt idx="7">
                  <c:v>2911600</c:v>
                </c:pt>
              </c:numCache>
            </c:numRef>
          </c:xVal>
          <c:yVal>
            <c:numRef>
              <c:f>'100p_traffic'!$Y$24:$Y$31</c:f>
              <c:numCache>
                <c:formatCode>General</c:formatCode>
                <c:ptCount val="8"/>
                <c:pt idx="0">
                  <c:v>590390</c:v>
                </c:pt>
                <c:pt idx="1">
                  <c:v>1213718</c:v>
                </c:pt>
                <c:pt idx="2">
                  <c:v>1765685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06-934E-BEBC-2348D82237BC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'100p_traffic'!$W$13:$W$20</c:f>
              <c:numCache>
                <c:formatCode>General</c:formatCode>
                <c:ptCount val="8"/>
                <c:pt idx="0">
                  <c:v>990244</c:v>
                </c:pt>
                <c:pt idx="1">
                  <c:v>1954496</c:v>
                </c:pt>
                <c:pt idx="2">
                  <c:v>2885016</c:v>
                </c:pt>
                <c:pt idx="3">
                  <c:v>2927786</c:v>
                </c:pt>
                <c:pt idx="4">
                  <c:v>2931325</c:v>
                </c:pt>
                <c:pt idx="5">
                  <c:v>2946764</c:v>
                </c:pt>
                <c:pt idx="6">
                  <c:v>2933249</c:v>
                </c:pt>
                <c:pt idx="7">
                  <c:v>2923625</c:v>
                </c:pt>
              </c:numCache>
            </c:numRef>
          </c:xVal>
          <c:yVal>
            <c:numRef>
              <c:f>'100p_traffic'!$Y$13:$Y$20</c:f>
              <c:numCache>
                <c:formatCode>General</c:formatCode>
                <c:ptCount val="8"/>
                <c:pt idx="0">
                  <c:v>886032</c:v>
                </c:pt>
                <c:pt idx="1">
                  <c:v>1740605</c:v>
                </c:pt>
                <c:pt idx="2">
                  <c:v>2281181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06-934E-BEBC-2348D8223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</a:t>
            </a:r>
            <a:r>
              <a:rPr lang="en-US" baseline="0"/>
              <a:t> service time</a:t>
            </a:r>
            <a:r>
              <a:rPr lang="en-US"/>
              <a:t>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'100p_traffic'!$W$3:$W$10</c:f>
              <c:numCache>
                <c:formatCode>General</c:formatCode>
                <c:ptCount val="8"/>
                <c:pt idx="0">
                  <c:v>990494</c:v>
                </c:pt>
                <c:pt idx="1">
                  <c:v>1955230</c:v>
                </c:pt>
                <c:pt idx="2">
                  <c:v>2888232</c:v>
                </c:pt>
                <c:pt idx="3">
                  <c:v>3073440</c:v>
                </c:pt>
                <c:pt idx="4">
                  <c:v>3246556</c:v>
                </c:pt>
                <c:pt idx="5">
                  <c:v>3433614</c:v>
                </c:pt>
                <c:pt idx="6">
                  <c:v>3603003</c:v>
                </c:pt>
                <c:pt idx="7">
                  <c:v>3771879</c:v>
                </c:pt>
              </c:numCache>
            </c:numRef>
          </c:xVal>
          <c:yVal>
            <c:numRef>
              <c:f>'100p_traffic'!$Z$3:$Z$10</c:f>
              <c:numCache>
                <c:formatCode>General</c:formatCode>
                <c:ptCount val="8"/>
                <c:pt idx="0">
                  <c:v>2143.0832519999999</c:v>
                </c:pt>
                <c:pt idx="1">
                  <c:v>2169</c:v>
                </c:pt>
                <c:pt idx="2">
                  <c:v>2161.0832519999999</c:v>
                </c:pt>
                <c:pt idx="3">
                  <c:v>2189.0832519999999</c:v>
                </c:pt>
                <c:pt idx="4">
                  <c:v>2189.9167480000001</c:v>
                </c:pt>
                <c:pt idx="5">
                  <c:v>2188.3332519999999</c:v>
                </c:pt>
                <c:pt idx="6">
                  <c:v>2189.25</c:v>
                </c:pt>
                <c:pt idx="7">
                  <c:v>2192.5832519999999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59-A046-9C2E-0E23E46C1B97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'100p_traffic'!$W$24:$W$31</c:f>
              <c:numCache>
                <c:formatCode>General</c:formatCode>
                <c:ptCount val="8"/>
                <c:pt idx="0">
                  <c:v>990189</c:v>
                </c:pt>
                <c:pt idx="1">
                  <c:v>1954858</c:v>
                </c:pt>
                <c:pt idx="2">
                  <c:v>2883913</c:v>
                </c:pt>
                <c:pt idx="3">
                  <c:v>2914083</c:v>
                </c:pt>
                <c:pt idx="4">
                  <c:v>2917281</c:v>
                </c:pt>
                <c:pt idx="5">
                  <c:v>2928142</c:v>
                </c:pt>
                <c:pt idx="6">
                  <c:v>2915572</c:v>
                </c:pt>
                <c:pt idx="7">
                  <c:v>2911600</c:v>
                </c:pt>
              </c:numCache>
            </c:numRef>
          </c:xVal>
          <c:yVal>
            <c:numRef>
              <c:f>'100p_traffic'!$Z$24:$Z$31</c:f>
              <c:numCache>
                <c:formatCode>General</c:formatCode>
                <c:ptCount val="8"/>
                <c:pt idx="0">
                  <c:v>2897.75</c:v>
                </c:pt>
                <c:pt idx="1">
                  <c:v>3033.6667480000001</c:v>
                </c:pt>
                <c:pt idx="2">
                  <c:v>3045</c:v>
                </c:pt>
                <c:pt idx="3">
                  <c:v>2914.1667480000001</c:v>
                </c:pt>
                <c:pt idx="4">
                  <c:v>2900.5</c:v>
                </c:pt>
                <c:pt idx="5">
                  <c:v>2892.3332519999999</c:v>
                </c:pt>
                <c:pt idx="6">
                  <c:v>2902.5832519999999</c:v>
                </c:pt>
                <c:pt idx="7">
                  <c:v>2911.75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259-A046-9C2E-0E23E46C1B97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'100p_traffic'!$W$13:$W$20</c:f>
              <c:numCache>
                <c:formatCode>General</c:formatCode>
                <c:ptCount val="8"/>
                <c:pt idx="0">
                  <c:v>990244</c:v>
                </c:pt>
                <c:pt idx="1">
                  <c:v>1954496</c:v>
                </c:pt>
                <c:pt idx="2">
                  <c:v>2885016</c:v>
                </c:pt>
                <c:pt idx="3">
                  <c:v>2927786</c:v>
                </c:pt>
                <c:pt idx="4">
                  <c:v>2931325</c:v>
                </c:pt>
                <c:pt idx="5">
                  <c:v>2946764</c:v>
                </c:pt>
                <c:pt idx="6">
                  <c:v>2933249</c:v>
                </c:pt>
                <c:pt idx="7">
                  <c:v>2923625</c:v>
                </c:pt>
              </c:numCache>
            </c:numRef>
          </c:xVal>
          <c:yVal>
            <c:numRef>
              <c:f>'100p_traffic'!$Z$13:$Z$20</c:f>
              <c:numCache>
                <c:formatCode>General</c:formatCode>
                <c:ptCount val="8"/>
                <c:pt idx="0">
                  <c:v>3216.6667480000001</c:v>
                </c:pt>
                <c:pt idx="1">
                  <c:v>3289.4167480000001</c:v>
                </c:pt>
                <c:pt idx="2">
                  <c:v>3132.5</c:v>
                </c:pt>
                <c:pt idx="3">
                  <c:v>2894.6667480000001</c:v>
                </c:pt>
                <c:pt idx="4">
                  <c:v>2882</c:v>
                </c:pt>
                <c:pt idx="5">
                  <c:v>2883.1667480000001</c:v>
                </c:pt>
                <c:pt idx="6">
                  <c:v>2889.8332519999999</c:v>
                </c:pt>
                <c:pt idx="7">
                  <c:v>2900.9167480000001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259-A046-9C2E-0E23E46C1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'100p_traffic'!$N$3:$N$10</c:f>
              <c:numCache>
                <c:formatCode>General</c:formatCode>
                <c:ptCount val="8"/>
                <c:pt idx="0">
                  <c:v>990263</c:v>
                </c:pt>
                <c:pt idx="1">
                  <c:v>1952594</c:v>
                </c:pt>
                <c:pt idx="2">
                  <c:v>2880007</c:v>
                </c:pt>
                <c:pt idx="3">
                  <c:v>3060090</c:v>
                </c:pt>
                <c:pt idx="4">
                  <c:v>3243912</c:v>
                </c:pt>
                <c:pt idx="5">
                  <c:v>3433602</c:v>
                </c:pt>
                <c:pt idx="6">
                  <c:v>3586812</c:v>
                </c:pt>
                <c:pt idx="7">
                  <c:v>3759039</c:v>
                </c:pt>
              </c:numCache>
            </c:numRef>
          </c:xVal>
          <c:yVal>
            <c:numRef>
              <c:f>'100p_traffic'!$O$3:$O$10</c:f>
              <c:numCache>
                <c:formatCode>General</c:formatCode>
                <c:ptCount val="8"/>
                <c:pt idx="0">
                  <c:v>9788.7999999999993</c:v>
                </c:pt>
                <c:pt idx="1">
                  <c:v>11628.8</c:v>
                </c:pt>
                <c:pt idx="2">
                  <c:v>15014.4</c:v>
                </c:pt>
                <c:pt idx="3">
                  <c:v>16191.9999999999</c:v>
                </c:pt>
                <c:pt idx="4">
                  <c:v>17369.599999999999</c:v>
                </c:pt>
                <c:pt idx="5">
                  <c:v>18915.199999999899</c:v>
                </c:pt>
                <c:pt idx="6">
                  <c:v>19356.8</c:v>
                </c:pt>
                <c:pt idx="7">
                  <c:v>21344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D4-9341-A24B-7D34CAFB4312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'100p_traffic'!$N$24:$N$31</c:f>
              <c:numCache>
                <c:formatCode>General</c:formatCode>
                <c:ptCount val="8"/>
                <c:pt idx="0">
                  <c:v>990316</c:v>
                </c:pt>
                <c:pt idx="1">
                  <c:v>1954215</c:v>
                </c:pt>
                <c:pt idx="2">
                  <c:v>2889196</c:v>
                </c:pt>
                <c:pt idx="3">
                  <c:v>3458591</c:v>
                </c:pt>
                <c:pt idx="4">
                  <c:v>3460620</c:v>
                </c:pt>
                <c:pt idx="5">
                  <c:v>3459909</c:v>
                </c:pt>
                <c:pt idx="6">
                  <c:v>3510005</c:v>
                </c:pt>
                <c:pt idx="7">
                  <c:v>3664172</c:v>
                </c:pt>
              </c:numCache>
            </c:numRef>
          </c:xVal>
          <c:yVal>
            <c:numRef>
              <c:f>'100p_traffic'!$O$24:$O$31</c:f>
              <c:numCache>
                <c:formatCode>General</c:formatCode>
                <c:ptCount val="8"/>
                <c:pt idx="0">
                  <c:v>10672</c:v>
                </c:pt>
                <c:pt idx="1">
                  <c:v>12438.4</c:v>
                </c:pt>
                <c:pt idx="2">
                  <c:v>17369.599999999999</c:v>
                </c:pt>
                <c:pt idx="3">
                  <c:v>20846537.599999901</c:v>
                </c:pt>
                <c:pt idx="4">
                  <c:v>22862220.7999999</c:v>
                </c:pt>
                <c:pt idx="5">
                  <c:v>20629638.399999999</c:v>
                </c:pt>
                <c:pt idx="6">
                  <c:v>20929116.7999999</c:v>
                </c:pt>
                <c:pt idx="7">
                  <c:v>19339945.599999901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D4-9341-A24B-7D34CAFB4312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'100p_traffic'!$N$13:$N$20</c:f>
              <c:numCache>
                <c:formatCode>General</c:formatCode>
                <c:ptCount val="8"/>
                <c:pt idx="0">
                  <c:v>990416</c:v>
                </c:pt>
                <c:pt idx="1">
                  <c:v>1955394</c:v>
                </c:pt>
                <c:pt idx="2">
                  <c:v>2886705</c:v>
                </c:pt>
                <c:pt idx="3">
                  <c:v>3452399</c:v>
                </c:pt>
                <c:pt idx="4">
                  <c:v>3423827</c:v>
                </c:pt>
                <c:pt idx="5">
                  <c:v>3432074</c:v>
                </c:pt>
                <c:pt idx="6">
                  <c:v>3417138</c:v>
                </c:pt>
                <c:pt idx="7">
                  <c:v>3493987</c:v>
                </c:pt>
              </c:numCache>
            </c:numRef>
          </c:xVal>
          <c:yVal>
            <c:numRef>
              <c:f>'100p_traffic'!$O$13:$O$20</c:f>
              <c:numCache>
                <c:formatCode>General</c:formatCode>
                <c:ptCount val="8"/>
                <c:pt idx="0">
                  <c:v>11481.5999999999</c:v>
                </c:pt>
                <c:pt idx="1">
                  <c:v>13395.199999999901</c:v>
                </c:pt>
                <c:pt idx="2">
                  <c:v>19945.599999999999</c:v>
                </c:pt>
                <c:pt idx="3">
                  <c:v>28080681.599999901</c:v>
                </c:pt>
                <c:pt idx="4">
                  <c:v>29391718.399999999</c:v>
                </c:pt>
                <c:pt idx="5">
                  <c:v>28233990.399999999</c:v>
                </c:pt>
                <c:pt idx="6">
                  <c:v>28372726.399999999</c:v>
                </c:pt>
                <c:pt idx="7">
                  <c:v>28338518.5919999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D4-9341-A24B-7D34CAFB4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num</a:t>
            </a:r>
            <a:r>
              <a:rPr lang="en-US" baseline="0"/>
              <a:t> rebalances</a:t>
            </a:r>
            <a:r>
              <a:rPr lang="en-US"/>
              <a:t>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'100p_traffic'!$N$3:$N$10</c:f>
              <c:numCache>
                <c:formatCode>General</c:formatCode>
                <c:ptCount val="8"/>
                <c:pt idx="0">
                  <c:v>990263</c:v>
                </c:pt>
                <c:pt idx="1">
                  <c:v>1952594</c:v>
                </c:pt>
                <c:pt idx="2">
                  <c:v>2880007</c:v>
                </c:pt>
                <c:pt idx="3">
                  <c:v>3060090</c:v>
                </c:pt>
                <c:pt idx="4">
                  <c:v>3243912</c:v>
                </c:pt>
                <c:pt idx="5">
                  <c:v>3433602</c:v>
                </c:pt>
                <c:pt idx="6">
                  <c:v>3586812</c:v>
                </c:pt>
                <c:pt idx="7">
                  <c:v>3759039</c:v>
                </c:pt>
              </c:numCache>
            </c:numRef>
          </c:xVal>
          <c:yVal>
            <c:numRef>
              <c:f>'100p_traffic'!$P$3:$P$10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8A-C246-89C3-4687F7BDB0FF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'100p_traffic'!$N$24:$N$31</c:f>
              <c:numCache>
                <c:formatCode>General</c:formatCode>
                <c:ptCount val="8"/>
                <c:pt idx="0">
                  <c:v>990316</c:v>
                </c:pt>
                <c:pt idx="1">
                  <c:v>1954215</c:v>
                </c:pt>
                <c:pt idx="2">
                  <c:v>2889196</c:v>
                </c:pt>
                <c:pt idx="3">
                  <c:v>3458591</c:v>
                </c:pt>
                <c:pt idx="4">
                  <c:v>3460620</c:v>
                </c:pt>
                <c:pt idx="5">
                  <c:v>3459909</c:v>
                </c:pt>
                <c:pt idx="6">
                  <c:v>3510005</c:v>
                </c:pt>
                <c:pt idx="7">
                  <c:v>3664172</c:v>
                </c:pt>
              </c:numCache>
            </c:numRef>
          </c:xVal>
          <c:yVal>
            <c:numRef>
              <c:f>'100p_traffic'!$P$24:$P$31</c:f>
              <c:numCache>
                <c:formatCode>General</c:formatCode>
                <c:ptCount val="8"/>
                <c:pt idx="0">
                  <c:v>558001</c:v>
                </c:pt>
                <c:pt idx="1">
                  <c:v>1221880</c:v>
                </c:pt>
                <c:pt idx="2">
                  <c:v>1826985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8A-C246-89C3-4687F7BDB0FF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'100p_traffic'!$N$13:$N$20</c:f>
              <c:numCache>
                <c:formatCode>General</c:formatCode>
                <c:ptCount val="8"/>
                <c:pt idx="0">
                  <c:v>990416</c:v>
                </c:pt>
                <c:pt idx="1">
                  <c:v>1955394</c:v>
                </c:pt>
                <c:pt idx="2">
                  <c:v>2886705</c:v>
                </c:pt>
                <c:pt idx="3">
                  <c:v>3452399</c:v>
                </c:pt>
                <c:pt idx="4">
                  <c:v>3423827</c:v>
                </c:pt>
                <c:pt idx="5">
                  <c:v>3432074</c:v>
                </c:pt>
                <c:pt idx="6">
                  <c:v>3417138</c:v>
                </c:pt>
                <c:pt idx="7">
                  <c:v>3493987</c:v>
                </c:pt>
              </c:numCache>
            </c:numRef>
          </c:xVal>
          <c:yVal>
            <c:numRef>
              <c:f>'100p_traffic'!$P$13:$P$20</c:f>
              <c:numCache>
                <c:formatCode>General</c:formatCode>
                <c:ptCount val="8"/>
                <c:pt idx="0">
                  <c:v>879279</c:v>
                </c:pt>
                <c:pt idx="1">
                  <c:v>1747978</c:v>
                </c:pt>
                <c:pt idx="2">
                  <c:v>2538638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8A-C246-89C3-4687F7BDB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avg</a:t>
            </a:r>
            <a:r>
              <a:rPr lang="en-US" baseline="0"/>
              <a:t> service time</a:t>
            </a:r>
            <a:r>
              <a:rPr lang="en-US"/>
              <a:t> (k0)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sharedCQ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'100p_traffic'!$N$3:$N$10</c:f>
              <c:numCache>
                <c:formatCode>General</c:formatCode>
                <c:ptCount val="8"/>
                <c:pt idx="0">
                  <c:v>990263</c:v>
                </c:pt>
                <c:pt idx="1">
                  <c:v>1952594</c:v>
                </c:pt>
                <c:pt idx="2">
                  <c:v>2880007</c:v>
                </c:pt>
                <c:pt idx="3">
                  <c:v>3060090</c:v>
                </c:pt>
                <c:pt idx="4">
                  <c:v>3243912</c:v>
                </c:pt>
                <c:pt idx="5">
                  <c:v>3433602</c:v>
                </c:pt>
                <c:pt idx="6">
                  <c:v>3586812</c:v>
                </c:pt>
                <c:pt idx="7">
                  <c:v>3759039</c:v>
                </c:pt>
              </c:numCache>
            </c:numRef>
          </c:xVal>
          <c:yVal>
            <c:numRef>
              <c:f>'100p_traffic'!$Q$3:$Q$10</c:f>
              <c:numCache>
                <c:formatCode>General</c:formatCode>
                <c:ptCount val="8"/>
                <c:pt idx="0">
                  <c:v>1592.5</c:v>
                </c:pt>
                <c:pt idx="1">
                  <c:v>1574.916626</c:v>
                </c:pt>
                <c:pt idx="2">
                  <c:v>1607.166626</c:v>
                </c:pt>
                <c:pt idx="3">
                  <c:v>1621.916626</c:v>
                </c:pt>
                <c:pt idx="4">
                  <c:v>1626.333374</c:v>
                </c:pt>
                <c:pt idx="5">
                  <c:v>1628.666626</c:v>
                </c:pt>
                <c:pt idx="6">
                  <c:v>1601.833374</c:v>
                </c:pt>
                <c:pt idx="7">
                  <c:v>1612.083374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02-F442-A364-6682E57DA8D4}"/>
            </c:ext>
          </c:extLst>
        </c:ser>
        <c:ser>
          <c:idx val="6"/>
          <c:order val="1"/>
          <c:tx>
            <c:strRef>
              <c:f>affinity_rebal_FB_traffic!$B$230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'100p_traffic'!$N$24:$N$31</c:f>
              <c:numCache>
                <c:formatCode>General</c:formatCode>
                <c:ptCount val="8"/>
                <c:pt idx="0">
                  <c:v>990316</c:v>
                </c:pt>
                <c:pt idx="1">
                  <c:v>1954215</c:v>
                </c:pt>
                <c:pt idx="2">
                  <c:v>2889196</c:v>
                </c:pt>
                <c:pt idx="3">
                  <c:v>3458591</c:v>
                </c:pt>
                <c:pt idx="4">
                  <c:v>3460620</c:v>
                </c:pt>
                <c:pt idx="5">
                  <c:v>3459909</c:v>
                </c:pt>
                <c:pt idx="6">
                  <c:v>3510005</c:v>
                </c:pt>
                <c:pt idx="7">
                  <c:v>3664172</c:v>
                </c:pt>
              </c:numCache>
            </c:numRef>
          </c:xVal>
          <c:yVal>
            <c:numRef>
              <c:f>'100p_traffic'!$Q$24:$Q$31</c:f>
              <c:numCache>
                <c:formatCode>General</c:formatCode>
                <c:ptCount val="8"/>
                <c:pt idx="0">
                  <c:v>1988.25</c:v>
                </c:pt>
                <c:pt idx="1">
                  <c:v>2064.5832519999999</c:v>
                </c:pt>
                <c:pt idx="2">
                  <c:v>2170</c:v>
                </c:pt>
                <c:pt idx="3">
                  <c:v>2238.8332519999999</c:v>
                </c:pt>
                <c:pt idx="4">
                  <c:v>2232.0832519999999</c:v>
                </c:pt>
                <c:pt idx="5">
                  <c:v>2233.4167480000001</c:v>
                </c:pt>
                <c:pt idx="6">
                  <c:v>2187.8332519999999</c:v>
                </c:pt>
                <c:pt idx="7">
                  <c:v>2184.8332519999999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02-F442-A364-6682E57DA8D4}"/>
            </c:ext>
          </c:extLst>
        </c:ser>
        <c:ser>
          <c:idx val="10"/>
          <c:order val="2"/>
          <c:tx>
            <c:strRef>
              <c:f>affinity_rebal_FB_traffic!$B$389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'100p_traffic'!$N$13:$N$20</c:f>
              <c:numCache>
                <c:formatCode>General</c:formatCode>
                <c:ptCount val="8"/>
                <c:pt idx="0">
                  <c:v>990416</c:v>
                </c:pt>
                <c:pt idx="1">
                  <c:v>1955394</c:v>
                </c:pt>
                <c:pt idx="2">
                  <c:v>2886705</c:v>
                </c:pt>
                <c:pt idx="3">
                  <c:v>3452399</c:v>
                </c:pt>
                <c:pt idx="4">
                  <c:v>3423827</c:v>
                </c:pt>
                <c:pt idx="5">
                  <c:v>3432074</c:v>
                </c:pt>
                <c:pt idx="6">
                  <c:v>3417138</c:v>
                </c:pt>
                <c:pt idx="7">
                  <c:v>3493987</c:v>
                </c:pt>
              </c:numCache>
            </c:numRef>
          </c:xVal>
          <c:yVal>
            <c:numRef>
              <c:f>'100p_traffic'!$Q$13:$Q$20</c:f>
              <c:numCache>
                <c:formatCode>General</c:formatCode>
                <c:ptCount val="8"/>
                <c:pt idx="0">
                  <c:v>2111.75</c:v>
                </c:pt>
                <c:pt idx="1">
                  <c:v>2177.5832519999999</c:v>
                </c:pt>
                <c:pt idx="2">
                  <c:v>2198.9167480000001</c:v>
                </c:pt>
                <c:pt idx="3">
                  <c:v>2242.75</c:v>
                </c:pt>
                <c:pt idx="4">
                  <c:v>2252</c:v>
                </c:pt>
                <c:pt idx="5">
                  <c:v>2259.0832519999999</c:v>
                </c:pt>
                <c:pt idx="6">
                  <c:v>2271.5</c:v>
                </c:pt>
                <c:pt idx="7">
                  <c:v>2198.1667480000001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302-F442-A364-6682E57DA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kernel1!$E$4:$E$13</c:f>
              <c:numCache>
                <c:formatCode>General</c:formatCode>
                <c:ptCount val="10"/>
                <c:pt idx="0">
                  <c:v>989886</c:v>
                </c:pt>
                <c:pt idx="1">
                  <c:v>1476688</c:v>
                </c:pt>
                <c:pt idx="2">
                  <c:v>1952678</c:v>
                </c:pt>
                <c:pt idx="3">
                  <c:v>2238007</c:v>
                </c:pt>
                <c:pt idx="4">
                  <c:v>2516749</c:v>
                </c:pt>
                <c:pt idx="5">
                  <c:v>2793610</c:v>
                </c:pt>
                <c:pt idx="6">
                  <c:v>3064106</c:v>
                </c:pt>
                <c:pt idx="7">
                  <c:v>3343276</c:v>
                </c:pt>
                <c:pt idx="8">
                  <c:v>3589827</c:v>
                </c:pt>
                <c:pt idx="9">
                  <c:v>3774814</c:v>
                </c:pt>
              </c:numCache>
            </c:numRef>
          </c:xVal>
          <c:yVal>
            <c:numRef>
              <c:f>kernel1!$F$4:$F$13</c:f>
              <c:numCache>
                <c:formatCode>General</c:formatCode>
                <c:ptCount val="10"/>
                <c:pt idx="0">
                  <c:v>11555.199999999901</c:v>
                </c:pt>
                <c:pt idx="1">
                  <c:v>13247.9999999999</c:v>
                </c:pt>
                <c:pt idx="2">
                  <c:v>15455.9999999999</c:v>
                </c:pt>
                <c:pt idx="3">
                  <c:v>17222.3999999999</c:v>
                </c:pt>
                <c:pt idx="4">
                  <c:v>19504</c:v>
                </c:pt>
                <c:pt idx="5">
                  <c:v>22595.199999999899</c:v>
                </c:pt>
                <c:pt idx="6">
                  <c:v>27599.999999999902</c:v>
                </c:pt>
                <c:pt idx="7">
                  <c:v>35548.799999999901</c:v>
                </c:pt>
                <c:pt idx="8">
                  <c:v>50268.799999999901</c:v>
                </c:pt>
                <c:pt idx="9">
                  <c:v>83977.599999999904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76-F74C-A05B-DBA5A03F0DC5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kernel1!$E$17:$E$26</c:f>
              <c:numCache>
                <c:formatCode>General</c:formatCode>
                <c:ptCount val="10"/>
                <c:pt idx="0">
                  <c:v>990067</c:v>
                </c:pt>
                <c:pt idx="1">
                  <c:v>1477589</c:v>
                </c:pt>
                <c:pt idx="2">
                  <c:v>1952419</c:v>
                </c:pt>
                <c:pt idx="3">
                  <c:v>2237833</c:v>
                </c:pt>
                <c:pt idx="4">
                  <c:v>2514839</c:v>
                </c:pt>
                <c:pt idx="5">
                  <c:v>2794903</c:v>
                </c:pt>
                <c:pt idx="6">
                  <c:v>2928389</c:v>
                </c:pt>
                <c:pt idx="7">
                  <c:v>2925831</c:v>
                </c:pt>
                <c:pt idx="8">
                  <c:v>2913247</c:v>
                </c:pt>
                <c:pt idx="9">
                  <c:v>2901869</c:v>
                </c:pt>
              </c:numCache>
            </c:numRef>
          </c:xVal>
          <c:yVal>
            <c:numRef>
              <c:f>kernel1!$F$17:$F$26</c:f>
              <c:numCache>
                <c:formatCode>General</c:formatCode>
                <c:ptCount val="10"/>
                <c:pt idx="0">
                  <c:v>13100.8</c:v>
                </c:pt>
                <c:pt idx="1">
                  <c:v>14425.5999999999</c:v>
                </c:pt>
                <c:pt idx="2">
                  <c:v>16560</c:v>
                </c:pt>
                <c:pt idx="3">
                  <c:v>19724.8</c:v>
                </c:pt>
                <c:pt idx="4">
                  <c:v>29955.199999999899</c:v>
                </c:pt>
                <c:pt idx="5">
                  <c:v>97446.399999999994</c:v>
                </c:pt>
                <c:pt idx="6">
                  <c:v>23651875.199999999</c:v>
                </c:pt>
                <c:pt idx="7">
                  <c:v>23836022.399999999</c:v>
                </c:pt>
                <c:pt idx="8">
                  <c:v>24848022.399999999</c:v>
                </c:pt>
                <c:pt idx="9">
                  <c:v>25252086.399999999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76-F74C-A05B-DBA5A03F0DC5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kernel1!$E$30:$E$39</c:f>
              <c:numCache>
                <c:formatCode>General</c:formatCode>
                <c:ptCount val="10"/>
                <c:pt idx="0">
                  <c:v>989922</c:v>
                </c:pt>
                <c:pt idx="1">
                  <c:v>1477133</c:v>
                </c:pt>
                <c:pt idx="2">
                  <c:v>1952083</c:v>
                </c:pt>
                <c:pt idx="3">
                  <c:v>2241486</c:v>
                </c:pt>
                <c:pt idx="4">
                  <c:v>2519631</c:v>
                </c:pt>
                <c:pt idx="5">
                  <c:v>2796994</c:v>
                </c:pt>
                <c:pt idx="6">
                  <c:v>2903540</c:v>
                </c:pt>
                <c:pt idx="7">
                  <c:v>2924119</c:v>
                </c:pt>
                <c:pt idx="8">
                  <c:v>2922587</c:v>
                </c:pt>
              </c:numCache>
            </c:numRef>
          </c:xVal>
          <c:yVal>
            <c:numRef>
              <c:f>kernel1!$F$30:$F$39</c:f>
              <c:numCache>
                <c:formatCode>General</c:formatCode>
                <c:ptCount val="10"/>
                <c:pt idx="0">
                  <c:v>12659.2</c:v>
                </c:pt>
                <c:pt idx="1">
                  <c:v>13542.4</c:v>
                </c:pt>
                <c:pt idx="2">
                  <c:v>15088</c:v>
                </c:pt>
                <c:pt idx="3">
                  <c:v>17148.8</c:v>
                </c:pt>
                <c:pt idx="4">
                  <c:v>22300.799999999999</c:v>
                </c:pt>
                <c:pt idx="5">
                  <c:v>43424</c:v>
                </c:pt>
                <c:pt idx="6">
                  <c:v>24047180.800000001</c:v>
                </c:pt>
                <c:pt idx="7">
                  <c:v>25865910.399999999</c:v>
                </c:pt>
                <c:pt idx="8">
                  <c:v>26074934.399999999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76-F74C-A05B-DBA5A03F0DC5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kernel1!$E$43:$E$52</c:f>
              <c:numCache>
                <c:formatCode>General</c:formatCode>
                <c:ptCount val="10"/>
                <c:pt idx="0">
                  <c:v>989884</c:v>
                </c:pt>
                <c:pt idx="1">
                  <c:v>1476837</c:v>
                </c:pt>
                <c:pt idx="2">
                  <c:v>1952291</c:v>
                </c:pt>
                <c:pt idx="3">
                  <c:v>2241414</c:v>
                </c:pt>
                <c:pt idx="4">
                  <c:v>2519562</c:v>
                </c:pt>
                <c:pt idx="5">
                  <c:v>2792564</c:v>
                </c:pt>
                <c:pt idx="6">
                  <c:v>2918714</c:v>
                </c:pt>
                <c:pt idx="7">
                  <c:v>2918321</c:v>
                </c:pt>
                <c:pt idx="8">
                  <c:v>2937003</c:v>
                </c:pt>
                <c:pt idx="9">
                  <c:v>2920509</c:v>
                </c:pt>
              </c:numCache>
            </c:numRef>
          </c:xVal>
          <c:yVal>
            <c:numRef>
              <c:f>kernel1!$F$43:$F$52</c:f>
              <c:numCache>
                <c:formatCode>General</c:formatCode>
                <c:ptCount val="10"/>
                <c:pt idx="0">
                  <c:v>12217.5999999999</c:v>
                </c:pt>
                <c:pt idx="1">
                  <c:v>13174.4</c:v>
                </c:pt>
                <c:pt idx="2">
                  <c:v>15382.4</c:v>
                </c:pt>
                <c:pt idx="3">
                  <c:v>16707.199999999899</c:v>
                </c:pt>
                <c:pt idx="4">
                  <c:v>18768</c:v>
                </c:pt>
                <c:pt idx="5">
                  <c:v>23625.599999999999</c:v>
                </c:pt>
                <c:pt idx="6">
                  <c:v>24586889.599999901</c:v>
                </c:pt>
                <c:pt idx="7">
                  <c:v>24558921.599999901</c:v>
                </c:pt>
                <c:pt idx="8">
                  <c:v>27148095.999999899</c:v>
                </c:pt>
                <c:pt idx="9">
                  <c:v>26779580.7999999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76-F74C-A05B-DBA5A03F0DC5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kernel1!$E$56:$E$65</c:f>
              <c:numCache>
                <c:formatCode>General</c:formatCode>
                <c:ptCount val="10"/>
                <c:pt idx="0">
                  <c:v>990076</c:v>
                </c:pt>
                <c:pt idx="1">
                  <c:v>1477794</c:v>
                </c:pt>
                <c:pt idx="2">
                  <c:v>1954842</c:v>
                </c:pt>
                <c:pt idx="3">
                  <c:v>2242284</c:v>
                </c:pt>
                <c:pt idx="4">
                  <c:v>2520788</c:v>
                </c:pt>
                <c:pt idx="5">
                  <c:v>2798516</c:v>
                </c:pt>
                <c:pt idx="6">
                  <c:v>2898715</c:v>
                </c:pt>
                <c:pt idx="7">
                  <c:v>3089465</c:v>
                </c:pt>
                <c:pt idx="8">
                  <c:v>2924696</c:v>
                </c:pt>
                <c:pt idx="9">
                  <c:v>2912554</c:v>
                </c:pt>
              </c:numCache>
            </c:numRef>
          </c:xVal>
          <c:yVal>
            <c:numRef>
              <c:f>kernel1!$F$56:$F$65</c:f>
              <c:numCache>
                <c:formatCode>General</c:formatCode>
                <c:ptCount val="10"/>
                <c:pt idx="0">
                  <c:v>13542.4</c:v>
                </c:pt>
                <c:pt idx="1">
                  <c:v>14425.5999999999</c:v>
                </c:pt>
                <c:pt idx="2">
                  <c:v>16191.9999999999</c:v>
                </c:pt>
                <c:pt idx="3">
                  <c:v>17737.599999999999</c:v>
                </c:pt>
                <c:pt idx="4">
                  <c:v>20166.3999999999</c:v>
                </c:pt>
                <c:pt idx="5">
                  <c:v>23331.199999999899</c:v>
                </c:pt>
                <c:pt idx="6">
                  <c:v>25270044.7999999</c:v>
                </c:pt>
                <c:pt idx="7">
                  <c:v>23813132.7999999</c:v>
                </c:pt>
                <c:pt idx="8">
                  <c:v>24342390.399999999</c:v>
                </c:pt>
                <c:pt idx="9">
                  <c:v>24875916.7999999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476-F74C-A05B-DBA5A03F0DC5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kernel1!$E$69:$E$78</c:f>
              <c:numCache>
                <c:formatCode>General</c:formatCode>
                <c:ptCount val="10"/>
                <c:pt idx="0">
                  <c:v>990214</c:v>
                </c:pt>
                <c:pt idx="1">
                  <c:v>1477545</c:v>
                </c:pt>
                <c:pt idx="2">
                  <c:v>1954175</c:v>
                </c:pt>
                <c:pt idx="3">
                  <c:v>2241042</c:v>
                </c:pt>
                <c:pt idx="4">
                  <c:v>2519138</c:v>
                </c:pt>
                <c:pt idx="5">
                  <c:v>2799634</c:v>
                </c:pt>
                <c:pt idx="6">
                  <c:v>2911528</c:v>
                </c:pt>
                <c:pt idx="7">
                  <c:v>3001677</c:v>
                </c:pt>
                <c:pt idx="8">
                  <c:v>2917546</c:v>
                </c:pt>
                <c:pt idx="9">
                  <c:v>2915718</c:v>
                </c:pt>
              </c:numCache>
            </c:numRef>
          </c:xVal>
          <c:yVal>
            <c:numRef>
              <c:f>kernel1!$F$69:$F$78</c:f>
              <c:numCache>
                <c:formatCode>General</c:formatCode>
                <c:ptCount val="10"/>
                <c:pt idx="0">
                  <c:v>14940.8</c:v>
                </c:pt>
                <c:pt idx="1">
                  <c:v>16118.4</c:v>
                </c:pt>
                <c:pt idx="2">
                  <c:v>17811.199999999899</c:v>
                </c:pt>
                <c:pt idx="3">
                  <c:v>19798.3999999999</c:v>
                </c:pt>
                <c:pt idx="4">
                  <c:v>22080</c:v>
                </c:pt>
                <c:pt idx="5">
                  <c:v>25612.799999999999</c:v>
                </c:pt>
                <c:pt idx="6">
                  <c:v>23986240</c:v>
                </c:pt>
                <c:pt idx="7">
                  <c:v>23308972.7999999</c:v>
                </c:pt>
                <c:pt idx="8">
                  <c:v>23875692.7999999</c:v>
                </c:pt>
                <c:pt idx="9">
                  <c:v>24893727.999999899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476-F74C-A05B-DBA5A03F0DC5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kernel1!$E$82:$E$91</c:f>
              <c:numCache>
                <c:formatCode>General</c:formatCode>
                <c:ptCount val="10"/>
                <c:pt idx="0">
                  <c:v>990068</c:v>
                </c:pt>
                <c:pt idx="1">
                  <c:v>1477587</c:v>
                </c:pt>
                <c:pt idx="2">
                  <c:v>1955063</c:v>
                </c:pt>
                <c:pt idx="3">
                  <c:v>2239495</c:v>
                </c:pt>
                <c:pt idx="4">
                  <c:v>2517646</c:v>
                </c:pt>
                <c:pt idx="5">
                  <c:v>2797343</c:v>
                </c:pt>
                <c:pt idx="6">
                  <c:v>2933383</c:v>
                </c:pt>
                <c:pt idx="7">
                  <c:v>2909163</c:v>
                </c:pt>
                <c:pt idx="8">
                  <c:v>2910721</c:v>
                </c:pt>
                <c:pt idx="9">
                  <c:v>2914213</c:v>
                </c:pt>
              </c:numCache>
            </c:numRef>
          </c:xVal>
          <c:yVal>
            <c:numRef>
              <c:f>kernel1!$F$82:$F$91</c:f>
              <c:numCache>
                <c:formatCode>General</c:formatCode>
                <c:ptCount val="10"/>
                <c:pt idx="0">
                  <c:v>14793.5999999999</c:v>
                </c:pt>
                <c:pt idx="1">
                  <c:v>17811.199999999899</c:v>
                </c:pt>
                <c:pt idx="2">
                  <c:v>20313.599999999999</c:v>
                </c:pt>
                <c:pt idx="3">
                  <c:v>21932.799999999999</c:v>
                </c:pt>
                <c:pt idx="4">
                  <c:v>24655.999999999902</c:v>
                </c:pt>
                <c:pt idx="5">
                  <c:v>28409.599999999999</c:v>
                </c:pt>
                <c:pt idx="6">
                  <c:v>24590937.599999901</c:v>
                </c:pt>
                <c:pt idx="7">
                  <c:v>25096863.999999899</c:v>
                </c:pt>
                <c:pt idx="8">
                  <c:v>23766691.199999999</c:v>
                </c:pt>
                <c:pt idx="9">
                  <c:v>25837500.7999999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476-F74C-A05B-DBA5A03F0DC5}"/>
            </c:ext>
          </c:extLst>
        </c:ser>
        <c:ser>
          <c:idx val="5"/>
          <c:order val="7"/>
          <c:tx>
            <c:strRef>
              <c:f>kernel1!$B$94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kernel1!$E$95:$E$102</c:f>
              <c:numCache>
                <c:formatCode>General</c:formatCode>
                <c:ptCount val="8"/>
                <c:pt idx="0">
                  <c:v>990295</c:v>
                </c:pt>
                <c:pt idx="1">
                  <c:v>1477335</c:v>
                </c:pt>
                <c:pt idx="2">
                  <c:v>1955259</c:v>
                </c:pt>
                <c:pt idx="3">
                  <c:v>2240884</c:v>
                </c:pt>
                <c:pt idx="4">
                  <c:v>2518546</c:v>
                </c:pt>
                <c:pt idx="5">
                  <c:v>2795818</c:v>
                </c:pt>
                <c:pt idx="6">
                  <c:v>2927269</c:v>
                </c:pt>
                <c:pt idx="7">
                  <c:v>2919038</c:v>
                </c:pt>
              </c:numCache>
            </c:numRef>
          </c:xVal>
          <c:yVal>
            <c:numRef>
              <c:f>kernel1!$F$95:$F$102</c:f>
              <c:numCache>
                <c:formatCode>General</c:formatCode>
                <c:ptCount val="8"/>
                <c:pt idx="0">
                  <c:v>15456</c:v>
                </c:pt>
                <c:pt idx="1">
                  <c:v>20240</c:v>
                </c:pt>
                <c:pt idx="2">
                  <c:v>26937.599999999999</c:v>
                </c:pt>
                <c:pt idx="3">
                  <c:v>32457.599999999999</c:v>
                </c:pt>
                <c:pt idx="4">
                  <c:v>38860.800000000003</c:v>
                </c:pt>
                <c:pt idx="5">
                  <c:v>47913.599999999999</c:v>
                </c:pt>
                <c:pt idx="6">
                  <c:v>23844707.199999999</c:v>
                </c:pt>
                <c:pt idx="7">
                  <c:v>24917206.399999999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476-F74C-A05B-DBA5A03F0D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kernel1!$E$4:$E$13</c:f>
              <c:numCache>
                <c:formatCode>General</c:formatCode>
                <c:ptCount val="10"/>
                <c:pt idx="0">
                  <c:v>989886</c:v>
                </c:pt>
                <c:pt idx="1">
                  <c:v>1476688</c:v>
                </c:pt>
                <c:pt idx="2">
                  <c:v>1952678</c:v>
                </c:pt>
                <c:pt idx="3">
                  <c:v>2238007</c:v>
                </c:pt>
                <c:pt idx="4">
                  <c:v>2516749</c:v>
                </c:pt>
                <c:pt idx="5">
                  <c:v>2793610</c:v>
                </c:pt>
                <c:pt idx="6">
                  <c:v>3064106</c:v>
                </c:pt>
                <c:pt idx="7">
                  <c:v>3343276</c:v>
                </c:pt>
                <c:pt idx="8">
                  <c:v>3589827</c:v>
                </c:pt>
                <c:pt idx="9">
                  <c:v>3774814</c:v>
                </c:pt>
              </c:numCache>
            </c:numRef>
          </c:xVal>
          <c:yVal>
            <c:numRef>
              <c:f>kernel1!$G$4:$G$13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CD-7A45-92A8-CA873469C05E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kernel1!$E$17:$E$26</c:f>
              <c:numCache>
                <c:formatCode>General</c:formatCode>
                <c:ptCount val="10"/>
                <c:pt idx="0">
                  <c:v>990067</c:v>
                </c:pt>
                <c:pt idx="1">
                  <c:v>1477589</c:v>
                </c:pt>
                <c:pt idx="2">
                  <c:v>1952419</c:v>
                </c:pt>
                <c:pt idx="3">
                  <c:v>2237833</c:v>
                </c:pt>
                <c:pt idx="4">
                  <c:v>2514839</c:v>
                </c:pt>
                <c:pt idx="5">
                  <c:v>2794903</c:v>
                </c:pt>
                <c:pt idx="6">
                  <c:v>2928389</c:v>
                </c:pt>
                <c:pt idx="7">
                  <c:v>2925831</c:v>
                </c:pt>
                <c:pt idx="8">
                  <c:v>2913247</c:v>
                </c:pt>
                <c:pt idx="9">
                  <c:v>2901869</c:v>
                </c:pt>
              </c:numCache>
            </c:numRef>
          </c:xVal>
          <c:yVal>
            <c:numRef>
              <c:f>kernel1!$G$17:$G$26</c:f>
              <c:numCache>
                <c:formatCode>General</c:formatCode>
                <c:ptCount val="10"/>
                <c:pt idx="0">
                  <c:v>883493</c:v>
                </c:pt>
                <c:pt idx="1">
                  <c:v>1322844</c:v>
                </c:pt>
                <c:pt idx="2">
                  <c:v>1738876</c:v>
                </c:pt>
                <c:pt idx="3">
                  <c:v>1986079</c:v>
                </c:pt>
                <c:pt idx="4">
                  <c:v>2212977</c:v>
                </c:pt>
                <c:pt idx="5">
                  <c:v>2329887</c:v>
                </c:pt>
                <c:pt idx="6">
                  <c:v>487</c:v>
                </c:pt>
                <c:pt idx="7">
                  <c:v>25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CD-7A45-92A8-CA873469C05E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kernel1!$E$30:$E$39</c:f>
              <c:numCache>
                <c:formatCode>General</c:formatCode>
                <c:ptCount val="10"/>
                <c:pt idx="0">
                  <c:v>989922</c:v>
                </c:pt>
                <c:pt idx="1">
                  <c:v>1477133</c:v>
                </c:pt>
                <c:pt idx="2">
                  <c:v>1952083</c:v>
                </c:pt>
                <c:pt idx="3">
                  <c:v>2241486</c:v>
                </c:pt>
                <c:pt idx="4">
                  <c:v>2519631</c:v>
                </c:pt>
                <c:pt idx="5">
                  <c:v>2796994</c:v>
                </c:pt>
                <c:pt idx="6">
                  <c:v>2903540</c:v>
                </c:pt>
                <c:pt idx="7">
                  <c:v>2924119</c:v>
                </c:pt>
                <c:pt idx="8">
                  <c:v>2922587</c:v>
                </c:pt>
              </c:numCache>
            </c:numRef>
          </c:xVal>
          <c:yVal>
            <c:numRef>
              <c:f>kernel1!$G$30:$G$38</c:f>
              <c:numCache>
                <c:formatCode>General</c:formatCode>
                <c:ptCount val="9"/>
                <c:pt idx="0">
                  <c:v>588155</c:v>
                </c:pt>
                <c:pt idx="1">
                  <c:v>935845</c:v>
                </c:pt>
                <c:pt idx="2">
                  <c:v>1210477</c:v>
                </c:pt>
                <c:pt idx="3">
                  <c:v>1405954</c:v>
                </c:pt>
                <c:pt idx="4">
                  <c:v>1577972</c:v>
                </c:pt>
                <c:pt idx="5">
                  <c:v>1721347</c:v>
                </c:pt>
                <c:pt idx="6">
                  <c:v>463</c:v>
                </c:pt>
                <c:pt idx="7">
                  <c:v>16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CD-7A45-92A8-CA873469C05E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kernel1!$E$43:$E$52</c:f>
              <c:numCache>
                <c:formatCode>General</c:formatCode>
                <c:ptCount val="10"/>
                <c:pt idx="0">
                  <c:v>989884</c:v>
                </c:pt>
                <c:pt idx="1">
                  <c:v>1476837</c:v>
                </c:pt>
                <c:pt idx="2">
                  <c:v>1952291</c:v>
                </c:pt>
                <c:pt idx="3">
                  <c:v>2241414</c:v>
                </c:pt>
                <c:pt idx="4">
                  <c:v>2519562</c:v>
                </c:pt>
                <c:pt idx="5">
                  <c:v>2792564</c:v>
                </c:pt>
                <c:pt idx="6">
                  <c:v>2918714</c:v>
                </c:pt>
                <c:pt idx="7">
                  <c:v>2918321</c:v>
                </c:pt>
                <c:pt idx="8">
                  <c:v>2937003</c:v>
                </c:pt>
                <c:pt idx="9">
                  <c:v>2920509</c:v>
                </c:pt>
              </c:numCache>
            </c:numRef>
          </c:xVal>
          <c:yVal>
            <c:numRef>
              <c:f>kernel1!$G$43:$G$52</c:f>
              <c:numCache>
                <c:formatCode>General</c:formatCode>
                <c:ptCount val="10"/>
                <c:pt idx="0">
                  <c:v>137104</c:v>
                </c:pt>
                <c:pt idx="1">
                  <c:v>317622</c:v>
                </c:pt>
                <c:pt idx="2">
                  <c:v>513033</c:v>
                </c:pt>
                <c:pt idx="3">
                  <c:v>615858</c:v>
                </c:pt>
                <c:pt idx="4">
                  <c:v>709143</c:v>
                </c:pt>
                <c:pt idx="5">
                  <c:v>796407</c:v>
                </c:pt>
                <c:pt idx="6">
                  <c:v>13851</c:v>
                </c:pt>
                <c:pt idx="7">
                  <c:v>11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CD-7A45-92A8-CA873469C05E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kernel1!$E$56:$E$65</c:f>
              <c:numCache>
                <c:formatCode>General</c:formatCode>
                <c:ptCount val="10"/>
                <c:pt idx="0">
                  <c:v>990076</c:v>
                </c:pt>
                <c:pt idx="1">
                  <c:v>1477794</c:v>
                </c:pt>
                <c:pt idx="2">
                  <c:v>1954842</c:v>
                </c:pt>
                <c:pt idx="3">
                  <c:v>2242284</c:v>
                </c:pt>
                <c:pt idx="4">
                  <c:v>2520788</c:v>
                </c:pt>
                <c:pt idx="5">
                  <c:v>2798516</c:v>
                </c:pt>
                <c:pt idx="6">
                  <c:v>2898715</c:v>
                </c:pt>
                <c:pt idx="7">
                  <c:v>3089465</c:v>
                </c:pt>
                <c:pt idx="8">
                  <c:v>2924696</c:v>
                </c:pt>
                <c:pt idx="9">
                  <c:v>2912554</c:v>
                </c:pt>
              </c:numCache>
            </c:numRef>
          </c:xVal>
          <c:yVal>
            <c:numRef>
              <c:f>kernel1!$G$56:$G$65</c:f>
              <c:numCache>
                <c:formatCode>General</c:formatCode>
                <c:ptCount val="10"/>
                <c:pt idx="0">
                  <c:v>32289</c:v>
                </c:pt>
                <c:pt idx="1">
                  <c:v>97581</c:v>
                </c:pt>
                <c:pt idx="2">
                  <c:v>212728</c:v>
                </c:pt>
                <c:pt idx="3">
                  <c:v>290546</c:v>
                </c:pt>
                <c:pt idx="4">
                  <c:v>369812</c:v>
                </c:pt>
                <c:pt idx="5">
                  <c:v>443131</c:v>
                </c:pt>
                <c:pt idx="6">
                  <c:v>532</c:v>
                </c:pt>
                <c:pt idx="7">
                  <c:v>273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CD-7A45-92A8-CA873469C05E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kernel1!$E$69:$E$78</c:f>
              <c:numCache>
                <c:formatCode>General</c:formatCode>
                <c:ptCount val="10"/>
                <c:pt idx="0">
                  <c:v>990214</c:v>
                </c:pt>
                <c:pt idx="1">
                  <c:v>1477545</c:v>
                </c:pt>
                <c:pt idx="2">
                  <c:v>1954175</c:v>
                </c:pt>
                <c:pt idx="3">
                  <c:v>2241042</c:v>
                </c:pt>
                <c:pt idx="4">
                  <c:v>2519138</c:v>
                </c:pt>
                <c:pt idx="5">
                  <c:v>2799634</c:v>
                </c:pt>
                <c:pt idx="6">
                  <c:v>2911528</c:v>
                </c:pt>
                <c:pt idx="7">
                  <c:v>3001677</c:v>
                </c:pt>
                <c:pt idx="8">
                  <c:v>2917546</c:v>
                </c:pt>
                <c:pt idx="9">
                  <c:v>2915718</c:v>
                </c:pt>
              </c:numCache>
            </c:numRef>
          </c:xVal>
          <c:yVal>
            <c:numRef>
              <c:f>kernel1!$G$69:$G$78</c:f>
              <c:numCache>
                <c:formatCode>General</c:formatCode>
                <c:ptCount val="10"/>
                <c:pt idx="0">
                  <c:v>6829</c:v>
                </c:pt>
                <c:pt idx="1">
                  <c:v>27804</c:v>
                </c:pt>
                <c:pt idx="2">
                  <c:v>79968</c:v>
                </c:pt>
                <c:pt idx="3">
                  <c:v>131431</c:v>
                </c:pt>
                <c:pt idx="4">
                  <c:v>192126</c:v>
                </c:pt>
                <c:pt idx="5">
                  <c:v>258533</c:v>
                </c:pt>
                <c:pt idx="6">
                  <c:v>335</c:v>
                </c:pt>
                <c:pt idx="7">
                  <c:v>76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CD-7A45-92A8-CA873469C05E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kernel1!$E$82:$E$91</c:f>
              <c:numCache>
                <c:formatCode>General</c:formatCode>
                <c:ptCount val="10"/>
                <c:pt idx="0">
                  <c:v>990068</c:v>
                </c:pt>
                <c:pt idx="1">
                  <c:v>1477587</c:v>
                </c:pt>
                <c:pt idx="2">
                  <c:v>1955063</c:v>
                </c:pt>
                <c:pt idx="3">
                  <c:v>2239495</c:v>
                </c:pt>
                <c:pt idx="4">
                  <c:v>2517646</c:v>
                </c:pt>
                <c:pt idx="5">
                  <c:v>2797343</c:v>
                </c:pt>
                <c:pt idx="6">
                  <c:v>2933383</c:v>
                </c:pt>
                <c:pt idx="7">
                  <c:v>2909163</c:v>
                </c:pt>
                <c:pt idx="8">
                  <c:v>2910721</c:v>
                </c:pt>
                <c:pt idx="9">
                  <c:v>2914213</c:v>
                </c:pt>
              </c:numCache>
            </c:numRef>
          </c:xVal>
          <c:yVal>
            <c:numRef>
              <c:f>kernel1!$G$82:$G$91</c:f>
              <c:numCache>
                <c:formatCode>General</c:formatCode>
                <c:ptCount val="10"/>
                <c:pt idx="0">
                  <c:v>1158</c:v>
                </c:pt>
                <c:pt idx="1">
                  <c:v>7610</c:v>
                </c:pt>
                <c:pt idx="2">
                  <c:v>30349</c:v>
                </c:pt>
                <c:pt idx="3">
                  <c:v>55670</c:v>
                </c:pt>
                <c:pt idx="4">
                  <c:v>99111</c:v>
                </c:pt>
                <c:pt idx="5">
                  <c:v>153971</c:v>
                </c:pt>
                <c:pt idx="6">
                  <c:v>1458</c:v>
                </c:pt>
                <c:pt idx="7">
                  <c:v>12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CD-7A45-92A8-CA873469C05E}"/>
            </c:ext>
          </c:extLst>
        </c:ser>
        <c:ser>
          <c:idx val="5"/>
          <c:order val="7"/>
          <c:tx>
            <c:strRef>
              <c:f>kernel1!$B$94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kernel1!$E$95:$E$102</c:f>
              <c:numCache>
                <c:formatCode>General</c:formatCode>
                <c:ptCount val="8"/>
                <c:pt idx="0">
                  <c:v>990295</c:v>
                </c:pt>
                <c:pt idx="1">
                  <c:v>1477335</c:v>
                </c:pt>
                <c:pt idx="2">
                  <c:v>1955259</c:v>
                </c:pt>
                <c:pt idx="3">
                  <c:v>2240884</c:v>
                </c:pt>
                <c:pt idx="4">
                  <c:v>2518546</c:v>
                </c:pt>
                <c:pt idx="5">
                  <c:v>2795818</c:v>
                </c:pt>
                <c:pt idx="6">
                  <c:v>2927269</c:v>
                </c:pt>
                <c:pt idx="7">
                  <c:v>2919038</c:v>
                </c:pt>
              </c:numCache>
            </c:numRef>
          </c:xVal>
          <c:yVal>
            <c:numRef>
              <c:f>kernel1!$G$95:$G$102</c:f>
              <c:numCache>
                <c:formatCode>General</c:formatCode>
                <c:ptCount val="8"/>
                <c:pt idx="0">
                  <c:v>5</c:v>
                </c:pt>
                <c:pt idx="1">
                  <c:v>17</c:v>
                </c:pt>
                <c:pt idx="2">
                  <c:v>48</c:v>
                </c:pt>
                <c:pt idx="3">
                  <c:v>87</c:v>
                </c:pt>
                <c:pt idx="4">
                  <c:v>184</c:v>
                </c:pt>
                <c:pt idx="5">
                  <c:v>552</c:v>
                </c:pt>
                <c:pt idx="6">
                  <c:v>110</c:v>
                </c:pt>
                <c:pt idx="7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CD-7A45-92A8-CA873469C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kernel1!$E$4:$E$13</c:f>
              <c:numCache>
                <c:formatCode>General</c:formatCode>
                <c:ptCount val="10"/>
                <c:pt idx="0">
                  <c:v>989886</c:v>
                </c:pt>
                <c:pt idx="1">
                  <c:v>1476688</c:v>
                </c:pt>
                <c:pt idx="2">
                  <c:v>1952678</c:v>
                </c:pt>
                <c:pt idx="3">
                  <c:v>2238007</c:v>
                </c:pt>
                <c:pt idx="4">
                  <c:v>2516749</c:v>
                </c:pt>
                <c:pt idx="5">
                  <c:v>2793610</c:v>
                </c:pt>
                <c:pt idx="6">
                  <c:v>3064106</c:v>
                </c:pt>
                <c:pt idx="7">
                  <c:v>3343276</c:v>
                </c:pt>
                <c:pt idx="8">
                  <c:v>3589827</c:v>
                </c:pt>
                <c:pt idx="9">
                  <c:v>3774814</c:v>
                </c:pt>
              </c:numCache>
            </c:numRef>
          </c:xVal>
          <c:yVal>
            <c:numRef>
              <c:f>kernel1!$H$4:$H$13</c:f>
              <c:numCache>
                <c:formatCode>General</c:formatCode>
                <c:ptCount val="10"/>
                <c:pt idx="0">
                  <c:v>2140.75</c:v>
                </c:pt>
                <c:pt idx="1">
                  <c:v>2160.1667480000001</c:v>
                </c:pt>
                <c:pt idx="2">
                  <c:v>2166.75</c:v>
                </c:pt>
                <c:pt idx="3">
                  <c:v>2174</c:v>
                </c:pt>
                <c:pt idx="4">
                  <c:v>2179.8332519999999</c:v>
                </c:pt>
                <c:pt idx="5">
                  <c:v>2176.8332519999999</c:v>
                </c:pt>
                <c:pt idx="6">
                  <c:v>2183</c:v>
                </c:pt>
                <c:pt idx="7">
                  <c:v>2193.0832519999999</c:v>
                </c:pt>
                <c:pt idx="8">
                  <c:v>2194</c:v>
                </c:pt>
                <c:pt idx="9">
                  <c:v>2204.75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6-224A-B5F8-3101B468A6DA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kernel1!$E$17:$E$26</c:f>
              <c:numCache>
                <c:formatCode>General</c:formatCode>
                <c:ptCount val="10"/>
                <c:pt idx="0">
                  <c:v>990067</c:v>
                </c:pt>
                <c:pt idx="1">
                  <c:v>1477589</c:v>
                </c:pt>
                <c:pt idx="2">
                  <c:v>1952419</c:v>
                </c:pt>
                <c:pt idx="3">
                  <c:v>2237833</c:v>
                </c:pt>
                <c:pt idx="4">
                  <c:v>2514839</c:v>
                </c:pt>
                <c:pt idx="5">
                  <c:v>2794903</c:v>
                </c:pt>
                <c:pt idx="6">
                  <c:v>2928389</c:v>
                </c:pt>
                <c:pt idx="7">
                  <c:v>2925831</c:v>
                </c:pt>
                <c:pt idx="8">
                  <c:v>2913247</c:v>
                </c:pt>
                <c:pt idx="9">
                  <c:v>2901869</c:v>
                </c:pt>
              </c:numCache>
            </c:numRef>
          </c:xVal>
          <c:yVal>
            <c:numRef>
              <c:f>kernel1!$H$17:$H$26</c:f>
              <c:numCache>
                <c:formatCode>General</c:formatCode>
                <c:ptCount val="10"/>
                <c:pt idx="0">
                  <c:v>3173</c:v>
                </c:pt>
                <c:pt idx="1">
                  <c:v>3277.4167480000001</c:v>
                </c:pt>
                <c:pt idx="2">
                  <c:v>3282.9167480000001</c:v>
                </c:pt>
                <c:pt idx="3">
                  <c:v>3299.8332519999999</c:v>
                </c:pt>
                <c:pt idx="4">
                  <c:v>3310.9167480000001</c:v>
                </c:pt>
                <c:pt idx="5">
                  <c:v>3236.25</c:v>
                </c:pt>
                <c:pt idx="6">
                  <c:v>2890.3332519999999</c:v>
                </c:pt>
                <c:pt idx="7">
                  <c:v>2897.8332519999999</c:v>
                </c:pt>
                <c:pt idx="8">
                  <c:v>2908.8332519999999</c:v>
                </c:pt>
                <c:pt idx="9">
                  <c:v>2914.6667480000001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96-224A-B5F8-3101B468A6DA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kernel1!$E$30:$E$39</c:f>
              <c:numCache>
                <c:formatCode>General</c:formatCode>
                <c:ptCount val="10"/>
                <c:pt idx="0">
                  <c:v>989922</c:v>
                </c:pt>
                <c:pt idx="1">
                  <c:v>1477133</c:v>
                </c:pt>
                <c:pt idx="2">
                  <c:v>1952083</c:v>
                </c:pt>
                <c:pt idx="3">
                  <c:v>2241486</c:v>
                </c:pt>
                <c:pt idx="4">
                  <c:v>2519631</c:v>
                </c:pt>
                <c:pt idx="5">
                  <c:v>2796994</c:v>
                </c:pt>
                <c:pt idx="6">
                  <c:v>2903540</c:v>
                </c:pt>
                <c:pt idx="7">
                  <c:v>2924119</c:v>
                </c:pt>
                <c:pt idx="8">
                  <c:v>2922587</c:v>
                </c:pt>
              </c:numCache>
            </c:numRef>
          </c:xVal>
          <c:yVal>
            <c:numRef>
              <c:f>kernel1!$H$30:$H$38</c:f>
              <c:numCache>
                <c:formatCode>General</c:formatCode>
                <c:ptCount val="9"/>
                <c:pt idx="0">
                  <c:v>2890</c:v>
                </c:pt>
                <c:pt idx="1">
                  <c:v>3010</c:v>
                </c:pt>
                <c:pt idx="2">
                  <c:v>2996</c:v>
                </c:pt>
                <c:pt idx="3">
                  <c:v>3031</c:v>
                </c:pt>
                <c:pt idx="4">
                  <c:v>3073</c:v>
                </c:pt>
                <c:pt idx="5">
                  <c:v>3083</c:v>
                </c:pt>
                <c:pt idx="6">
                  <c:v>2924</c:v>
                </c:pt>
                <c:pt idx="7">
                  <c:v>2901</c:v>
                </c:pt>
                <c:pt idx="8">
                  <c:v>2896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E96-224A-B5F8-3101B468A6DA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kernel1!$E$43:$E$52</c:f>
              <c:numCache>
                <c:formatCode>General</c:formatCode>
                <c:ptCount val="10"/>
                <c:pt idx="0">
                  <c:v>989884</c:v>
                </c:pt>
                <c:pt idx="1">
                  <c:v>1476837</c:v>
                </c:pt>
                <c:pt idx="2">
                  <c:v>1952291</c:v>
                </c:pt>
                <c:pt idx="3">
                  <c:v>2241414</c:v>
                </c:pt>
                <c:pt idx="4">
                  <c:v>2519562</c:v>
                </c:pt>
                <c:pt idx="5">
                  <c:v>2792564</c:v>
                </c:pt>
                <c:pt idx="6">
                  <c:v>2918714</c:v>
                </c:pt>
                <c:pt idx="7">
                  <c:v>2918321</c:v>
                </c:pt>
                <c:pt idx="8">
                  <c:v>2937003</c:v>
                </c:pt>
                <c:pt idx="9">
                  <c:v>2920509</c:v>
                </c:pt>
              </c:numCache>
            </c:numRef>
          </c:xVal>
          <c:yVal>
            <c:numRef>
              <c:f>kernel1!$H$43:$H$52</c:f>
              <c:numCache>
                <c:formatCode>General</c:formatCode>
                <c:ptCount val="10"/>
                <c:pt idx="0">
                  <c:v>2452</c:v>
                </c:pt>
                <c:pt idx="1">
                  <c:v>2568</c:v>
                </c:pt>
                <c:pt idx="2">
                  <c:v>2671</c:v>
                </c:pt>
                <c:pt idx="3">
                  <c:v>2684</c:v>
                </c:pt>
                <c:pt idx="4">
                  <c:v>2700</c:v>
                </c:pt>
                <c:pt idx="5">
                  <c:v>2729</c:v>
                </c:pt>
                <c:pt idx="6">
                  <c:v>2895</c:v>
                </c:pt>
                <c:pt idx="7">
                  <c:v>2904</c:v>
                </c:pt>
                <c:pt idx="8">
                  <c:v>2887</c:v>
                </c:pt>
                <c:pt idx="9">
                  <c:v>2904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E96-224A-B5F8-3101B468A6DA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kernel1!$E$56:$E$65</c:f>
              <c:numCache>
                <c:formatCode>General</c:formatCode>
                <c:ptCount val="10"/>
                <c:pt idx="0">
                  <c:v>990076</c:v>
                </c:pt>
                <c:pt idx="1">
                  <c:v>1477794</c:v>
                </c:pt>
                <c:pt idx="2">
                  <c:v>1954842</c:v>
                </c:pt>
                <c:pt idx="3">
                  <c:v>2242284</c:v>
                </c:pt>
                <c:pt idx="4">
                  <c:v>2520788</c:v>
                </c:pt>
                <c:pt idx="5">
                  <c:v>2798516</c:v>
                </c:pt>
                <c:pt idx="6">
                  <c:v>2898715</c:v>
                </c:pt>
                <c:pt idx="7">
                  <c:v>3089465</c:v>
                </c:pt>
                <c:pt idx="8">
                  <c:v>2924696</c:v>
                </c:pt>
                <c:pt idx="9">
                  <c:v>2912554</c:v>
                </c:pt>
              </c:numCache>
            </c:numRef>
          </c:xVal>
          <c:yVal>
            <c:numRef>
              <c:f>kernel1!$H$56:$H$65</c:f>
              <c:numCache>
                <c:formatCode>General</c:formatCode>
                <c:ptCount val="10"/>
                <c:pt idx="0">
                  <c:v>2339</c:v>
                </c:pt>
                <c:pt idx="1">
                  <c:v>2419</c:v>
                </c:pt>
                <c:pt idx="2">
                  <c:v>2498</c:v>
                </c:pt>
                <c:pt idx="3">
                  <c:v>2529</c:v>
                </c:pt>
                <c:pt idx="4">
                  <c:v>2566</c:v>
                </c:pt>
                <c:pt idx="5">
                  <c:v>2572</c:v>
                </c:pt>
                <c:pt idx="6">
                  <c:v>2902</c:v>
                </c:pt>
                <c:pt idx="7">
                  <c:v>2816</c:v>
                </c:pt>
                <c:pt idx="8">
                  <c:v>2901</c:v>
                </c:pt>
                <c:pt idx="9">
                  <c:v>2910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E96-224A-B5F8-3101B468A6DA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kernel1!$E$69:$E$78</c:f>
              <c:numCache>
                <c:formatCode>General</c:formatCode>
                <c:ptCount val="10"/>
                <c:pt idx="0">
                  <c:v>990214</c:v>
                </c:pt>
                <c:pt idx="1">
                  <c:v>1477545</c:v>
                </c:pt>
                <c:pt idx="2">
                  <c:v>1954175</c:v>
                </c:pt>
                <c:pt idx="3">
                  <c:v>2241042</c:v>
                </c:pt>
                <c:pt idx="4">
                  <c:v>2519138</c:v>
                </c:pt>
                <c:pt idx="5">
                  <c:v>2799634</c:v>
                </c:pt>
                <c:pt idx="6">
                  <c:v>2911528</c:v>
                </c:pt>
                <c:pt idx="7">
                  <c:v>3001677</c:v>
                </c:pt>
                <c:pt idx="8">
                  <c:v>2917546</c:v>
                </c:pt>
                <c:pt idx="9">
                  <c:v>2915718</c:v>
                </c:pt>
              </c:numCache>
            </c:numRef>
          </c:xVal>
          <c:yVal>
            <c:numRef>
              <c:f>kernel1!$H$69:$H$78</c:f>
              <c:numCache>
                <c:formatCode>General</c:formatCode>
                <c:ptCount val="10"/>
                <c:pt idx="0">
                  <c:v>2322</c:v>
                </c:pt>
                <c:pt idx="1">
                  <c:v>2350</c:v>
                </c:pt>
                <c:pt idx="2">
                  <c:v>2394</c:v>
                </c:pt>
                <c:pt idx="3">
                  <c:v>2453</c:v>
                </c:pt>
                <c:pt idx="4">
                  <c:v>2481</c:v>
                </c:pt>
                <c:pt idx="5">
                  <c:v>2507</c:v>
                </c:pt>
                <c:pt idx="6">
                  <c:v>2918</c:v>
                </c:pt>
                <c:pt idx="7">
                  <c:v>2925</c:v>
                </c:pt>
                <c:pt idx="8">
                  <c:v>2902</c:v>
                </c:pt>
                <c:pt idx="9">
                  <c:v>2912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E96-224A-B5F8-3101B468A6DA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kernel1!$E$82:$E$91</c:f>
              <c:numCache>
                <c:formatCode>General</c:formatCode>
                <c:ptCount val="10"/>
                <c:pt idx="0">
                  <c:v>990068</c:v>
                </c:pt>
                <c:pt idx="1">
                  <c:v>1477587</c:v>
                </c:pt>
                <c:pt idx="2">
                  <c:v>1955063</c:v>
                </c:pt>
                <c:pt idx="3">
                  <c:v>2239495</c:v>
                </c:pt>
                <c:pt idx="4">
                  <c:v>2517646</c:v>
                </c:pt>
                <c:pt idx="5">
                  <c:v>2797343</c:v>
                </c:pt>
                <c:pt idx="6">
                  <c:v>2933383</c:v>
                </c:pt>
                <c:pt idx="7">
                  <c:v>2909163</c:v>
                </c:pt>
                <c:pt idx="8">
                  <c:v>2910721</c:v>
                </c:pt>
                <c:pt idx="9">
                  <c:v>2914213</c:v>
                </c:pt>
              </c:numCache>
            </c:numRef>
          </c:xVal>
          <c:yVal>
            <c:numRef>
              <c:f>kernel1!$H$82:$H$91</c:f>
              <c:numCache>
                <c:formatCode>General</c:formatCode>
                <c:ptCount val="10"/>
                <c:pt idx="0">
                  <c:v>2246</c:v>
                </c:pt>
                <c:pt idx="1">
                  <c:v>2357</c:v>
                </c:pt>
                <c:pt idx="2">
                  <c:v>2396</c:v>
                </c:pt>
                <c:pt idx="3">
                  <c:v>2389</c:v>
                </c:pt>
                <c:pt idx="4">
                  <c:v>2438</c:v>
                </c:pt>
                <c:pt idx="5">
                  <c:v>2466</c:v>
                </c:pt>
                <c:pt idx="6">
                  <c:v>2891</c:v>
                </c:pt>
                <c:pt idx="7">
                  <c:v>2903</c:v>
                </c:pt>
                <c:pt idx="8">
                  <c:v>2907</c:v>
                </c:pt>
                <c:pt idx="9">
                  <c:v>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E96-224A-B5F8-3101B468A6DA}"/>
            </c:ext>
          </c:extLst>
        </c:ser>
        <c:ser>
          <c:idx val="5"/>
          <c:order val="7"/>
          <c:tx>
            <c:strRef>
              <c:f>kernel1!$B$94</c:f>
              <c:strCache>
                <c:ptCount val="1"/>
                <c:pt idx="0">
                  <c:v>aff16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kernel1!$E$95:$E$102</c:f>
              <c:numCache>
                <c:formatCode>General</c:formatCode>
                <c:ptCount val="8"/>
                <c:pt idx="0">
                  <c:v>990295</c:v>
                </c:pt>
                <c:pt idx="1">
                  <c:v>1477335</c:v>
                </c:pt>
                <c:pt idx="2">
                  <c:v>1955259</c:v>
                </c:pt>
                <c:pt idx="3">
                  <c:v>2240884</c:v>
                </c:pt>
                <c:pt idx="4">
                  <c:v>2518546</c:v>
                </c:pt>
                <c:pt idx="5">
                  <c:v>2795818</c:v>
                </c:pt>
                <c:pt idx="6">
                  <c:v>2927269</c:v>
                </c:pt>
                <c:pt idx="7">
                  <c:v>2919038</c:v>
                </c:pt>
              </c:numCache>
            </c:numRef>
          </c:xVal>
          <c:yVal>
            <c:numRef>
              <c:f>kernel1!$H$95:$H$102</c:f>
              <c:numCache>
                <c:formatCode>General</c:formatCode>
                <c:ptCount val="8"/>
                <c:pt idx="0">
                  <c:v>2337</c:v>
                </c:pt>
                <c:pt idx="1">
                  <c:v>2389</c:v>
                </c:pt>
                <c:pt idx="2">
                  <c:v>2363</c:v>
                </c:pt>
                <c:pt idx="3">
                  <c:v>2385</c:v>
                </c:pt>
                <c:pt idx="4">
                  <c:v>2392</c:v>
                </c:pt>
                <c:pt idx="5">
                  <c:v>2384</c:v>
                </c:pt>
                <c:pt idx="6">
                  <c:v>2900</c:v>
                </c:pt>
                <c:pt idx="7">
                  <c:v>2904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E96-224A-B5F8-3101B468A6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kernel1!$T$4:$T$13</c:f>
              <c:numCache>
                <c:formatCode>General</c:formatCode>
                <c:ptCount val="10"/>
                <c:pt idx="0">
                  <c:v>990245</c:v>
                </c:pt>
                <c:pt idx="1">
                  <c:v>1477931</c:v>
                </c:pt>
                <c:pt idx="2">
                  <c:v>1955911</c:v>
                </c:pt>
                <c:pt idx="3">
                  <c:v>2242249</c:v>
                </c:pt>
                <c:pt idx="4">
                  <c:v>2522793</c:v>
                </c:pt>
                <c:pt idx="5">
                  <c:v>2799946</c:v>
                </c:pt>
                <c:pt idx="6">
                  <c:v>3069457</c:v>
                </c:pt>
                <c:pt idx="7">
                  <c:v>3327106</c:v>
                </c:pt>
                <c:pt idx="8">
                  <c:v>3568111</c:v>
                </c:pt>
                <c:pt idx="9">
                  <c:v>3730693</c:v>
                </c:pt>
              </c:numCache>
            </c:numRef>
          </c:xVal>
          <c:yVal>
            <c:numRef>
              <c:f>kernel1!$U$4:$U$13</c:f>
              <c:numCache>
                <c:formatCode>General</c:formatCode>
                <c:ptCount val="10"/>
                <c:pt idx="0">
                  <c:v>8169.6</c:v>
                </c:pt>
                <c:pt idx="1">
                  <c:v>9641.6</c:v>
                </c:pt>
                <c:pt idx="2">
                  <c:v>11702.4</c:v>
                </c:pt>
                <c:pt idx="3">
                  <c:v>14646.4</c:v>
                </c:pt>
                <c:pt idx="4">
                  <c:v>36432</c:v>
                </c:pt>
                <c:pt idx="5">
                  <c:v>2226179.2000000002</c:v>
                </c:pt>
                <c:pt idx="6">
                  <c:v>2116441.6</c:v>
                </c:pt>
                <c:pt idx="7">
                  <c:v>2255472</c:v>
                </c:pt>
                <c:pt idx="8">
                  <c:v>2142569.6</c:v>
                </c:pt>
                <c:pt idx="9">
                  <c:v>2141171.2000000002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A-EE4C-8E8A-C7B2FC720537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kernel1!$T$17:$T$26</c:f>
              <c:numCache>
                <c:formatCode>General</c:formatCode>
                <c:ptCount val="10"/>
                <c:pt idx="0">
                  <c:v>990417</c:v>
                </c:pt>
                <c:pt idx="1">
                  <c:v>1478130</c:v>
                </c:pt>
                <c:pt idx="2">
                  <c:v>1955148</c:v>
                </c:pt>
                <c:pt idx="3">
                  <c:v>2242709</c:v>
                </c:pt>
                <c:pt idx="4">
                  <c:v>2522158</c:v>
                </c:pt>
                <c:pt idx="5">
                  <c:v>2802034</c:v>
                </c:pt>
                <c:pt idx="6">
                  <c:v>3073313</c:v>
                </c:pt>
                <c:pt idx="7">
                  <c:v>3346553</c:v>
                </c:pt>
                <c:pt idx="8">
                  <c:v>3607506</c:v>
                </c:pt>
                <c:pt idx="9">
                  <c:v>3779251</c:v>
                </c:pt>
              </c:numCache>
            </c:numRef>
          </c:xVal>
          <c:yVal>
            <c:numRef>
              <c:f>kernel1!$U$17:$U$26</c:f>
              <c:numCache>
                <c:formatCode>General</c:formatCode>
                <c:ptCount val="10"/>
                <c:pt idx="0">
                  <c:v>11923.199999999901</c:v>
                </c:pt>
                <c:pt idx="1">
                  <c:v>12879.9999999999</c:v>
                </c:pt>
                <c:pt idx="2">
                  <c:v>14793.5999999999</c:v>
                </c:pt>
                <c:pt idx="3">
                  <c:v>16560</c:v>
                </c:pt>
                <c:pt idx="4">
                  <c:v>20092.8</c:v>
                </c:pt>
                <c:pt idx="5">
                  <c:v>26495.999999999902</c:v>
                </c:pt>
                <c:pt idx="6">
                  <c:v>37388.799999999901</c:v>
                </c:pt>
                <c:pt idx="7">
                  <c:v>50563.199999999997</c:v>
                </c:pt>
                <c:pt idx="8">
                  <c:v>72128</c:v>
                </c:pt>
                <c:pt idx="9">
                  <c:v>80665.599999999904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4A-EE4C-8E8A-C7B2FC720537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kernel1!$T$30:$T$39</c:f>
              <c:numCache>
                <c:formatCode>General</c:formatCode>
                <c:ptCount val="10"/>
                <c:pt idx="0">
                  <c:v>990414</c:v>
                </c:pt>
                <c:pt idx="1">
                  <c:v>1478029</c:v>
                </c:pt>
                <c:pt idx="2">
                  <c:v>1955651</c:v>
                </c:pt>
                <c:pt idx="3">
                  <c:v>2242609</c:v>
                </c:pt>
                <c:pt idx="4">
                  <c:v>2522552</c:v>
                </c:pt>
                <c:pt idx="5">
                  <c:v>2801835</c:v>
                </c:pt>
                <c:pt idx="6">
                  <c:v>3072438</c:v>
                </c:pt>
                <c:pt idx="7">
                  <c:v>3344557</c:v>
                </c:pt>
                <c:pt idx="8">
                  <c:v>3607809</c:v>
                </c:pt>
                <c:pt idx="9">
                  <c:v>3778415</c:v>
                </c:pt>
              </c:numCache>
            </c:numRef>
          </c:xVal>
          <c:yVal>
            <c:numRef>
              <c:f>kernel1!$U$30:$U$39</c:f>
              <c:numCache>
                <c:formatCode>General</c:formatCode>
                <c:ptCount val="10"/>
                <c:pt idx="0">
                  <c:v>11040</c:v>
                </c:pt>
                <c:pt idx="1">
                  <c:v>11776</c:v>
                </c:pt>
                <c:pt idx="2">
                  <c:v>12585.5999999999</c:v>
                </c:pt>
                <c:pt idx="3">
                  <c:v>13689.5999999999</c:v>
                </c:pt>
                <c:pt idx="4">
                  <c:v>15161.5999999999</c:v>
                </c:pt>
                <c:pt idx="5">
                  <c:v>17811.199999999899</c:v>
                </c:pt>
                <c:pt idx="6">
                  <c:v>22742.3999999999</c:v>
                </c:pt>
                <c:pt idx="7">
                  <c:v>32236.799999999999</c:v>
                </c:pt>
                <c:pt idx="8">
                  <c:v>48281.599999999999</c:v>
                </c:pt>
                <c:pt idx="9">
                  <c:v>61308.799999999901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4A-EE4C-8E8A-C7B2FC720537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kernel1!$T$43:$T$52</c:f>
              <c:numCache>
                <c:formatCode>General</c:formatCode>
                <c:ptCount val="10"/>
                <c:pt idx="0">
                  <c:v>990419</c:v>
                </c:pt>
                <c:pt idx="1">
                  <c:v>1477571</c:v>
                </c:pt>
                <c:pt idx="2">
                  <c:v>1955319</c:v>
                </c:pt>
                <c:pt idx="3">
                  <c:v>2242608</c:v>
                </c:pt>
                <c:pt idx="4">
                  <c:v>2522748</c:v>
                </c:pt>
                <c:pt idx="5">
                  <c:v>2802577</c:v>
                </c:pt>
                <c:pt idx="6">
                  <c:v>3073098</c:v>
                </c:pt>
                <c:pt idx="7">
                  <c:v>3346450</c:v>
                </c:pt>
                <c:pt idx="8">
                  <c:v>3607367</c:v>
                </c:pt>
                <c:pt idx="9">
                  <c:v>3778742</c:v>
                </c:pt>
              </c:numCache>
            </c:numRef>
          </c:xVal>
          <c:yVal>
            <c:numRef>
              <c:f>kernel1!$U$43:$U$52</c:f>
              <c:numCache>
                <c:formatCode>General</c:formatCode>
                <c:ptCount val="10"/>
                <c:pt idx="0">
                  <c:v>8979.1999999999898</c:v>
                </c:pt>
                <c:pt idx="1">
                  <c:v>9494.4</c:v>
                </c:pt>
                <c:pt idx="2">
                  <c:v>10892.8</c:v>
                </c:pt>
                <c:pt idx="3">
                  <c:v>11555.199999999901</c:v>
                </c:pt>
                <c:pt idx="4">
                  <c:v>12364.8</c:v>
                </c:pt>
                <c:pt idx="5">
                  <c:v>13542.4</c:v>
                </c:pt>
                <c:pt idx="6">
                  <c:v>14646.4</c:v>
                </c:pt>
                <c:pt idx="7">
                  <c:v>17296</c:v>
                </c:pt>
                <c:pt idx="8">
                  <c:v>20534.3999999999</c:v>
                </c:pt>
                <c:pt idx="9">
                  <c:v>25465.599999999999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74A-EE4C-8E8A-C7B2FC720537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kernel1!$T$56:$T$65</c:f>
              <c:numCache>
                <c:formatCode>General</c:formatCode>
                <c:ptCount val="10"/>
                <c:pt idx="0">
                  <c:v>990349</c:v>
                </c:pt>
                <c:pt idx="1">
                  <c:v>1477443</c:v>
                </c:pt>
                <c:pt idx="2">
                  <c:v>1954709</c:v>
                </c:pt>
                <c:pt idx="3">
                  <c:v>2242602</c:v>
                </c:pt>
                <c:pt idx="4">
                  <c:v>2523187</c:v>
                </c:pt>
                <c:pt idx="5">
                  <c:v>2802773</c:v>
                </c:pt>
                <c:pt idx="6">
                  <c:v>3073139</c:v>
                </c:pt>
                <c:pt idx="7">
                  <c:v>3343955</c:v>
                </c:pt>
                <c:pt idx="8">
                  <c:v>3607772</c:v>
                </c:pt>
                <c:pt idx="9">
                  <c:v>3779974</c:v>
                </c:pt>
              </c:numCache>
            </c:numRef>
          </c:xVal>
          <c:yVal>
            <c:numRef>
              <c:f>kernel1!$U$56:$U$65</c:f>
              <c:numCache>
                <c:formatCode>General</c:formatCode>
                <c:ptCount val="10"/>
                <c:pt idx="0">
                  <c:v>9273.5999999999894</c:v>
                </c:pt>
                <c:pt idx="1">
                  <c:v>9788.7999999999993</c:v>
                </c:pt>
                <c:pt idx="2">
                  <c:v>10672</c:v>
                </c:pt>
                <c:pt idx="3">
                  <c:v>11260.8</c:v>
                </c:pt>
                <c:pt idx="4">
                  <c:v>11849.5999999999</c:v>
                </c:pt>
                <c:pt idx="5">
                  <c:v>12953.5999999999</c:v>
                </c:pt>
                <c:pt idx="6">
                  <c:v>14131.199999999901</c:v>
                </c:pt>
                <c:pt idx="7">
                  <c:v>15455.9999999999</c:v>
                </c:pt>
                <c:pt idx="8">
                  <c:v>17296</c:v>
                </c:pt>
                <c:pt idx="9">
                  <c:v>22742.3999999999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4A-EE4C-8E8A-C7B2FC720537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kernel1!$T$69:$T$78</c:f>
              <c:numCache>
                <c:formatCode>General</c:formatCode>
                <c:ptCount val="10"/>
                <c:pt idx="0">
                  <c:v>990402</c:v>
                </c:pt>
                <c:pt idx="1">
                  <c:v>1477382</c:v>
                </c:pt>
                <c:pt idx="2">
                  <c:v>1955718</c:v>
                </c:pt>
                <c:pt idx="3">
                  <c:v>2242687</c:v>
                </c:pt>
                <c:pt idx="4">
                  <c:v>2522589</c:v>
                </c:pt>
                <c:pt idx="5">
                  <c:v>2801779</c:v>
                </c:pt>
                <c:pt idx="6">
                  <c:v>3071686</c:v>
                </c:pt>
                <c:pt idx="7">
                  <c:v>3345470</c:v>
                </c:pt>
                <c:pt idx="9">
                  <c:v>3778845</c:v>
                </c:pt>
              </c:numCache>
            </c:numRef>
          </c:xVal>
          <c:yVal>
            <c:numRef>
              <c:f>kernel1!$U$69:$U$78</c:f>
              <c:numCache>
                <c:formatCode>General</c:formatCode>
                <c:ptCount val="10"/>
                <c:pt idx="0">
                  <c:v>9568</c:v>
                </c:pt>
                <c:pt idx="1">
                  <c:v>10672</c:v>
                </c:pt>
                <c:pt idx="2">
                  <c:v>11628.8</c:v>
                </c:pt>
                <c:pt idx="3">
                  <c:v>12143.9999999999</c:v>
                </c:pt>
                <c:pt idx="4">
                  <c:v>12953.5999999999</c:v>
                </c:pt>
                <c:pt idx="5">
                  <c:v>13763.199999999901</c:v>
                </c:pt>
                <c:pt idx="6">
                  <c:v>14719.9999999999</c:v>
                </c:pt>
                <c:pt idx="7">
                  <c:v>15971.199999999901</c:v>
                </c:pt>
                <c:pt idx="9">
                  <c:v>19798.3999999999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4A-EE4C-8E8A-C7B2FC720537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kernel1!$T$82:$T$91</c:f>
              <c:numCache>
                <c:formatCode>General</c:formatCode>
                <c:ptCount val="10"/>
                <c:pt idx="0">
                  <c:v>990441</c:v>
                </c:pt>
                <c:pt idx="1">
                  <c:v>1477963</c:v>
                </c:pt>
                <c:pt idx="2">
                  <c:v>1955317</c:v>
                </c:pt>
                <c:pt idx="3">
                  <c:v>2242498</c:v>
                </c:pt>
                <c:pt idx="4">
                  <c:v>2521473</c:v>
                </c:pt>
                <c:pt idx="5">
                  <c:v>2801254</c:v>
                </c:pt>
                <c:pt idx="6">
                  <c:v>3072704</c:v>
                </c:pt>
                <c:pt idx="7">
                  <c:v>3344111</c:v>
                </c:pt>
                <c:pt idx="8">
                  <c:v>3606397</c:v>
                </c:pt>
                <c:pt idx="9">
                  <c:v>3780488</c:v>
                </c:pt>
              </c:numCache>
            </c:numRef>
          </c:xVal>
          <c:yVal>
            <c:numRef>
              <c:f>kernel1!$U$82:$U$91</c:f>
              <c:numCache>
                <c:formatCode>General</c:formatCode>
                <c:ptCount val="10"/>
                <c:pt idx="0">
                  <c:v>9494.4</c:v>
                </c:pt>
                <c:pt idx="1">
                  <c:v>11113.5999999999</c:v>
                </c:pt>
                <c:pt idx="2">
                  <c:v>12511.9999999999</c:v>
                </c:pt>
                <c:pt idx="3">
                  <c:v>13542.4</c:v>
                </c:pt>
                <c:pt idx="4">
                  <c:v>14351.9999999999</c:v>
                </c:pt>
                <c:pt idx="5">
                  <c:v>15455.9999999999</c:v>
                </c:pt>
                <c:pt idx="6">
                  <c:v>16560</c:v>
                </c:pt>
                <c:pt idx="7">
                  <c:v>17958.3999999999</c:v>
                </c:pt>
                <c:pt idx="8">
                  <c:v>19651.199999999899</c:v>
                </c:pt>
                <c:pt idx="9">
                  <c:v>21859.199999999899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74A-EE4C-8E8A-C7B2FC7205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kernel1!$T$4:$T$13</c:f>
              <c:numCache>
                <c:formatCode>General</c:formatCode>
                <c:ptCount val="10"/>
                <c:pt idx="0">
                  <c:v>990245</c:v>
                </c:pt>
                <c:pt idx="1">
                  <c:v>1477931</c:v>
                </c:pt>
                <c:pt idx="2">
                  <c:v>1955911</c:v>
                </c:pt>
                <c:pt idx="3">
                  <c:v>2242249</c:v>
                </c:pt>
                <c:pt idx="4">
                  <c:v>2522793</c:v>
                </c:pt>
                <c:pt idx="5">
                  <c:v>2799946</c:v>
                </c:pt>
                <c:pt idx="6">
                  <c:v>3069457</c:v>
                </c:pt>
                <c:pt idx="7">
                  <c:v>3327106</c:v>
                </c:pt>
                <c:pt idx="8">
                  <c:v>3568111</c:v>
                </c:pt>
                <c:pt idx="9">
                  <c:v>3730693</c:v>
                </c:pt>
              </c:numCache>
            </c:numRef>
          </c:xVal>
          <c:yVal>
            <c:numRef>
              <c:f>kernel1!$V$4:$V$13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7-9F44-9D50-64078D1CAF66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kernel1!$T$17:$T$26</c:f>
              <c:numCache>
                <c:formatCode>General</c:formatCode>
                <c:ptCount val="10"/>
                <c:pt idx="0">
                  <c:v>990417</c:v>
                </c:pt>
                <c:pt idx="1">
                  <c:v>1478130</c:v>
                </c:pt>
                <c:pt idx="2">
                  <c:v>1955148</c:v>
                </c:pt>
                <c:pt idx="3">
                  <c:v>2242709</c:v>
                </c:pt>
                <c:pt idx="4">
                  <c:v>2522158</c:v>
                </c:pt>
                <c:pt idx="5">
                  <c:v>2802034</c:v>
                </c:pt>
                <c:pt idx="6">
                  <c:v>3073313</c:v>
                </c:pt>
                <c:pt idx="7">
                  <c:v>3346553</c:v>
                </c:pt>
                <c:pt idx="8">
                  <c:v>3607506</c:v>
                </c:pt>
                <c:pt idx="9">
                  <c:v>3779251</c:v>
                </c:pt>
              </c:numCache>
            </c:numRef>
          </c:xVal>
          <c:yVal>
            <c:numRef>
              <c:f>kernel1!$V$17:$V$26</c:f>
              <c:numCache>
                <c:formatCode>General</c:formatCode>
                <c:ptCount val="10"/>
                <c:pt idx="0">
                  <c:v>816481</c:v>
                </c:pt>
                <c:pt idx="1">
                  <c:v>1193146</c:v>
                </c:pt>
                <c:pt idx="2">
                  <c:v>1505697</c:v>
                </c:pt>
                <c:pt idx="3">
                  <c:v>1665655</c:v>
                </c:pt>
                <c:pt idx="4">
                  <c:v>1786014</c:v>
                </c:pt>
                <c:pt idx="5">
                  <c:v>1833058</c:v>
                </c:pt>
                <c:pt idx="6">
                  <c:v>1752352</c:v>
                </c:pt>
                <c:pt idx="7">
                  <c:v>1608127</c:v>
                </c:pt>
                <c:pt idx="8">
                  <c:v>1405373</c:v>
                </c:pt>
                <c:pt idx="9">
                  <c:v>1267414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87-9F44-9D50-64078D1CAF66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kernel1!$T$30:$T$39</c:f>
              <c:numCache>
                <c:formatCode>General</c:formatCode>
                <c:ptCount val="10"/>
                <c:pt idx="0">
                  <c:v>990414</c:v>
                </c:pt>
                <c:pt idx="1">
                  <c:v>1478029</c:v>
                </c:pt>
                <c:pt idx="2">
                  <c:v>1955651</c:v>
                </c:pt>
                <c:pt idx="3">
                  <c:v>2242609</c:v>
                </c:pt>
                <c:pt idx="4">
                  <c:v>2522552</c:v>
                </c:pt>
                <c:pt idx="5">
                  <c:v>2801835</c:v>
                </c:pt>
                <c:pt idx="6">
                  <c:v>3072438</c:v>
                </c:pt>
                <c:pt idx="7">
                  <c:v>3344557</c:v>
                </c:pt>
                <c:pt idx="8">
                  <c:v>3607809</c:v>
                </c:pt>
                <c:pt idx="9">
                  <c:v>3778415</c:v>
                </c:pt>
              </c:numCache>
            </c:numRef>
          </c:xVal>
          <c:yVal>
            <c:numRef>
              <c:f>kernel1!$V$30:$V$39</c:f>
              <c:numCache>
                <c:formatCode>General</c:formatCode>
                <c:ptCount val="10"/>
                <c:pt idx="0">
                  <c:v>465109</c:v>
                </c:pt>
                <c:pt idx="1">
                  <c:v>831951</c:v>
                </c:pt>
                <c:pt idx="2">
                  <c:v>1105498</c:v>
                </c:pt>
                <c:pt idx="3">
                  <c:v>1227019</c:v>
                </c:pt>
                <c:pt idx="4">
                  <c:v>1347825</c:v>
                </c:pt>
                <c:pt idx="5">
                  <c:v>1459200</c:v>
                </c:pt>
                <c:pt idx="6">
                  <c:v>1520298</c:v>
                </c:pt>
                <c:pt idx="7">
                  <c:v>1497795</c:v>
                </c:pt>
                <c:pt idx="8">
                  <c:v>1366251</c:v>
                </c:pt>
                <c:pt idx="9">
                  <c:v>1238977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87-9F44-9D50-64078D1CAF66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kernel1!$T$43:$T$52</c:f>
              <c:numCache>
                <c:formatCode>General</c:formatCode>
                <c:ptCount val="10"/>
                <c:pt idx="0">
                  <c:v>990419</c:v>
                </c:pt>
                <c:pt idx="1">
                  <c:v>1477571</c:v>
                </c:pt>
                <c:pt idx="2">
                  <c:v>1955319</c:v>
                </c:pt>
                <c:pt idx="3">
                  <c:v>2242608</c:v>
                </c:pt>
                <c:pt idx="4">
                  <c:v>2522748</c:v>
                </c:pt>
                <c:pt idx="5">
                  <c:v>2802577</c:v>
                </c:pt>
                <c:pt idx="6">
                  <c:v>3073098</c:v>
                </c:pt>
                <c:pt idx="7">
                  <c:v>3346450</c:v>
                </c:pt>
                <c:pt idx="8">
                  <c:v>3607367</c:v>
                </c:pt>
                <c:pt idx="9">
                  <c:v>3778742</c:v>
                </c:pt>
              </c:numCache>
            </c:numRef>
          </c:xVal>
          <c:yVal>
            <c:numRef>
              <c:f>kernel1!$V$43:$V$52</c:f>
              <c:numCache>
                <c:formatCode>General</c:formatCode>
                <c:ptCount val="10"/>
                <c:pt idx="0">
                  <c:v>87782</c:v>
                </c:pt>
                <c:pt idx="1">
                  <c:v>198197</c:v>
                </c:pt>
                <c:pt idx="2">
                  <c:v>363871</c:v>
                </c:pt>
                <c:pt idx="3">
                  <c:v>478850</c:v>
                </c:pt>
                <c:pt idx="4">
                  <c:v>587124</c:v>
                </c:pt>
                <c:pt idx="5">
                  <c:v>684228</c:v>
                </c:pt>
                <c:pt idx="6">
                  <c:v>767511</c:v>
                </c:pt>
                <c:pt idx="7">
                  <c:v>841874</c:v>
                </c:pt>
                <c:pt idx="8">
                  <c:v>903308</c:v>
                </c:pt>
                <c:pt idx="9">
                  <c:v>926621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87-9F44-9D50-64078D1CAF66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kernel1!$T$56:$T$65</c:f>
              <c:numCache>
                <c:formatCode>General</c:formatCode>
                <c:ptCount val="10"/>
                <c:pt idx="0">
                  <c:v>990349</c:v>
                </c:pt>
                <c:pt idx="1">
                  <c:v>1477443</c:v>
                </c:pt>
                <c:pt idx="2">
                  <c:v>1954709</c:v>
                </c:pt>
                <c:pt idx="3">
                  <c:v>2242602</c:v>
                </c:pt>
                <c:pt idx="4">
                  <c:v>2523187</c:v>
                </c:pt>
                <c:pt idx="5">
                  <c:v>2802773</c:v>
                </c:pt>
                <c:pt idx="6">
                  <c:v>3073139</c:v>
                </c:pt>
                <c:pt idx="7">
                  <c:v>3343955</c:v>
                </c:pt>
                <c:pt idx="8">
                  <c:v>3607772</c:v>
                </c:pt>
                <c:pt idx="9">
                  <c:v>3779974</c:v>
                </c:pt>
              </c:numCache>
            </c:numRef>
          </c:xVal>
          <c:yVal>
            <c:numRef>
              <c:f>kernel1!$V$56:$V$65</c:f>
              <c:numCache>
                <c:formatCode>General</c:formatCode>
                <c:ptCount val="10"/>
                <c:pt idx="0">
                  <c:v>16564</c:v>
                </c:pt>
                <c:pt idx="1">
                  <c:v>46040</c:v>
                </c:pt>
                <c:pt idx="2">
                  <c:v>100235</c:v>
                </c:pt>
                <c:pt idx="3">
                  <c:v>147579</c:v>
                </c:pt>
                <c:pt idx="4">
                  <c:v>208928</c:v>
                </c:pt>
                <c:pt idx="5">
                  <c:v>280426</c:v>
                </c:pt>
                <c:pt idx="6">
                  <c:v>354010</c:v>
                </c:pt>
                <c:pt idx="7">
                  <c:v>425325</c:v>
                </c:pt>
                <c:pt idx="8">
                  <c:v>490676</c:v>
                </c:pt>
                <c:pt idx="9">
                  <c:v>532819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87-9F44-9D50-64078D1CAF66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kernel1!$T$69:$T$78</c:f>
              <c:numCache>
                <c:formatCode>General</c:formatCode>
                <c:ptCount val="10"/>
                <c:pt idx="0">
                  <c:v>990402</c:v>
                </c:pt>
                <c:pt idx="1">
                  <c:v>1477382</c:v>
                </c:pt>
                <c:pt idx="2">
                  <c:v>1955718</c:v>
                </c:pt>
                <c:pt idx="3">
                  <c:v>2242687</c:v>
                </c:pt>
                <c:pt idx="4">
                  <c:v>2522589</c:v>
                </c:pt>
                <c:pt idx="5">
                  <c:v>2801779</c:v>
                </c:pt>
                <c:pt idx="6">
                  <c:v>3071686</c:v>
                </c:pt>
                <c:pt idx="7">
                  <c:v>3345470</c:v>
                </c:pt>
                <c:pt idx="9">
                  <c:v>3778845</c:v>
                </c:pt>
              </c:numCache>
            </c:numRef>
          </c:xVal>
          <c:yVal>
            <c:numRef>
              <c:f>kernel1!$V$69:$V$78</c:f>
              <c:numCache>
                <c:formatCode>General</c:formatCode>
                <c:ptCount val="10"/>
                <c:pt idx="0">
                  <c:v>2538</c:v>
                </c:pt>
                <c:pt idx="1">
                  <c:v>9708</c:v>
                </c:pt>
                <c:pt idx="2">
                  <c:v>26476</c:v>
                </c:pt>
                <c:pt idx="3">
                  <c:v>44129</c:v>
                </c:pt>
                <c:pt idx="4">
                  <c:v>68250</c:v>
                </c:pt>
                <c:pt idx="5">
                  <c:v>103151</c:v>
                </c:pt>
                <c:pt idx="6">
                  <c:v>146302</c:v>
                </c:pt>
                <c:pt idx="7">
                  <c:v>199066</c:v>
                </c:pt>
                <c:pt idx="9">
                  <c:v>299364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87-9F44-9D50-64078D1CAF66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kernel1!$T$82:$T$91</c:f>
              <c:numCache>
                <c:formatCode>General</c:formatCode>
                <c:ptCount val="10"/>
                <c:pt idx="0">
                  <c:v>990441</c:v>
                </c:pt>
                <c:pt idx="1">
                  <c:v>1477963</c:v>
                </c:pt>
                <c:pt idx="2">
                  <c:v>1955317</c:v>
                </c:pt>
                <c:pt idx="3">
                  <c:v>2242498</c:v>
                </c:pt>
                <c:pt idx="4">
                  <c:v>2521473</c:v>
                </c:pt>
                <c:pt idx="5">
                  <c:v>2801254</c:v>
                </c:pt>
                <c:pt idx="6">
                  <c:v>3072704</c:v>
                </c:pt>
                <c:pt idx="7">
                  <c:v>3344111</c:v>
                </c:pt>
                <c:pt idx="8">
                  <c:v>3606397</c:v>
                </c:pt>
                <c:pt idx="9">
                  <c:v>3780488</c:v>
                </c:pt>
              </c:numCache>
            </c:numRef>
          </c:xVal>
          <c:yVal>
            <c:numRef>
              <c:f>kernel1!$V$82:$V$91</c:f>
              <c:numCache>
                <c:formatCode>General</c:formatCode>
                <c:ptCount val="10"/>
                <c:pt idx="0">
                  <c:v>440</c:v>
                </c:pt>
                <c:pt idx="1">
                  <c:v>1900</c:v>
                </c:pt>
                <c:pt idx="2">
                  <c:v>6618</c:v>
                </c:pt>
                <c:pt idx="3">
                  <c:v>12320</c:v>
                </c:pt>
                <c:pt idx="4">
                  <c:v>22425</c:v>
                </c:pt>
                <c:pt idx="5">
                  <c:v>38809</c:v>
                </c:pt>
                <c:pt idx="6">
                  <c:v>60138</c:v>
                </c:pt>
                <c:pt idx="7">
                  <c:v>92794</c:v>
                </c:pt>
                <c:pt idx="8">
                  <c:v>133856</c:v>
                </c:pt>
                <c:pt idx="9">
                  <c:v>163918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87-9F44-9D50-64078D1CA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kernel1!$T$4:$T$13</c:f>
              <c:numCache>
                <c:formatCode>General</c:formatCode>
                <c:ptCount val="10"/>
                <c:pt idx="0">
                  <c:v>990245</c:v>
                </c:pt>
                <c:pt idx="1">
                  <c:v>1477931</c:v>
                </c:pt>
                <c:pt idx="2">
                  <c:v>1955911</c:v>
                </c:pt>
                <c:pt idx="3">
                  <c:v>2242249</c:v>
                </c:pt>
                <c:pt idx="4">
                  <c:v>2522793</c:v>
                </c:pt>
                <c:pt idx="5">
                  <c:v>2799946</c:v>
                </c:pt>
                <c:pt idx="6">
                  <c:v>3069457</c:v>
                </c:pt>
                <c:pt idx="7">
                  <c:v>3327106</c:v>
                </c:pt>
                <c:pt idx="8">
                  <c:v>3568111</c:v>
                </c:pt>
                <c:pt idx="9">
                  <c:v>3730693</c:v>
                </c:pt>
              </c:numCache>
            </c:numRef>
          </c:xVal>
          <c:yVal>
            <c:numRef>
              <c:f>kernel1!$W$4:$W$13</c:f>
              <c:numCache>
                <c:formatCode>General</c:formatCode>
                <c:ptCount val="10"/>
                <c:pt idx="0">
                  <c:v>1761</c:v>
                </c:pt>
                <c:pt idx="1">
                  <c:v>1761</c:v>
                </c:pt>
                <c:pt idx="2">
                  <c:v>1762</c:v>
                </c:pt>
                <c:pt idx="3">
                  <c:v>1760</c:v>
                </c:pt>
                <c:pt idx="4">
                  <c:v>1761</c:v>
                </c:pt>
                <c:pt idx="5">
                  <c:v>1760</c:v>
                </c:pt>
                <c:pt idx="6">
                  <c:v>1762</c:v>
                </c:pt>
                <c:pt idx="7">
                  <c:v>1761</c:v>
                </c:pt>
                <c:pt idx="8">
                  <c:v>1762</c:v>
                </c:pt>
                <c:pt idx="9">
                  <c:v>1762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CE-AE4D-98DD-40BCFBEECB8A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kernel1!$T$17:$T$26</c:f>
              <c:numCache>
                <c:formatCode>General</c:formatCode>
                <c:ptCount val="10"/>
                <c:pt idx="0">
                  <c:v>990417</c:v>
                </c:pt>
                <c:pt idx="1">
                  <c:v>1478130</c:v>
                </c:pt>
                <c:pt idx="2">
                  <c:v>1955148</c:v>
                </c:pt>
                <c:pt idx="3">
                  <c:v>2242709</c:v>
                </c:pt>
                <c:pt idx="4">
                  <c:v>2522158</c:v>
                </c:pt>
                <c:pt idx="5">
                  <c:v>2802034</c:v>
                </c:pt>
                <c:pt idx="6">
                  <c:v>3073313</c:v>
                </c:pt>
                <c:pt idx="7">
                  <c:v>3346553</c:v>
                </c:pt>
                <c:pt idx="8">
                  <c:v>3607506</c:v>
                </c:pt>
                <c:pt idx="9">
                  <c:v>3779251</c:v>
                </c:pt>
              </c:numCache>
            </c:numRef>
          </c:xVal>
          <c:yVal>
            <c:numRef>
              <c:f>kernel1!$W$17:$W$26</c:f>
              <c:numCache>
                <c:formatCode>General</c:formatCode>
                <c:ptCount val="10"/>
                <c:pt idx="0">
                  <c:v>3448</c:v>
                </c:pt>
                <c:pt idx="1">
                  <c:v>3422</c:v>
                </c:pt>
                <c:pt idx="2">
                  <c:v>3389</c:v>
                </c:pt>
                <c:pt idx="3">
                  <c:v>3366</c:v>
                </c:pt>
                <c:pt idx="4">
                  <c:v>3323</c:v>
                </c:pt>
                <c:pt idx="5">
                  <c:v>3225</c:v>
                </c:pt>
                <c:pt idx="6">
                  <c:v>3042</c:v>
                </c:pt>
                <c:pt idx="7">
                  <c:v>2824</c:v>
                </c:pt>
                <c:pt idx="8">
                  <c:v>2617</c:v>
                </c:pt>
                <c:pt idx="9">
                  <c:v>2492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CE-AE4D-98DD-40BCFBEECB8A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kernel1!$T$30:$T$39</c:f>
              <c:numCache>
                <c:formatCode>General</c:formatCode>
                <c:ptCount val="10"/>
                <c:pt idx="0">
                  <c:v>990414</c:v>
                </c:pt>
                <c:pt idx="1">
                  <c:v>1478029</c:v>
                </c:pt>
                <c:pt idx="2">
                  <c:v>1955651</c:v>
                </c:pt>
                <c:pt idx="3">
                  <c:v>2242609</c:v>
                </c:pt>
                <c:pt idx="4">
                  <c:v>2522552</c:v>
                </c:pt>
                <c:pt idx="5">
                  <c:v>2801835</c:v>
                </c:pt>
                <c:pt idx="6">
                  <c:v>3072438</c:v>
                </c:pt>
                <c:pt idx="7">
                  <c:v>3344557</c:v>
                </c:pt>
                <c:pt idx="8">
                  <c:v>3607809</c:v>
                </c:pt>
                <c:pt idx="9">
                  <c:v>3778415</c:v>
                </c:pt>
              </c:numCache>
            </c:numRef>
          </c:xVal>
          <c:yVal>
            <c:numRef>
              <c:f>kernel1!$W$30:$W$39</c:f>
              <c:numCache>
                <c:formatCode>General</c:formatCode>
                <c:ptCount val="10"/>
                <c:pt idx="0">
                  <c:v>2551</c:v>
                </c:pt>
                <c:pt idx="1">
                  <c:v>2835</c:v>
                </c:pt>
                <c:pt idx="2">
                  <c:v>2892</c:v>
                </c:pt>
                <c:pt idx="3">
                  <c:v>2881</c:v>
                </c:pt>
                <c:pt idx="4">
                  <c:v>2880</c:v>
                </c:pt>
                <c:pt idx="5">
                  <c:v>2873</c:v>
                </c:pt>
                <c:pt idx="6">
                  <c:v>2837</c:v>
                </c:pt>
                <c:pt idx="7">
                  <c:v>2745</c:v>
                </c:pt>
                <c:pt idx="8">
                  <c:v>2591</c:v>
                </c:pt>
                <c:pt idx="9">
                  <c:v>2477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CE-AE4D-98DD-40BCFBEECB8A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kernel1!$T$43:$T$52</c:f>
              <c:numCache>
                <c:formatCode>General</c:formatCode>
                <c:ptCount val="10"/>
                <c:pt idx="0">
                  <c:v>990419</c:v>
                </c:pt>
                <c:pt idx="1">
                  <c:v>1477571</c:v>
                </c:pt>
                <c:pt idx="2">
                  <c:v>1955319</c:v>
                </c:pt>
                <c:pt idx="3">
                  <c:v>2242608</c:v>
                </c:pt>
                <c:pt idx="4">
                  <c:v>2522748</c:v>
                </c:pt>
                <c:pt idx="5">
                  <c:v>2802577</c:v>
                </c:pt>
                <c:pt idx="6">
                  <c:v>3073098</c:v>
                </c:pt>
                <c:pt idx="7">
                  <c:v>3346450</c:v>
                </c:pt>
                <c:pt idx="8">
                  <c:v>3607367</c:v>
                </c:pt>
                <c:pt idx="9">
                  <c:v>3778742</c:v>
                </c:pt>
              </c:numCache>
            </c:numRef>
          </c:xVal>
          <c:yVal>
            <c:numRef>
              <c:f>kernel1!$W$43:$W$52</c:f>
              <c:numCache>
                <c:formatCode>General</c:formatCode>
                <c:ptCount val="10"/>
                <c:pt idx="0">
                  <c:v>1892</c:v>
                </c:pt>
                <c:pt idx="1">
                  <c:v>2004</c:v>
                </c:pt>
                <c:pt idx="2">
                  <c:v>2125</c:v>
                </c:pt>
                <c:pt idx="3">
                  <c:v>2187</c:v>
                </c:pt>
                <c:pt idx="4">
                  <c:v>2234</c:v>
                </c:pt>
                <c:pt idx="5">
                  <c:v>2262</c:v>
                </c:pt>
                <c:pt idx="6">
                  <c:v>2280</c:v>
                </c:pt>
                <c:pt idx="7">
                  <c:v>2298</c:v>
                </c:pt>
                <c:pt idx="8">
                  <c:v>2298</c:v>
                </c:pt>
                <c:pt idx="9">
                  <c:v>2292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CE-AE4D-98DD-40BCFBEECB8A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kernel1!$T$56:$T$65</c:f>
              <c:numCache>
                <c:formatCode>General</c:formatCode>
                <c:ptCount val="10"/>
                <c:pt idx="0">
                  <c:v>990349</c:v>
                </c:pt>
                <c:pt idx="1">
                  <c:v>1477443</c:v>
                </c:pt>
                <c:pt idx="2">
                  <c:v>1954709</c:v>
                </c:pt>
                <c:pt idx="3">
                  <c:v>2242602</c:v>
                </c:pt>
                <c:pt idx="4">
                  <c:v>2523187</c:v>
                </c:pt>
                <c:pt idx="5">
                  <c:v>2802773</c:v>
                </c:pt>
                <c:pt idx="6">
                  <c:v>3073139</c:v>
                </c:pt>
                <c:pt idx="7">
                  <c:v>3343955</c:v>
                </c:pt>
                <c:pt idx="8">
                  <c:v>3607772</c:v>
                </c:pt>
                <c:pt idx="9">
                  <c:v>3779974</c:v>
                </c:pt>
              </c:numCache>
            </c:numRef>
          </c:xVal>
          <c:yVal>
            <c:numRef>
              <c:f>kernel1!$W$56:$W$65</c:f>
              <c:numCache>
                <c:formatCode>General</c:formatCode>
                <c:ptCount val="10"/>
                <c:pt idx="0">
                  <c:v>1790</c:v>
                </c:pt>
                <c:pt idx="1">
                  <c:v>1826</c:v>
                </c:pt>
                <c:pt idx="2">
                  <c:v>1869</c:v>
                </c:pt>
                <c:pt idx="3">
                  <c:v>1902</c:v>
                </c:pt>
                <c:pt idx="4">
                  <c:v>1939</c:v>
                </c:pt>
                <c:pt idx="5">
                  <c:v>1976</c:v>
                </c:pt>
                <c:pt idx="6">
                  <c:v>2011</c:v>
                </c:pt>
                <c:pt idx="7">
                  <c:v>2036</c:v>
                </c:pt>
                <c:pt idx="8">
                  <c:v>2048</c:v>
                </c:pt>
                <c:pt idx="9">
                  <c:v>2075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CE-AE4D-98DD-40BCFBEECB8A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kernel1!$T$69:$T$78</c:f>
              <c:numCache>
                <c:formatCode>General</c:formatCode>
                <c:ptCount val="10"/>
                <c:pt idx="0">
                  <c:v>990402</c:v>
                </c:pt>
                <c:pt idx="1">
                  <c:v>1477382</c:v>
                </c:pt>
                <c:pt idx="2">
                  <c:v>1955718</c:v>
                </c:pt>
                <c:pt idx="3">
                  <c:v>2242687</c:v>
                </c:pt>
                <c:pt idx="4">
                  <c:v>2522589</c:v>
                </c:pt>
                <c:pt idx="5">
                  <c:v>2801779</c:v>
                </c:pt>
                <c:pt idx="6">
                  <c:v>3071686</c:v>
                </c:pt>
                <c:pt idx="7">
                  <c:v>3345470</c:v>
                </c:pt>
                <c:pt idx="9">
                  <c:v>3778845</c:v>
                </c:pt>
              </c:numCache>
            </c:numRef>
          </c:xVal>
          <c:yVal>
            <c:numRef>
              <c:f>kernel1!$W$69:$W$78</c:f>
              <c:numCache>
                <c:formatCode>General</c:formatCode>
                <c:ptCount val="10"/>
                <c:pt idx="0">
                  <c:v>1776</c:v>
                </c:pt>
                <c:pt idx="1">
                  <c:v>1786</c:v>
                </c:pt>
                <c:pt idx="2">
                  <c:v>1802</c:v>
                </c:pt>
                <c:pt idx="3">
                  <c:v>1815</c:v>
                </c:pt>
                <c:pt idx="4">
                  <c:v>1834</c:v>
                </c:pt>
                <c:pt idx="5">
                  <c:v>1854</c:v>
                </c:pt>
                <c:pt idx="6">
                  <c:v>1879</c:v>
                </c:pt>
                <c:pt idx="7">
                  <c:v>1898</c:v>
                </c:pt>
                <c:pt idx="9">
                  <c:v>1947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4CE-AE4D-98DD-40BCFBEECB8A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kernel1!$T$82:$T$91</c:f>
              <c:numCache>
                <c:formatCode>General</c:formatCode>
                <c:ptCount val="10"/>
                <c:pt idx="0">
                  <c:v>990441</c:v>
                </c:pt>
                <c:pt idx="1">
                  <c:v>1477963</c:v>
                </c:pt>
                <c:pt idx="2">
                  <c:v>1955317</c:v>
                </c:pt>
                <c:pt idx="3">
                  <c:v>2242498</c:v>
                </c:pt>
                <c:pt idx="4">
                  <c:v>2521473</c:v>
                </c:pt>
                <c:pt idx="5">
                  <c:v>2801254</c:v>
                </c:pt>
                <c:pt idx="6">
                  <c:v>3072704</c:v>
                </c:pt>
                <c:pt idx="7">
                  <c:v>3344111</c:v>
                </c:pt>
                <c:pt idx="8">
                  <c:v>3606397</c:v>
                </c:pt>
                <c:pt idx="9">
                  <c:v>3780488</c:v>
                </c:pt>
              </c:numCache>
            </c:numRef>
          </c:xVal>
          <c:yVal>
            <c:numRef>
              <c:f>kernel1!$W$82:$W$91</c:f>
              <c:numCache>
                <c:formatCode>General</c:formatCode>
                <c:ptCount val="10"/>
                <c:pt idx="0">
                  <c:v>1775</c:v>
                </c:pt>
                <c:pt idx="1">
                  <c:v>1778</c:v>
                </c:pt>
                <c:pt idx="2">
                  <c:v>1786</c:v>
                </c:pt>
                <c:pt idx="3">
                  <c:v>1789</c:v>
                </c:pt>
                <c:pt idx="4">
                  <c:v>1799</c:v>
                </c:pt>
                <c:pt idx="5">
                  <c:v>1810</c:v>
                </c:pt>
                <c:pt idx="6">
                  <c:v>1823</c:v>
                </c:pt>
                <c:pt idx="7">
                  <c:v>1841</c:v>
                </c:pt>
                <c:pt idx="8">
                  <c:v>1862</c:v>
                </c:pt>
                <c:pt idx="9">
                  <c:v>1877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CE-AE4D-98DD-40BCFBEEC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kernel1!$AJ$4:$AJ$13</c:f>
              <c:numCache>
                <c:formatCode>General</c:formatCode>
                <c:ptCount val="10"/>
                <c:pt idx="0">
                  <c:v>990018</c:v>
                </c:pt>
                <c:pt idx="1">
                  <c:v>1477671</c:v>
                </c:pt>
                <c:pt idx="2">
                  <c:v>1955960</c:v>
                </c:pt>
                <c:pt idx="3">
                  <c:v>2243119</c:v>
                </c:pt>
                <c:pt idx="4">
                  <c:v>2523464</c:v>
                </c:pt>
                <c:pt idx="5">
                  <c:v>2802205</c:v>
                </c:pt>
                <c:pt idx="7">
                  <c:v>3347204</c:v>
                </c:pt>
                <c:pt idx="8">
                  <c:v>3606794</c:v>
                </c:pt>
                <c:pt idx="9">
                  <c:v>3783124</c:v>
                </c:pt>
              </c:numCache>
            </c:numRef>
          </c:xVal>
          <c:yVal>
            <c:numRef>
              <c:f>kernel1!$AK$4:$AK$13</c:f>
              <c:numCache>
                <c:formatCode>General</c:formatCode>
                <c:ptCount val="10"/>
                <c:pt idx="0">
                  <c:v>9420.7999999999993</c:v>
                </c:pt>
                <c:pt idx="1">
                  <c:v>10377.5999999999</c:v>
                </c:pt>
                <c:pt idx="2">
                  <c:v>11776</c:v>
                </c:pt>
                <c:pt idx="3">
                  <c:v>12659.199999999901</c:v>
                </c:pt>
                <c:pt idx="4">
                  <c:v>13983.9999999999</c:v>
                </c:pt>
                <c:pt idx="5">
                  <c:v>15750.4</c:v>
                </c:pt>
                <c:pt idx="7">
                  <c:v>21270.3999999999</c:v>
                </c:pt>
                <c:pt idx="8">
                  <c:v>27305.599999999999</c:v>
                </c:pt>
                <c:pt idx="9">
                  <c:v>41804.799999999901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BC-3848-8920-3A9B50525C92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kernel1!$AJ$17:$AJ$26</c:f>
              <c:numCache>
                <c:formatCode>General</c:formatCode>
                <c:ptCount val="10"/>
                <c:pt idx="0">
                  <c:v>990366</c:v>
                </c:pt>
                <c:pt idx="1">
                  <c:v>1478014</c:v>
                </c:pt>
                <c:pt idx="2">
                  <c:v>1954962</c:v>
                </c:pt>
                <c:pt idx="4">
                  <c:v>2521785</c:v>
                </c:pt>
                <c:pt idx="5">
                  <c:v>2802200</c:v>
                </c:pt>
                <c:pt idx="6">
                  <c:v>3070875</c:v>
                </c:pt>
                <c:pt idx="7">
                  <c:v>3341617</c:v>
                </c:pt>
                <c:pt idx="8">
                  <c:v>3606660</c:v>
                </c:pt>
                <c:pt idx="9">
                  <c:v>3778971</c:v>
                </c:pt>
              </c:numCache>
            </c:numRef>
          </c:xVal>
          <c:yVal>
            <c:numRef>
              <c:f>kernel1!$AK$17:$AK$26</c:f>
              <c:numCache>
                <c:formatCode>General</c:formatCode>
                <c:ptCount val="10"/>
                <c:pt idx="0">
                  <c:v>12585.5999999999</c:v>
                </c:pt>
                <c:pt idx="1">
                  <c:v>13689.5999999999</c:v>
                </c:pt>
                <c:pt idx="2">
                  <c:v>15750.4</c:v>
                </c:pt>
                <c:pt idx="4">
                  <c:v>26201.599999999999</c:v>
                </c:pt>
                <c:pt idx="5">
                  <c:v>54831.999999999898</c:v>
                </c:pt>
                <c:pt idx="6">
                  <c:v>136307.19999999899</c:v>
                </c:pt>
                <c:pt idx="7">
                  <c:v>261206.39999999999</c:v>
                </c:pt>
                <c:pt idx="8">
                  <c:v>441599.99999999901</c:v>
                </c:pt>
                <c:pt idx="9">
                  <c:v>625452.799999999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BC-3848-8920-3A9B50525C92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kernel1!$AJ$30:$AJ$39</c:f>
              <c:numCache>
                <c:formatCode>General</c:formatCode>
                <c:ptCount val="10"/>
                <c:pt idx="0">
                  <c:v>990166</c:v>
                </c:pt>
                <c:pt idx="1">
                  <c:v>1478179</c:v>
                </c:pt>
                <c:pt idx="2">
                  <c:v>1955382</c:v>
                </c:pt>
                <c:pt idx="3">
                  <c:v>2243336</c:v>
                </c:pt>
                <c:pt idx="4">
                  <c:v>2523505</c:v>
                </c:pt>
                <c:pt idx="5">
                  <c:v>2803477</c:v>
                </c:pt>
                <c:pt idx="6">
                  <c:v>3074644</c:v>
                </c:pt>
                <c:pt idx="7">
                  <c:v>3345540</c:v>
                </c:pt>
                <c:pt idx="8">
                  <c:v>3606046</c:v>
                </c:pt>
                <c:pt idx="9">
                  <c:v>3778312</c:v>
                </c:pt>
              </c:numCache>
            </c:numRef>
          </c:xVal>
          <c:yVal>
            <c:numRef>
              <c:f>kernel1!$AK$30:$AK$39</c:f>
              <c:numCache>
                <c:formatCode>General</c:formatCode>
                <c:ptCount val="10"/>
                <c:pt idx="0">
                  <c:v>11996.8</c:v>
                </c:pt>
                <c:pt idx="1">
                  <c:v>12806.4</c:v>
                </c:pt>
                <c:pt idx="2">
                  <c:v>13836.8</c:v>
                </c:pt>
                <c:pt idx="3">
                  <c:v>15308.8</c:v>
                </c:pt>
                <c:pt idx="4">
                  <c:v>17664</c:v>
                </c:pt>
                <c:pt idx="5">
                  <c:v>23699.199999999899</c:v>
                </c:pt>
                <c:pt idx="6">
                  <c:v>43718.3999999999</c:v>
                </c:pt>
                <c:pt idx="7">
                  <c:v>119011.2</c:v>
                </c:pt>
                <c:pt idx="8">
                  <c:v>267020.79999999999</c:v>
                </c:pt>
                <c:pt idx="9">
                  <c:v>421359.99999999901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BC-3848-8920-3A9B50525C92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kernel1!$AJ$43:$AJ$52</c:f>
              <c:numCache>
                <c:formatCode>General</c:formatCode>
                <c:ptCount val="10"/>
                <c:pt idx="0">
                  <c:v>990155</c:v>
                </c:pt>
                <c:pt idx="1">
                  <c:v>1478211</c:v>
                </c:pt>
                <c:pt idx="2">
                  <c:v>1955554</c:v>
                </c:pt>
                <c:pt idx="3">
                  <c:v>2243123</c:v>
                </c:pt>
                <c:pt idx="4">
                  <c:v>2522672</c:v>
                </c:pt>
                <c:pt idx="5">
                  <c:v>2803036</c:v>
                </c:pt>
                <c:pt idx="6">
                  <c:v>3075776</c:v>
                </c:pt>
                <c:pt idx="7">
                  <c:v>3348665</c:v>
                </c:pt>
                <c:pt idx="8">
                  <c:v>3609767</c:v>
                </c:pt>
                <c:pt idx="9">
                  <c:v>3780645</c:v>
                </c:pt>
              </c:numCache>
            </c:numRef>
          </c:xVal>
          <c:yVal>
            <c:numRef>
              <c:f>kernel1!$AK$43:$AK$52</c:f>
              <c:numCache>
                <c:formatCode>General</c:formatCode>
                <c:ptCount val="10"/>
                <c:pt idx="0">
                  <c:v>10304</c:v>
                </c:pt>
                <c:pt idx="1">
                  <c:v>11187.199999999901</c:v>
                </c:pt>
                <c:pt idx="2">
                  <c:v>12659.199999999901</c:v>
                </c:pt>
                <c:pt idx="3">
                  <c:v>13468.8</c:v>
                </c:pt>
                <c:pt idx="4">
                  <c:v>14499.199999999901</c:v>
                </c:pt>
                <c:pt idx="5">
                  <c:v>15750.4</c:v>
                </c:pt>
                <c:pt idx="6">
                  <c:v>17516.8</c:v>
                </c:pt>
                <c:pt idx="7">
                  <c:v>21491.199999999899</c:v>
                </c:pt>
                <c:pt idx="8">
                  <c:v>33046.3999999999</c:v>
                </c:pt>
                <c:pt idx="9">
                  <c:v>62044.799999999901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BC-3848-8920-3A9B50525C92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kernel1!$AJ$56:$AJ$65</c:f>
              <c:numCache>
                <c:formatCode>General</c:formatCode>
                <c:ptCount val="10"/>
                <c:pt idx="0">
                  <c:v>990091</c:v>
                </c:pt>
                <c:pt idx="1">
                  <c:v>1477759</c:v>
                </c:pt>
                <c:pt idx="2">
                  <c:v>1954840</c:v>
                </c:pt>
                <c:pt idx="3">
                  <c:v>2242403</c:v>
                </c:pt>
                <c:pt idx="4">
                  <c:v>2523115</c:v>
                </c:pt>
                <c:pt idx="5">
                  <c:v>2801616</c:v>
                </c:pt>
                <c:pt idx="6">
                  <c:v>3072345</c:v>
                </c:pt>
                <c:pt idx="8">
                  <c:v>3608432</c:v>
                </c:pt>
                <c:pt idx="9">
                  <c:v>3784962</c:v>
                </c:pt>
              </c:numCache>
            </c:numRef>
          </c:xVal>
          <c:yVal>
            <c:numRef>
              <c:f>kernel1!$AK$56:$AK$65</c:f>
              <c:numCache>
                <c:formatCode>General</c:formatCode>
                <c:ptCount val="10"/>
                <c:pt idx="0">
                  <c:v>10745.5999999999</c:v>
                </c:pt>
                <c:pt idx="1">
                  <c:v>11334.4</c:v>
                </c:pt>
                <c:pt idx="2">
                  <c:v>12217.5999999999</c:v>
                </c:pt>
                <c:pt idx="3">
                  <c:v>13027.199999999901</c:v>
                </c:pt>
                <c:pt idx="4">
                  <c:v>14057.5999999999</c:v>
                </c:pt>
                <c:pt idx="5">
                  <c:v>15235.199999999901</c:v>
                </c:pt>
                <c:pt idx="6">
                  <c:v>16854.3999999999</c:v>
                </c:pt>
                <c:pt idx="8">
                  <c:v>21785.599999999999</c:v>
                </c:pt>
                <c:pt idx="9">
                  <c:v>26790.3999999999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BC-3848-8920-3A9B50525C92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kernel1!$AJ$69:$AJ$78</c:f>
              <c:numCache>
                <c:formatCode>General</c:formatCode>
                <c:ptCount val="10"/>
                <c:pt idx="0">
                  <c:v>989931</c:v>
                </c:pt>
                <c:pt idx="1">
                  <c:v>1478045</c:v>
                </c:pt>
                <c:pt idx="2">
                  <c:v>1954705</c:v>
                </c:pt>
                <c:pt idx="3">
                  <c:v>2244174</c:v>
                </c:pt>
                <c:pt idx="4">
                  <c:v>2523781</c:v>
                </c:pt>
                <c:pt idx="5">
                  <c:v>2803314</c:v>
                </c:pt>
                <c:pt idx="6">
                  <c:v>3076491</c:v>
                </c:pt>
                <c:pt idx="7">
                  <c:v>3347255</c:v>
                </c:pt>
                <c:pt idx="8">
                  <c:v>3603612</c:v>
                </c:pt>
                <c:pt idx="9">
                  <c:v>3776555</c:v>
                </c:pt>
              </c:numCache>
            </c:numRef>
          </c:xVal>
          <c:yVal>
            <c:numRef>
              <c:f>kernel1!$AK$69:$AK$78</c:f>
              <c:numCache>
                <c:formatCode>General</c:formatCode>
                <c:ptCount val="10"/>
                <c:pt idx="0">
                  <c:v>11334.4</c:v>
                </c:pt>
                <c:pt idx="1">
                  <c:v>12143.9999999999</c:v>
                </c:pt>
                <c:pt idx="2">
                  <c:v>13100.8</c:v>
                </c:pt>
                <c:pt idx="3">
                  <c:v>13615.9999999999</c:v>
                </c:pt>
                <c:pt idx="4">
                  <c:v>14499.199999999901</c:v>
                </c:pt>
                <c:pt idx="5">
                  <c:v>15676.8</c:v>
                </c:pt>
                <c:pt idx="6">
                  <c:v>16928</c:v>
                </c:pt>
                <c:pt idx="7">
                  <c:v>18768</c:v>
                </c:pt>
                <c:pt idx="8">
                  <c:v>21123.199999999899</c:v>
                </c:pt>
                <c:pt idx="9">
                  <c:v>23772.799999999999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BC-3848-8920-3A9B50525C92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kernel1!$AJ$82:$AJ$91</c:f>
              <c:numCache>
                <c:formatCode>General</c:formatCode>
                <c:ptCount val="10"/>
                <c:pt idx="0">
                  <c:v>990610</c:v>
                </c:pt>
                <c:pt idx="1">
                  <c:v>1478339</c:v>
                </c:pt>
                <c:pt idx="2">
                  <c:v>1956295</c:v>
                </c:pt>
                <c:pt idx="3">
                  <c:v>2243490</c:v>
                </c:pt>
                <c:pt idx="4">
                  <c:v>2523840</c:v>
                </c:pt>
                <c:pt idx="5">
                  <c:v>2802498</c:v>
                </c:pt>
                <c:pt idx="6">
                  <c:v>3076280</c:v>
                </c:pt>
                <c:pt idx="7">
                  <c:v>3348724</c:v>
                </c:pt>
                <c:pt idx="8">
                  <c:v>3607432</c:v>
                </c:pt>
                <c:pt idx="9">
                  <c:v>3783507</c:v>
                </c:pt>
              </c:numCache>
            </c:numRef>
          </c:xVal>
          <c:yVal>
            <c:numRef>
              <c:f>kernel1!$AK$82:$AK$91</c:f>
              <c:numCache>
                <c:formatCode>General</c:formatCode>
                <c:ptCount val="10"/>
                <c:pt idx="0">
                  <c:v>11628.8</c:v>
                </c:pt>
                <c:pt idx="1">
                  <c:v>12953.5999999999</c:v>
                </c:pt>
                <c:pt idx="2">
                  <c:v>14425.5999999999</c:v>
                </c:pt>
                <c:pt idx="3">
                  <c:v>15087.9999999999</c:v>
                </c:pt>
                <c:pt idx="4">
                  <c:v>16191.9999999999</c:v>
                </c:pt>
                <c:pt idx="5">
                  <c:v>17222.3999999999</c:v>
                </c:pt>
                <c:pt idx="6">
                  <c:v>18620.8</c:v>
                </c:pt>
                <c:pt idx="7">
                  <c:v>20828.8</c:v>
                </c:pt>
                <c:pt idx="8">
                  <c:v>22448</c:v>
                </c:pt>
                <c:pt idx="9">
                  <c:v>24876.799999999999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BC-3848-8920-3A9B50525C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kernel1!$AJ$4:$AJ$13</c:f>
              <c:numCache>
                <c:formatCode>General</c:formatCode>
                <c:ptCount val="10"/>
                <c:pt idx="0">
                  <c:v>990018</c:v>
                </c:pt>
                <c:pt idx="1">
                  <c:v>1477671</c:v>
                </c:pt>
                <c:pt idx="2">
                  <c:v>1955960</c:v>
                </c:pt>
                <c:pt idx="3">
                  <c:v>2243119</c:v>
                </c:pt>
                <c:pt idx="4">
                  <c:v>2523464</c:v>
                </c:pt>
                <c:pt idx="5">
                  <c:v>2802205</c:v>
                </c:pt>
                <c:pt idx="7">
                  <c:v>3347204</c:v>
                </c:pt>
                <c:pt idx="8">
                  <c:v>3606794</c:v>
                </c:pt>
                <c:pt idx="9">
                  <c:v>3783124</c:v>
                </c:pt>
              </c:numCache>
            </c:numRef>
          </c:xVal>
          <c:yVal>
            <c:numRef>
              <c:f>kernel1!$AL$4:$AL$13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B8-2A4F-BB50-C7C413D5172B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kernel1!$AJ$17:$AJ$26</c:f>
              <c:numCache>
                <c:formatCode>General</c:formatCode>
                <c:ptCount val="10"/>
                <c:pt idx="0">
                  <c:v>990366</c:v>
                </c:pt>
                <c:pt idx="1">
                  <c:v>1478014</c:v>
                </c:pt>
                <c:pt idx="2">
                  <c:v>1954962</c:v>
                </c:pt>
                <c:pt idx="4">
                  <c:v>2521785</c:v>
                </c:pt>
                <c:pt idx="5">
                  <c:v>2802200</c:v>
                </c:pt>
                <c:pt idx="6">
                  <c:v>3070875</c:v>
                </c:pt>
                <c:pt idx="7">
                  <c:v>3341617</c:v>
                </c:pt>
                <c:pt idx="8">
                  <c:v>3606660</c:v>
                </c:pt>
                <c:pt idx="9">
                  <c:v>3778971</c:v>
                </c:pt>
              </c:numCache>
            </c:numRef>
          </c:xVal>
          <c:yVal>
            <c:numRef>
              <c:f>kernel1!$AL$17:$AL$26</c:f>
              <c:numCache>
                <c:formatCode>General</c:formatCode>
                <c:ptCount val="10"/>
                <c:pt idx="0">
                  <c:v>874833</c:v>
                </c:pt>
                <c:pt idx="1">
                  <c:v>1307601</c:v>
                </c:pt>
                <c:pt idx="2">
                  <c:v>1711901</c:v>
                </c:pt>
                <c:pt idx="4">
                  <c:v>2161949</c:v>
                </c:pt>
                <c:pt idx="5">
                  <c:v>2288396</c:v>
                </c:pt>
                <c:pt idx="6">
                  <c:v>2170337</c:v>
                </c:pt>
                <c:pt idx="7">
                  <c:v>1951672</c:v>
                </c:pt>
                <c:pt idx="8">
                  <c:v>1670387</c:v>
                </c:pt>
                <c:pt idx="9">
                  <c:v>1438116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B8-2A4F-BB50-C7C413D5172B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kernel1!$AJ$30:$AJ$39</c:f>
              <c:numCache>
                <c:formatCode>General</c:formatCode>
                <c:ptCount val="10"/>
                <c:pt idx="0">
                  <c:v>990166</c:v>
                </c:pt>
                <c:pt idx="1">
                  <c:v>1478179</c:v>
                </c:pt>
                <c:pt idx="2">
                  <c:v>1955382</c:v>
                </c:pt>
                <c:pt idx="3">
                  <c:v>2243336</c:v>
                </c:pt>
                <c:pt idx="4">
                  <c:v>2523505</c:v>
                </c:pt>
                <c:pt idx="5">
                  <c:v>2803477</c:v>
                </c:pt>
                <c:pt idx="6">
                  <c:v>3074644</c:v>
                </c:pt>
                <c:pt idx="7">
                  <c:v>3345540</c:v>
                </c:pt>
                <c:pt idx="8">
                  <c:v>3606046</c:v>
                </c:pt>
                <c:pt idx="9">
                  <c:v>3778312</c:v>
                </c:pt>
              </c:numCache>
            </c:numRef>
          </c:xVal>
          <c:yVal>
            <c:numRef>
              <c:f>kernel1!$AL$30:$AL$39</c:f>
              <c:numCache>
                <c:formatCode>General</c:formatCode>
                <c:ptCount val="10"/>
                <c:pt idx="0">
                  <c:v>562770</c:v>
                </c:pt>
                <c:pt idx="1">
                  <c:v>934084</c:v>
                </c:pt>
                <c:pt idx="2">
                  <c:v>1202257</c:v>
                </c:pt>
                <c:pt idx="3">
                  <c:v>1384494</c:v>
                </c:pt>
                <c:pt idx="4">
                  <c:v>1564095</c:v>
                </c:pt>
                <c:pt idx="5">
                  <c:v>1715703</c:v>
                </c:pt>
                <c:pt idx="6">
                  <c:v>1826605</c:v>
                </c:pt>
                <c:pt idx="7">
                  <c:v>1777469</c:v>
                </c:pt>
                <c:pt idx="8">
                  <c:v>1575970</c:v>
                </c:pt>
                <c:pt idx="9">
                  <c:v>1394300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5B8-2A4F-BB50-C7C413D5172B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kernel1!$AJ$43:$AJ$52</c:f>
              <c:numCache>
                <c:formatCode>General</c:formatCode>
                <c:ptCount val="10"/>
                <c:pt idx="0">
                  <c:v>990155</c:v>
                </c:pt>
                <c:pt idx="1">
                  <c:v>1478211</c:v>
                </c:pt>
                <c:pt idx="2">
                  <c:v>1955554</c:v>
                </c:pt>
                <c:pt idx="3">
                  <c:v>2243123</c:v>
                </c:pt>
                <c:pt idx="4">
                  <c:v>2522672</c:v>
                </c:pt>
                <c:pt idx="5">
                  <c:v>2803036</c:v>
                </c:pt>
                <c:pt idx="6">
                  <c:v>3075776</c:v>
                </c:pt>
                <c:pt idx="7">
                  <c:v>3348665</c:v>
                </c:pt>
                <c:pt idx="8">
                  <c:v>3609767</c:v>
                </c:pt>
                <c:pt idx="9">
                  <c:v>3780645</c:v>
                </c:pt>
              </c:numCache>
            </c:numRef>
          </c:xVal>
          <c:yVal>
            <c:numRef>
              <c:f>kernel1!$AL$43:$AL$52</c:f>
              <c:numCache>
                <c:formatCode>General</c:formatCode>
                <c:ptCount val="10"/>
                <c:pt idx="0">
                  <c:v>120344</c:v>
                </c:pt>
                <c:pt idx="1">
                  <c:v>282082</c:v>
                </c:pt>
                <c:pt idx="2">
                  <c:v>484876</c:v>
                </c:pt>
                <c:pt idx="3">
                  <c:v>596523</c:v>
                </c:pt>
                <c:pt idx="4">
                  <c:v>696587</c:v>
                </c:pt>
                <c:pt idx="5">
                  <c:v>792107</c:v>
                </c:pt>
                <c:pt idx="6">
                  <c:v>881528</c:v>
                </c:pt>
                <c:pt idx="7">
                  <c:v>960660</c:v>
                </c:pt>
                <c:pt idx="8">
                  <c:v>1028767</c:v>
                </c:pt>
                <c:pt idx="9">
                  <c:v>1057549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5B8-2A4F-BB50-C7C413D5172B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kernel1!$AJ$56:$AJ$65</c:f>
              <c:numCache>
                <c:formatCode>General</c:formatCode>
                <c:ptCount val="10"/>
                <c:pt idx="0">
                  <c:v>990091</c:v>
                </c:pt>
                <c:pt idx="1">
                  <c:v>1477759</c:v>
                </c:pt>
                <c:pt idx="2">
                  <c:v>1954840</c:v>
                </c:pt>
                <c:pt idx="3">
                  <c:v>2242403</c:v>
                </c:pt>
                <c:pt idx="4">
                  <c:v>2523115</c:v>
                </c:pt>
                <c:pt idx="5">
                  <c:v>2801616</c:v>
                </c:pt>
                <c:pt idx="6">
                  <c:v>3072345</c:v>
                </c:pt>
                <c:pt idx="8">
                  <c:v>3608432</c:v>
                </c:pt>
                <c:pt idx="9">
                  <c:v>3784962</c:v>
                </c:pt>
              </c:numCache>
            </c:numRef>
          </c:xVal>
          <c:yVal>
            <c:numRef>
              <c:f>kernel1!$AL$56:$AL$65</c:f>
              <c:numCache>
                <c:formatCode>General</c:formatCode>
                <c:ptCount val="10"/>
                <c:pt idx="0">
                  <c:v>25378</c:v>
                </c:pt>
                <c:pt idx="1">
                  <c:v>73940</c:v>
                </c:pt>
                <c:pt idx="2">
                  <c:v>161396</c:v>
                </c:pt>
                <c:pt idx="3">
                  <c:v>234536</c:v>
                </c:pt>
                <c:pt idx="4">
                  <c:v>311262</c:v>
                </c:pt>
                <c:pt idx="5">
                  <c:v>386462</c:v>
                </c:pt>
                <c:pt idx="6">
                  <c:v>460444</c:v>
                </c:pt>
                <c:pt idx="8">
                  <c:v>597344</c:v>
                </c:pt>
                <c:pt idx="9">
                  <c:v>640391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5B8-2A4F-BB50-C7C413D5172B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kernel1!$AJ$69:$AJ$78</c:f>
              <c:numCache>
                <c:formatCode>General</c:formatCode>
                <c:ptCount val="10"/>
                <c:pt idx="0">
                  <c:v>989931</c:v>
                </c:pt>
                <c:pt idx="1">
                  <c:v>1478045</c:v>
                </c:pt>
                <c:pt idx="2">
                  <c:v>1954705</c:v>
                </c:pt>
                <c:pt idx="3">
                  <c:v>2244174</c:v>
                </c:pt>
                <c:pt idx="4">
                  <c:v>2523781</c:v>
                </c:pt>
                <c:pt idx="5">
                  <c:v>2803314</c:v>
                </c:pt>
                <c:pt idx="6">
                  <c:v>3076491</c:v>
                </c:pt>
                <c:pt idx="7">
                  <c:v>3347255</c:v>
                </c:pt>
                <c:pt idx="8">
                  <c:v>3603612</c:v>
                </c:pt>
                <c:pt idx="9">
                  <c:v>3776555</c:v>
                </c:pt>
              </c:numCache>
            </c:numRef>
          </c:xVal>
          <c:yVal>
            <c:numRef>
              <c:f>kernel1!$AL$69:$AL$78</c:f>
              <c:numCache>
                <c:formatCode>General</c:formatCode>
                <c:ptCount val="10"/>
                <c:pt idx="0">
                  <c:v>4472</c:v>
                </c:pt>
                <c:pt idx="1">
                  <c:v>17555</c:v>
                </c:pt>
                <c:pt idx="2">
                  <c:v>48541</c:v>
                </c:pt>
                <c:pt idx="3">
                  <c:v>81017</c:v>
                </c:pt>
                <c:pt idx="4">
                  <c:v>123053</c:v>
                </c:pt>
                <c:pt idx="5">
                  <c:v>174322</c:v>
                </c:pt>
                <c:pt idx="6">
                  <c:v>230633</c:v>
                </c:pt>
                <c:pt idx="7">
                  <c:v>292326</c:v>
                </c:pt>
                <c:pt idx="8">
                  <c:v>352857</c:v>
                </c:pt>
                <c:pt idx="9">
                  <c:v>395701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5B8-2A4F-BB50-C7C413D5172B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kernel1!$AJ$82:$AJ$91</c:f>
              <c:numCache>
                <c:formatCode>General</c:formatCode>
                <c:ptCount val="10"/>
                <c:pt idx="0">
                  <c:v>990610</c:v>
                </c:pt>
                <c:pt idx="1">
                  <c:v>1478339</c:v>
                </c:pt>
                <c:pt idx="2">
                  <c:v>1956295</c:v>
                </c:pt>
                <c:pt idx="3">
                  <c:v>2243490</c:v>
                </c:pt>
                <c:pt idx="4">
                  <c:v>2523840</c:v>
                </c:pt>
                <c:pt idx="5">
                  <c:v>2802498</c:v>
                </c:pt>
                <c:pt idx="6">
                  <c:v>3076280</c:v>
                </c:pt>
                <c:pt idx="7">
                  <c:v>3348724</c:v>
                </c:pt>
                <c:pt idx="8">
                  <c:v>3607432</c:v>
                </c:pt>
                <c:pt idx="9">
                  <c:v>3783507</c:v>
                </c:pt>
              </c:numCache>
            </c:numRef>
          </c:xVal>
          <c:yVal>
            <c:numRef>
              <c:f>kernel1!$AL$82:$AL$91</c:f>
              <c:numCache>
                <c:formatCode>General</c:formatCode>
                <c:ptCount val="10"/>
                <c:pt idx="0">
                  <c:v>730</c:v>
                </c:pt>
                <c:pt idx="1">
                  <c:v>3732</c:v>
                </c:pt>
                <c:pt idx="2">
                  <c:v>13967</c:v>
                </c:pt>
                <c:pt idx="3">
                  <c:v>26064</c:v>
                </c:pt>
                <c:pt idx="4">
                  <c:v>46601</c:v>
                </c:pt>
                <c:pt idx="5">
                  <c:v>74121</c:v>
                </c:pt>
                <c:pt idx="6">
                  <c:v>112263</c:v>
                </c:pt>
                <c:pt idx="7">
                  <c:v>160192</c:v>
                </c:pt>
                <c:pt idx="8">
                  <c:v>208282</c:v>
                </c:pt>
                <c:pt idx="9">
                  <c:v>248319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B8-2A4F-BB50-C7C413D517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kernel1!$AJ$4:$AJ$13</c:f>
              <c:numCache>
                <c:formatCode>General</c:formatCode>
                <c:ptCount val="10"/>
                <c:pt idx="0">
                  <c:v>990018</c:v>
                </c:pt>
                <c:pt idx="1">
                  <c:v>1477671</c:v>
                </c:pt>
                <c:pt idx="2">
                  <c:v>1955960</c:v>
                </c:pt>
                <c:pt idx="3">
                  <c:v>2243119</c:v>
                </c:pt>
                <c:pt idx="4">
                  <c:v>2523464</c:v>
                </c:pt>
                <c:pt idx="5">
                  <c:v>2802205</c:v>
                </c:pt>
                <c:pt idx="7">
                  <c:v>3347204</c:v>
                </c:pt>
                <c:pt idx="8">
                  <c:v>3606794</c:v>
                </c:pt>
                <c:pt idx="9">
                  <c:v>3783124</c:v>
                </c:pt>
              </c:numCache>
            </c:numRef>
          </c:xVal>
          <c:yVal>
            <c:numRef>
              <c:f>kernel1!$AM$4:$AM$13</c:f>
              <c:numCache>
                <c:formatCode>General</c:formatCode>
                <c:ptCount val="10"/>
                <c:pt idx="0">
                  <c:v>1826</c:v>
                </c:pt>
                <c:pt idx="1">
                  <c:v>1825</c:v>
                </c:pt>
                <c:pt idx="2">
                  <c:v>1826</c:v>
                </c:pt>
                <c:pt idx="3">
                  <c:v>1827</c:v>
                </c:pt>
                <c:pt idx="4">
                  <c:v>1824</c:v>
                </c:pt>
                <c:pt idx="5">
                  <c:v>1828</c:v>
                </c:pt>
                <c:pt idx="7">
                  <c:v>1830</c:v>
                </c:pt>
                <c:pt idx="8">
                  <c:v>1830</c:v>
                </c:pt>
                <c:pt idx="9">
                  <c:v>1831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D5-854E-8CCC-DF23A44304D6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kernel1!$AJ$17:$AJ$26</c:f>
              <c:numCache>
                <c:formatCode>General</c:formatCode>
                <c:ptCount val="10"/>
                <c:pt idx="0">
                  <c:v>990366</c:v>
                </c:pt>
                <c:pt idx="1">
                  <c:v>1478014</c:v>
                </c:pt>
                <c:pt idx="2">
                  <c:v>1954962</c:v>
                </c:pt>
                <c:pt idx="4">
                  <c:v>2521785</c:v>
                </c:pt>
                <c:pt idx="5">
                  <c:v>2802200</c:v>
                </c:pt>
                <c:pt idx="6">
                  <c:v>3070875</c:v>
                </c:pt>
                <c:pt idx="7">
                  <c:v>3341617</c:v>
                </c:pt>
                <c:pt idx="8">
                  <c:v>3606660</c:v>
                </c:pt>
                <c:pt idx="9">
                  <c:v>3778971</c:v>
                </c:pt>
              </c:numCache>
            </c:numRef>
          </c:xVal>
          <c:yVal>
            <c:numRef>
              <c:f>kernel1!$AM$17:$AM$26</c:f>
              <c:numCache>
                <c:formatCode>General</c:formatCode>
                <c:ptCount val="10"/>
                <c:pt idx="0">
                  <c:v>3171</c:v>
                </c:pt>
                <c:pt idx="1">
                  <c:v>3286</c:v>
                </c:pt>
                <c:pt idx="2">
                  <c:v>3339</c:v>
                </c:pt>
                <c:pt idx="4">
                  <c:v>3390</c:v>
                </c:pt>
                <c:pt idx="5">
                  <c:v>3334</c:v>
                </c:pt>
                <c:pt idx="6">
                  <c:v>3097</c:v>
                </c:pt>
                <c:pt idx="7">
                  <c:v>2839</c:v>
                </c:pt>
                <c:pt idx="8">
                  <c:v>2616</c:v>
                </c:pt>
                <c:pt idx="9">
                  <c:v>2480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D5-854E-8CCC-DF23A44304D6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kernel1!$AJ$30:$AJ$39</c:f>
              <c:numCache>
                <c:formatCode>General</c:formatCode>
                <c:ptCount val="10"/>
                <c:pt idx="0">
                  <c:v>990166</c:v>
                </c:pt>
                <c:pt idx="1">
                  <c:v>1478179</c:v>
                </c:pt>
                <c:pt idx="2">
                  <c:v>1955382</c:v>
                </c:pt>
                <c:pt idx="3">
                  <c:v>2243336</c:v>
                </c:pt>
                <c:pt idx="4">
                  <c:v>2523505</c:v>
                </c:pt>
                <c:pt idx="5">
                  <c:v>2803477</c:v>
                </c:pt>
                <c:pt idx="6">
                  <c:v>3074644</c:v>
                </c:pt>
                <c:pt idx="7">
                  <c:v>3345540</c:v>
                </c:pt>
                <c:pt idx="8">
                  <c:v>3606046</c:v>
                </c:pt>
                <c:pt idx="9">
                  <c:v>3778312</c:v>
                </c:pt>
              </c:numCache>
            </c:numRef>
          </c:xVal>
          <c:yVal>
            <c:numRef>
              <c:f>kernel1!$AM$30:$AM$39</c:f>
              <c:numCache>
                <c:formatCode>General</c:formatCode>
                <c:ptCount val="10"/>
                <c:pt idx="0">
                  <c:v>2674</c:v>
                </c:pt>
                <c:pt idx="1">
                  <c:v>2881</c:v>
                </c:pt>
                <c:pt idx="2">
                  <c:v>2902</c:v>
                </c:pt>
                <c:pt idx="3">
                  <c:v>2938</c:v>
                </c:pt>
                <c:pt idx="4">
                  <c:v>2963</c:v>
                </c:pt>
                <c:pt idx="5">
                  <c:v>2976</c:v>
                </c:pt>
                <c:pt idx="6">
                  <c:v>2960</c:v>
                </c:pt>
                <c:pt idx="7">
                  <c:v>2815</c:v>
                </c:pt>
                <c:pt idx="8">
                  <c:v>2617</c:v>
                </c:pt>
                <c:pt idx="9">
                  <c:v>2487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D5-854E-8CCC-DF23A44304D6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kernel1!$AJ$43:$AJ$52</c:f>
              <c:numCache>
                <c:formatCode>General</c:formatCode>
                <c:ptCount val="10"/>
                <c:pt idx="0">
                  <c:v>990155</c:v>
                </c:pt>
                <c:pt idx="1">
                  <c:v>1478211</c:v>
                </c:pt>
                <c:pt idx="2">
                  <c:v>1955554</c:v>
                </c:pt>
                <c:pt idx="3">
                  <c:v>2243123</c:v>
                </c:pt>
                <c:pt idx="4">
                  <c:v>2522672</c:v>
                </c:pt>
                <c:pt idx="5">
                  <c:v>2803036</c:v>
                </c:pt>
                <c:pt idx="6">
                  <c:v>3075776</c:v>
                </c:pt>
                <c:pt idx="7">
                  <c:v>3348665</c:v>
                </c:pt>
                <c:pt idx="8">
                  <c:v>3609767</c:v>
                </c:pt>
                <c:pt idx="9">
                  <c:v>3780645</c:v>
                </c:pt>
              </c:numCache>
            </c:numRef>
          </c:xVal>
          <c:yVal>
            <c:numRef>
              <c:f>kernel1!$AM$43:$AM$52</c:f>
              <c:numCache>
                <c:formatCode>General</c:formatCode>
                <c:ptCount val="10"/>
                <c:pt idx="0">
                  <c:v>2047</c:v>
                </c:pt>
                <c:pt idx="1">
                  <c:v>2195</c:v>
                </c:pt>
                <c:pt idx="2">
                  <c:v>2312</c:v>
                </c:pt>
                <c:pt idx="3">
                  <c:v>2351</c:v>
                </c:pt>
                <c:pt idx="4">
                  <c:v>2379</c:v>
                </c:pt>
                <c:pt idx="5">
                  <c:v>2396</c:v>
                </c:pt>
                <c:pt idx="6">
                  <c:v>2413</c:v>
                </c:pt>
                <c:pt idx="7">
                  <c:v>2423</c:v>
                </c:pt>
                <c:pt idx="8">
                  <c:v>2419</c:v>
                </c:pt>
                <c:pt idx="9">
                  <c:v>2405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D5-854E-8CCC-DF23A44304D6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kernel1!$AJ$56:$AJ$65</c:f>
              <c:numCache>
                <c:formatCode>General</c:formatCode>
                <c:ptCount val="10"/>
                <c:pt idx="0">
                  <c:v>990091</c:v>
                </c:pt>
                <c:pt idx="1">
                  <c:v>1477759</c:v>
                </c:pt>
                <c:pt idx="2">
                  <c:v>1954840</c:v>
                </c:pt>
                <c:pt idx="3">
                  <c:v>2242403</c:v>
                </c:pt>
                <c:pt idx="4">
                  <c:v>2523115</c:v>
                </c:pt>
                <c:pt idx="5">
                  <c:v>2801616</c:v>
                </c:pt>
                <c:pt idx="6">
                  <c:v>3072345</c:v>
                </c:pt>
                <c:pt idx="8">
                  <c:v>3608432</c:v>
                </c:pt>
                <c:pt idx="9">
                  <c:v>3784962</c:v>
                </c:pt>
              </c:numCache>
            </c:numRef>
          </c:xVal>
          <c:yVal>
            <c:numRef>
              <c:f>kernel1!$AM$56:$AM$65</c:f>
              <c:numCache>
                <c:formatCode>General</c:formatCode>
                <c:ptCount val="10"/>
                <c:pt idx="0">
                  <c:v>1932</c:v>
                </c:pt>
                <c:pt idx="1">
                  <c:v>1977</c:v>
                </c:pt>
                <c:pt idx="2">
                  <c:v>2042</c:v>
                </c:pt>
                <c:pt idx="3">
                  <c:v>2085</c:v>
                </c:pt>
                <c:pt idx="4">
                  <c:v>2123</c:v>
                </c:pt>
                <c:pt idx="5">
                  <c:v>2151</c:v>
                </c:pt>
                <c:pt idx="6">
                  <c:v>2183</c:v>
                </c:pt>
                <c:pt idx="8">
                  <c:v>2210</c:v>
                </c:pt>
                <c:pt idx="9">
                  <c:v>2220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D5-854E-8CCC-DF23A44304D6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kernel1!$AJ$69:$AJ$78</c:f>
              <c:numCache>
                <c:formatCode>General</c:formatCode>
                <c:ptCount val="10"/>
                <c:pt idx="0">
                  <c:v>989931</c:v>
                </c:pt>
                <c:pt idx="1">
                  <c:v>1478045</c:v>
                </c:pt>
                <c:pt idx="2">
                  <c:v>1954705</c:v>
                </c:pt>
                <c:pt idx="3">
                  <c:v>2244174</c:v>
                </c:pt>
                <c:pt idx="4">
                  <c:v>2523781</c:v>
                </c:pt>
                <c:pt idx="5">
                  <c:v>2803314</c:v>
                </c:pt>
                <c:pt idx="6">
                  <c:v>3076491</c:v>
                </c:pt>
                <c:pt idx="7">
                  <c:v>3347255</c:v>
                </c:pt>
                <c:pt idx="8">
                  <c:v>3603612</c:v>
                </c:pt>
                <c:pt idx="9">
                  <c:v>3776555</c:v>
                </c:pt>
              </c:numCache>
            </c:numRef>
          </c:xVal>
          <c:yVal>
            <c:numRef>
              <c:f>kernel1!$AM$69:$AM$78</c:f>
              <c:numCache>
                <c:formatCode>General</c:formatCode>
                <c:ptCount val="10"/>
                <c:pt idx="0">
                  <c:v>1910</c:v>
                </c:pt>
                <c:pt idx="1">
                  <c:v>1920</c:v>
                </c:pt>
                <c:pt idx="2">
                  <c:v>1946</c:v>
                </c:pt>
                <c:pt idx="3">
                  <c:v>1968</c:v>
                </c:pt>
                <c:pt idx="4">
                  <c:v>1994</c:v>
                </c:pt>
                <c:pt idx="5">
                  <c:v>2021</c:v>
                </c:pt>
                <c:pt idx="6">
                  <c:v>2044</c:v>
                </c:pt>
                <c:pt idx="7">
                  <c:v>2068</c:v>
                </c:pt>
                <c:pt idx="8">
                  <c:v>2089</c:v>
                </c:pt>
                <c:pt idx="9">
                  <c:v>2104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D5-854E-8CCC-DF23A44304D6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kernel1!$AJ$82:$AJ$91</c:f>
              <c:numCache>
                <c:formatCode>General</c:formatCode>
                <c:ptCount val="10"/>
                <c:pt idx="0">
                  <c:v>990610</c:v>
                </c:pt>
                <c:pt idx="1">
                  <c:v>1478339</c:v>
                </c:pt>
                <c:pt idx="2">
                  <c:v>1956295</c:v>
                </c:pt>
                <c:pt idx="3">
                  <c:v>2243490</c:v>
                </c:pt>
                <c:pt idx="4">
                  <c:v>2523840</c:v>
                </c:pt>
                <c:pt idx="5">
                  <c:v>2802498</c:v>
                </c:pt>
                <c:pt idx="6">
                  <c:v>3076280</c:v>
                </c:pt>
                <c:pt idx="7">
                  <c:v>3348724</c:v>
                </c:pt>
                <c:pt idx="8">
                  <c:v>3607432</c:v>
                </c:pt>
                <c:pt idx="9">
                  <c:v>3783507</c:v>
                </c:pt>
              </c:numCache>
            </c:numRef>
          </c:xVal>
          <c:yVal>
            <c:numRef>
              <c:f>kernel1!$AM$82:$AM$91</c:f>
              <c:numCache>
                <c:formatCode>General</c:formatCode>
                <c:ptCount val="10"/>
                <c:pt idx="0">
                  <c:v>1907</c:v>
                </c:pt>
                <c:pt idx="1">
                  <c:v>1909</c:v>
                </c:pt>
                <c:pt idx="2">
                  <c:v>1935</c:v>
                </c:pt>
                <c:pt idx="3">
                  <c:v>1926</c:v>
                </c:pt>
                <c:pt idx="4">
                  <c:v>1953</c:v>
                </c:pt>
                <c:pt idx="5">
                  <c:v>1965</c:v>
                </c:pt>
                <c:pt idx="6">
                  <c:v>1982</c:v>
                </c:pt>
                <c:pt idx="7">
                  <c:v>2015</c:v>
                </c:pt>
                <c:pt idx="8">
                  <c:v>2018</c:v>
                </c:pt>
                <c:pt idx="9">
                  <c:v>2033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D5-854E-8CCC-DF23A4430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kernel1!$AZ$4:$AZ$13</c:f>
              <c:numCache>
                <c:formatCode>General</c:formatCode>
                <c:ptCount val="10"/>
                <c:pt idx="0">
                  <c:v>990282</c:v>
                </c:pt>
                <c:pt idx="1">
                  <c:v>1478525</c:v>
                </c:pt>
                <c:pt idx="2">
                  <c:v>1956109</c:v>
                </c:pt>
                <c:pt idx="3">
                  <c:v>2243310</c:v>
                </c:pt>
                <c:pt idx="4">
                  <c:v>2524749</c:v>
                </c:pt>
                <c:pt idx="5">
                  <c:v>2804653</c:v>
                </c:pt>
                <c:pt idx="6">
                  <c:v>3075798</c:v>
                </c:pt>
                <c:pt idx="7">
                  <c:v>3347635</c:v>
                </c:pt>
                <c:pt idx="8">
                  <c:v>3607952</c:v>
                </c:pt>
                <c:pt idx="9">
                  <c:v>3780115</c:v>
                </c:pt>
              </c:numCache>
            </c:numRef>
          </c:xVal>
          <c:yVal>
            <c:numRef>
              <c:f>kernel1!$BA$4:$BA$13</c:f>
              <c:numCache>
                <c:formatCode>General</c:formatCode>
                <c:ptCount val="10"/>
                <c:pt idx="0">
                  <c:v>8464</c:v>
                </c:pt>
                <c:pt idx="1">
                  <c:v>9568</c:v>
                </c:pt>
                <c:pt idx="2">
                  <c:v>10892.8</c:v>
                </c:pt>
                <c:pt idx="3">
                  <c:v>12143.9999999999</c:v>
                </c:pt>
                <c:pt idx="4">
                  <c:v>13468.8</c:v>
                </c:pt>
                <c:pt idx="5">
                  <c:v>16118.4</c:v>
                </c:pt>
                <c:pt idx="6">
                  <c:v>21270.3999999999</c:v>
                </c:pt>
                <c:pt idx="7">
                  <c:v>3563491.1999999899</c:v>
                </c:pt>
                <c:pt idx="8">
                  <c:v>3611257.5999999898</c:v>
                </c:pt>
                <c:pt idx="9">
                  <c:v>3360796.8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2E-C44B-A49A-6053EBA9856D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kernel1!$AZ$17:$AZ$26</c:f>
              <c:numCache>
                <c:formatCode>General</c:formatCode>
                <c:ptCount val="10"/>
                <c:pt idx="0">
                  <c:v>990429</c:v>
                </c:pt>
                <c:pt idx="1">
                  <c:v>1478061</c:v>
                </c:pt>
                <c:pt idx="2">
                  <c:v>1955982</c:v>
                </c:pt>
                <c:pt idx="3">
                  <c:v>2244240</c:v>
                </c:pt>
                <c:pt idx="4">
                  <c:v>2523581</c:v>
                </c:pt>
                <c:pt idx="5">
                  <c:v>2804438</c:v>
                </c:pt>
                <c:pt idx="6">
                  <c:v>3076208</c:v>
                </c:pt>
                <c:pt idx="7">
                  <c:v>3349088</c:v>
                </c:pt>
                <c:pt idx="8">
                  <c:v>3609488</c:v>
                </c:pt>
                <c:pt idx="9">
                  <c:v>3780658</c:v>
                </c:pt>
              </c:numCache>
            </c:numRef>
          </c:xVal>
          <c:yVal>
            <c:numRef>
              <c:f>kernel1!$BA$17:$BA$26</c:f>
              <c:numCache>
                <c:formatCode>General</c:formatCode>
                <c:ptCount val="10"/>
                <c:pt idx="0">
                  <c:v>12291.199999999901</c:v>
                </c:pt>
                <c:pt idx="1">
                  <c:v>13542.4</c:v>
                </c:pt>
                <c:pt idx="2">
                  <c:v>16044.8</c:v>
                </c:pt>
                <c:pt idx="3">
                  <c:v>20019.199999999899</c:v>
                </c:pt>
                <c:pt idx="4">
                  <c:v>29366.3999999999</c:v>
                </c:pt>
                <c:pt idx="5">
                  <c:v>48723.199999999997</c:v>
                </c:pt>
                <c:pt idx="6">
                  <c:v>90969.599999999904</c:v>
                </c:pt>
                <c:pt idx="7">
                  <c:v>134688</c:v>
                </c:pt>
                <c:pt idx="8">
                  <c:v>195702.39999999999</c:v>
                </c:pt>
                <c:pt idx="9">
                  <c:v>242732.79999999999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2E-C44B-A49A-6053EBA9856D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kernel1!$AZ$30:$AZ$39</c:f>
              <c:numCache>
                <c:formatCode>General</c:formatCode>
                <c:ptCount val="10"/>
                <c:pt idx="0">
                  <c:v>990303</c:v>
                </c:pt>
                <c:pt idx="1">
                  <c:v>1478207</c:v>
                </c:pt>
                <c:pt idx="2">
                  <c:v>1955649</c:v>
                </c:pt>
                <c:pt idx="3">
                  <c:v>2242666</c:v>
                </c:pt>
                <c:pt idx="4">
                  <c:v>2524562</c:v>
                </c:pt>
                <c:pt idx="5">
                  <c:v>2805035</c:v>
                </c:pt>
                <c:pt idx="6">
                  <c:v>3076686</c:v>
                </c:pt>
                <c:pt idx="7">
                  <c:v>3349174</c:v>
                </c:pt>
                <c:pt idx="8">
                  <c:v>3607432</c:v>
                </c:pt>
                <c:pt idx="9">
                  <c:v>3781535</c:v>
                </c:pt>
              </c:numCache>
            </c:numRef>
          </c:xVal>
          <c:yVal>
            <c:numRef>
              <c:f>kernel1!$BA$30:$BA$39</c:f>
              <c:numCache>
                <c:formatCode>General</c:formatCode>
                <c:ptCount val="10"/>
                <c:pt idx="0">
                  <c:v>11555.199999999901</c:v>
                </c:pt>
                <c:pt idx="1">
                  <c:v>12291.199999999901</c:v>
                </c:pt>
                <c:pt idx="2">
                  <c:v>13395.199999999901</c:v>
                </c:pt>
                <c:pt idx="3">
                  <c:v>14867.199999999901</c:v>
                </c:pt>
                <c:pt idx="4">
                  <c:v>17296</c:v>
                </c:pt>
                <c:pt idx="5">
                  <c:v>23257.599999999999</c:v>
                </c:pt>
                <c:pt idx="6">
                  <c:v>35033.599999999999</c:v>
                </c:pt>
                <c:pt idx="7">
                  <c:v>75292.799999999901</c:v>
                </c:pt>
                <c:pt idx="8">
                  <c:v>125635.2</c:v>
                </c:pt>
                <c:pt idx="9">
                  <c:v>172003.19999999899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2E-C44B-A49A-6053EBA9856D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kernel1!$AZ$43:$AZ$52</c:f>
              <c:numCache>
                <c:formatCode>General</c:formatCode>
                <c:ptCount val="10"/>
                <c:pt idx="0">
                  <c:v>990028</c:v>
                </c:pt>
                <c:pt idx="1">
                  <c:v>1478148</c:v>
                </c:pt>
                <c:pt idx="2">
                  <c:v>1955919</c:v>
                </c:pt>
                <c:pt idx="3">
                  <c:v>2243804</c:v>
                </c:pt>
                <c:pt idx="4">
                  <c:v>2524098</c:v>
                </c:pt>
                <c:pt idx="5">
                  <c:v>2803555</c:v>
                </c:pt>
                <c:pt idx="6">
                  <c:v>3076142</c:v>
                </c:pt>
                <c:pt idx="7">
                  <c:v>3347965</c:v>
                </c:pt>
                <c:pt idx="8">
                  <c:v>3608839</c:v>
                </c:pt>
                <c:pt idx="9">
                  <c:v>3782523</c:v>
                </c:pt>
              </c:numCache>
            </c:numRef>
          </c:xVal>
          <c:yVal>
            <c:numRef>
              <c:f>kernel1!$BA$43:$BA$52</c:f>
              <c:numCache>
                <c:formatCode>General</c:formatCode>
                <c:ptCount val="10"/>
                <c:pt idx="0">
                  <c:v>9494.4</c:v>
                </c:pt>
                <c:pt idx="1">
                  <c:v>10156.799999999999</c:v>
                </c:pt>
                <c:pt idx="2">
                  <c:v>11702.4</c:v>
                </c:pt>
                <c:pt idx="3">
                  <c:v>12291.199999999901</c:v>
                </c:pt>
                <c:pt idx="4">
                  <c:v>13100.8</c:v>
                </c:pt>
                <c:pt idx="5">
                  <c:v>14351.9999999999</c:v>
                </c:pt>
                <c:pt idx="6">
                  <c:v>15823.9999999999</c:v>
                </c:pt>
                <c:pt idx="7">
                  <c:v>18841.599999999999</c:v>
                </c:pt>
                <c:pt idx="8">
                  <c:v>25759.999999999902</c:v>
                </c:pt>
                <c:pt idx="9">
                  <c:v>37904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2E-C44B-A49A-6053EBA9856D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kernel1!$AZ$56:$AZ$65</c:f>
              <c:numCache>
                <c:formatCode>General</c:formatCode>
                <c:ptCount val="10"/>
                <c:pt idx="0">
                  <c:v>989833</c:v>
                </c:pt>
                <c:pt idx="1">
                  <c:v>1478112</c:v>
                </c:pt>
                <c:pt idx="2">
                  <c:v>1956019</c:v>
                </c:pt>
                <c:pt idx="3">
                  <c:v>2243701</c:v>
                </c:pt>
                <c:pt idx="4">
                  <c:v>2524074</c:v>
                </c:pt>
                <c:pt idx="5">
                  <c:v>2803399</c:v>
                </c:pt>
                <c:pt idx="6">
                  <c:v>3074494</c:v>
                </c:pt>
                <c:pt idx="7">
                  <c:v>3349477</c:v>
                </c:pt>
                <c:pt idx="8">
                  <c:v>3611299</c:v>
                </c:pt>
                <c:pt idx="9">
                  <c:v>3782383</c:v>
                </c:pt>
              </c:numCache>
            </c:numRef>
          </c:xVal>
          <c:yVal>
            <c:numRef>
              <c:f>kernel1!$BA$56:$BA$65</c:f>
              <c:numCache>
                <c:formatCode>General</c:formatCode>
                <c:ptCount val="10"/>
                <c:pt idx="0">
                  <c:v>9715.1999999999898</c:v>
                </c:pt>
                <c:pt idx="1">
                  <c:v>10230.4</c:v>
                </c:pt>
                <c:pt idx="2">
                  <c:v>11040</c:v>
                </c:pt>
                <c:pt idx="3">
                  <c:v>11776</c:v>
                </c:pt>
                <c:pt idx="4">
                  <c:v>12732.8</c:v>
                </c:pt>
                <c:pt idx="5">
                  <c:v>13542.4</c:v>
                </c:pt>
                <c:pt idx="6">
                  <c:v>14646.4</c:v>
                </c:pt>
                <c:pt idx="7">
                  <c:v>16412.8</c:v>
                </c:pt>
                <c:pt idx="8">
                  <c:v>18915.199999999899</c:v>
                </c:pt>
                <c:pt idx="9">
                  <c:v>20902.3999999999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2E-C44B-A49A-6053EBA9856D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kernel1!$AZ$69:$AZ$78</c:f>
              <c:numCache>
                <c:formatCode>General</c:formatCode>
                <c:ptCount val="10"/>
                <c:pt idx="0">
                  <c:v>989935</c:v>
                </c:pt>
                <c:pt idx="1">
                  <c:v>1478252</c:v>
                </c:pt>
                <c:pt idx="2">
                  <c:v>1955355</c:v>
                </c:pt>
                <c:pt idx="3">
                  <c:v>2243457</c:v>
                </c:pt>
                <c:pt idx="4">
                  <c:v>2522953</c:v>
                </c:pt>
                <c:pt idx="5">
                  <c:v>2804525</c:v>
                </c:pt>
                <c:pt idx="6">
                  <c:v>3076185</c:v>
                </c:pt>
                <c:pt idx="7">
                  <c:v>3348055</c:v>
                </c:pt>
                <c:pt idx="8">
                  <c:v>3610613</c:v>
                </c:pt>
                <c:pt idx="9">
                  <c:v>3780886</c:v>
                </c:pt>
              </c:numCache>
            </c:numRef>
          </c:xVal>
          <c:yVal>
            <c:numRef>
              <c:f>kernel1!$BA$69:$BA$78</c:f>
              <c:numCache>
                <c:formatCode>General</c:formatCode>
                <c:ptCount val="10"/>
                <c:pt idx="0">
                  <c:v>10009.5999999999</c:v>
                </c:pt>
                <c:pt idx="1">
                  <c:v>10966.4</c:v>
                </c:pt>
                <c:pt idx="2">
                  <c:v>11923.199999999901</c:v>
                </c:pt>
                <c:pt idx="3">
                  <c:v>12438.4</c:v>
                </c:pt>
                <c:pt idx="4">
                  <c:v>13100.8</c:v>
                </c:pt>
                <c:pt idx="5">
                  <c:v>13983.9999999999</c:v>
                </c:pt>
                <c:pt idx="6">
                  <c:v>14867.199999999901</c:v>
                </c:pt>
                <c:pt idx="7">
                  <c:v>16486.3999999999</c:v>
                </c:pt>
                <c:pt idx="8">
                  <c:v>18400</c:v>
                </c:pt>
                <c:pt idx="9">
                  <c:v>19945.599999999999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2E-C44B-A49A-6053EBA9856D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kernel1!$AZ$82:$AZ$91</c:f>
              <c:numCache>
                <c:formatCode>General</c:formatCode>
                <c:ptCount val="10"/>
                <c:pt idx="0">
                  <c:v>990435</c:v>
                </c:pt>
                <c:pt idx="1">
                  <c:v>1478060</c:v>
                </c:pt>
                <c:pt idx="2">
                  <c:v>1956330</c:v>
                </c:pt>
                <c:pt idx="3">
                  <c:v>2244072</c:v>
                </c:pt>
                <c:pt idx="4">
                  <c:v>2524225</c:v>
                </c:pt>
                <c:pt idx="5">
                  <c:v>2803609</c:v>
                </c:pt>
                <c:pt idx="6">
                  <c:v>3075803</c:v>
                </c:pt>
                <c:pt idx="7">
                  <c:v>3349539</c:v>
                </c:pt>
                <c:pt idx="8">
                  <c:v>3609202</c:v>
                </c:pt>
                <c:pt idx="9">
                  <c:v>3782974</c:v>
                </c:pt>
              </c:numCache>
            </c:numRef>
          </c:xVal>
          <c:yVal>
            <c:numRef>
              <c:f>kernel1!$BA$82:$BA$91</c:f>
              <c:numCache>
                <c:formatCode>General</c:formatCode>
                <c:ptCount val="10"/>
                <c:pt idx="0">
                  <c:v>10156.799999999999</c:v>
                </c:pt>
                <c:pt idx="1">
                  <c:v>11702.4</c:v>
                </c:pt>
                <c:pt idx="2">
                  <c:v>12732.8</c:v>
                </c:pt>
                <c:pt idx="3">
                  <c:v>13836.8</c:v>
                </c:pt>
                <c:pt idx="4">
                  <c:v>14499.199999999901</c:v>
                </c:pt>
                <c:pt idx="5">
                  <c:v>15382.4</c:v>
                </c:pt>
                <c:pt idx="6">
                  <c:v>16560</c:v>
                </c:pt>
                <c:pt idx="7">
                  <c:v>17958.3999999999</c:v>
                </c:pt>
                <c:pt idx="8">
                  <c:v>19430.3999999999</c:v>
                </c:pt>
                <c:pt idx="9">
                  <c:v>21270.3999999999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2E-C44B-A49A-6053EBA98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kernel1!$AZ$4:$AZ$13</c:f>
              <c:numCache>
                <c:formatCode>General</c:formatCode>
                <c:ptCount val="10"/>
                <c:pt idx="0">
                  <c:v>990282</c:v>
                </c:pt>
                <c:pt idx="1">
                  <c:v>1478525</c:v>
                </c:pt>
                <c:pt idx="2">
                  <c:v>1956109</c:v>
                </c:pt>
                <c:pt idx="3">
                  <c:v>2243310</c:v>
                </c:pt>
                <c:pt idx="4">
                  <c:v>2524749</c:v>
                </c:pt>
                <c:pt idx="5">
                  <c:v>2804653</c:v>
                </c:pt>
                <c:pt idx="6">
                  <c:v>3075798</c:v>
                </c:pt>
                <c:pt idx="7">
                  <c:v>3347635</c:v>
                </c:pt>
                <c:pt idx="8">
                  <c:v>3607952</c:v>
                </c:pt>
                <c:pt idx="9">
                  <c:v>3780115</c:v>
                </c:pt>
              </c:numCache>
            </c:numRef>
          </c:xVal>
          <c:yVal>
            <c:numRef>
              <c:f>kernel1!$BB$4:$BB$13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BB-BD4A-86E6-2A48C863D24B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kernel1!$AZ$17:$AZ$26</c:f>
              <c:numCache>
                <c:formatCode>General</c:formatCode>
                <c:ptCount val="10"/>
                <c:pt idx="0">
                  <c:v>990429</c:v>
                </c:pt>
                <c:pt idx="1">
                  <c:v>1478061</c:v>
                </c:pt>
                <c:pt idx="2">
                  <c:v>1955982</c:v>
                </c:pt>
                <c:pt idx="3">
                  <c:v>2244240</c:v>
                </c:pt>
                <c:pt idx="4">
                  <c:v>2523581</c:v>
                </c:pt>
                <c:pt idx="5">
                  <c:v>2804438</c:v>
                </c:pt>
                <c:pt idx="6">
                  <c:v>3076208</c:v>
                </c:pt>
                <c:pt idx="7">
                  <c:v>3349088</c:v>
                </c:pt>
                <c:pt idx="8">
                  <c:v>3609488</c:v>
                </c:pt>
                <c:pt idx="9">
                  <c:v>3780658</c:v>
                </c:pt>
              </c:numCache>
            </c:numRef>
          </c:xVal>
          <c:yVal>
            <c:numRef>
              <c:f>kernel1!$BB$17:$BB$26</c:f>
              <c:numCache>
                <c:formatCode>General</c:formatCode>
                <c:ptCount val="10"/>
                <c:pt idx="0">
                  <c:v>852856</c:v>
                </c:pt>
                <c:pt idx="1">
                  <c:v>1264301</c:v>
                </c:pt>
                <c:pt idx="2">
                  <c:v>1630939</c:v>
                </c:pt>
                <c:pt idx="3">
                  <c:v>1830016</c:v>
                </c:pt>
                <c:pt idx="4">
                  <c:v>1976399</c:v>
                </c:pt>
                <c:pt idx="5">
                  <c:v>2005779</c:v>
                </c:pt>
                <c:pt idx="6">
                  <c:v>1811293</c:v>
                </c:pt>
                <c:pt idx="7">
                  <c:v>1631947</c:v>
                </c:pt>
                <c:pt idx="8">
                  <c:v>1415636</c:v>
                </c:pt>
                <c:pt idx="9">
                  <c:v>1272328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BB-BD4A-86E6-2A48C863D24B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kernel1!$AZ$30:$AZ$39</c:f>
              <c:numCache>
                <c:formatCode>General</c:formatCode>
                <c:ptCount val="10"/>
                <c:pt idx="0">
                  <c:v>990303</c:v>
                </c:pt>
                <c:pt idx="1">
                  <c:v>1478207</c:v>
                </c:pt>
                <c:pt idx="2">
                  <c:v>1955649</c:v>
                </c:pt>
                <c:pt idx="3">
                  <c:v>2242666</c:v>
                </c:pt>
                <c:pt idx="4">
                  <c:v>2524562</c:v>
                </c:pt>
                <c:pt idx="5">
                  <c:v>2805035</c:v>
                </c:pt>
                <c:pt idx="6">
                  <c:v>3076686</c:v>
                </c:pt>
                <c:pt idx="7">
                  <c:v>3349174</c:v>
                </c:pt>
                <c:pt idx="8">
                  <c:v>3607432</c:v>
                </c:pt>
                <c:pt idx="9">
                  <c:v>3781535</c:v>
                </c:pt>
              </c:numCache>
            </c:numRef>
          </c:xVal>
          <c:yVal>
            <c:numRef>
              <c:f>kernel1!$BB$30:$BB$39</c:f>
              <c:numCache>
                <c:formatCode>General</c:formatCode>
                <c:ptCount val="10"/>
                <c:pt idx="0">
                  <c:v>516241</c:v>
                </c:pt>
                <c:pt idx="1">
                  <c:v>900027</c:v>
                </c:pt>
                <c:pt idx="2">
                  <c:v>1167569</c:v>
                </c:pt>
                <c:pt idx="3">
                  <c:v>1319018</c:v>
                </c:pt>
                <c:pt idx="4">
                  <c:v>1479096</c:v>
                </c:pt>
                <c:pt idx="5">
                  <c:v>1609141</c:v>
                </c:pt>
                <c:pt idx="6">
                  <c:v>1683241</c:v>
                </c:pt>
                <c:pt idx="7">
                  <c:v>1572556</c:v>
                </c:pt>
                <c:pt idx="8">
                  <c:v>1400751</c:v>
                </c:pt>
                <c:pt idx="9">
                  <c:v>1257622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BB-BD4A-86E6-2A48C863D24B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kernel1!$AZ$43:$AZ$52</c:f>
              <c:numCache>
                <c:formatCode>General</c:formatCode>
                <c:ptCount val="10"/>
                <c:pt idx="0">
                  <c:v>990028</c:v>
                </c:pt>
                <c:pt idx="1">
                  <c:v>1478148</c:v>
                </c:pt>
                <c:pt idx="2">
                  <c:v>1955919</c:v>
                </c:pt>
                <c:pt idx="3">
                  <c:v>2243804</c:v>
                </c:pt>
                <c:pt idx="4">
                  <c:v>2524098</c:v>
                </c:pt>
                <c:pt idx="5">
                  <c:v>2803555</c:v>
                </c:pt>
                <c:pt idx="6">
                  <c:v>3076142</c:v>
                </c:pt>
                <c:pt idx="7">
                  <c:v>3347965</c:v>
                </c:pt>
                <c:pt idx="8">
                  <c:v>3608839</c:v>
                </c:pt>
                <c:pt idx="9">
                  <c:v>3782523</c:v>
                </c:pt>
              </c:numCache>
            </c:numRef>
          </c:xVal>
          <c:yVal>
            <c:numRef>
              <c:f>kernel1!$BB$43:$BB$52</c:f>
              <c:numCache>
                <c:formatCode>General</c:formatCode>
                <c:ptCount val="10"/>
                <c:pt idx="0">
                  <c:v>101228</c:v>
                </c:pt>
                <c:pt idx="1">
                  <c:v>234108</c:v>
                </c:pt>
                <c:pt idx="2">
                  <c:v>426449</c:v>
                </c:pt>
                <c:pt idx="3">
                  <c:v>545063</c:v>
                </c:pt>
                <c:pt idx="4">
                  <c:v>650580</c:v>
                </c:pt>
                <c:pt idx="5">
                  <c:v>749954</c:v>
                </c:pt>
                <c:pt idx="6">
                  <c:v>840332</c:v>
                </c:pt>
                <c:pt idx="7">
                  <c:v>923323</c:v>
                </c:pt>
                <c:pt idx="8">
                  <c:v>989872</c:v>
                </c:pt>
                <c:pt idx="9">
                  <c:v>1019112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EBB-BD4A-86E6-2A48C863D24B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kernel1!$AZ$56:$AZ$65</c:f>
              <c:numCache>
                <c:formatCode>General</c:formatCode>
                <c:ptCount val="10"/>
                <c:pt idx="0">
                  <c:v>989833</c:v>
                </c:pt>
                <c:pt idx="1">
                  <c:v>1478112</c:v>
                </c:pt>
                <c:pt idx="2">
                  <c:v>1956019</c:v>
                </c:pt>
                <c:pt idx="3">
                  <c:v>2243701</c:v>
                </c:pt>
                <c:pt idx="4">
                  <c:v>2524074</c:v>
                </c:pt>
                <c:pt idx="5">
                  <c:v>2803399</c:v>
                </c:pt>
                <c:pt idx="6">
                  <c:v>3074494</c:v>
                </c:pt>
                <c:pt idx="7">
                  <c:v>3349477</c:v>
                </c:pt>
                <c:pt idx="8">
                  <c:v>3611299</c:v>
                </c:pt>
                <c:pt idx="9">
                  <c:v>3782383</c:v>
                </c:pt>
              </c:numCache>
            </c:numRef>
          </c:xVal>
          <c:yVal>
            <c:numRef>
              <c:f>kernel1!$BB$56:$BB$65</c:f>
              <c:numCache>
                <c:formatCode>General</c:formatCode>
                <c:ptCount val="10"/>
                <c:pt idx="0">
                  <c:v>19689</c:v>
                </c:pt>
                <c:pt idx="1">
                  <c:v>55787</c:v>
                </c:pt>
                <c:pt idx="2">
                  <c:v>122925</c:v>
                </c:pt>
                <c:pt idx="3">
                  <c:v>183090</c:v>
                </c:pt>
                <c:pt idx="4">
                  <c:v>257119</c:v>
                </c:pt>
                <c:pt idx="5">
                  <c:v>329965</c:v>
                </c:pt>
                <c:pt idx="6">
                  <c:v>405576</c:v>
                </c:pt>
                <c:pt idx="7">
                  <c:v>482236</c:v>
                </c:pt>
                <c:pt idx="8">
                  <c:v>552388</c:v>
                </c:pt>
                <c:pt idx="9">
                  <c:v>598286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EBB-BD4A-86E6-2A48C863D24B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kernel1!$AZ$69:$AZ$78</c:f>
              <c:numCache>
                <c:formatCode>General</c:formatCode>
                <c:ptCount val="10"/>
                <c:pt idx="0">
                  <c:v>989935</c:v>
                </c:pt>
                <c:pt idx="1">
                  <c:v>1478252</c:v>
                </c:pt>
                <c:pt idx="2">
                  <c:v>1955355</c:v>
                </c:pt>
                <c:pt idx="3">
                  <c:v>2243457</c:v>
                </c:pt>
                <c:pt idx="4">
                  <c:v>2522953</c:v>
                </c:pt>
                <c:pt idx="5">
                  <c:v>2804525</c:v>
                </c:pt>
                <c:pt idx="6">
                  <c:v>3076185</c:v>
                </c:pt>
                <c:pt idx="7">
                  <c:v>3348055</c:v>
                </c:pt>
                <c:pt idx="8">
                  <c:v>3610613</c:v>
                </c:pt>
                <c:pt idx="9">
                  <c:v>3780886</c:v>
                </c:pt>
              </c:numCache>
            </c:numRef>
          </c:xVal>
          <c:yVal>
            <c:numRef>
              <c:f>kernel1!$BB$69:$BB$78</c:f>
              <c:numCache>
                <c:formatCode>General</c:formatCode>
                <c:ptCount val="10"/>
                <c:pt idx="0">
                  <c:v>3018</c:v>
                </c:pt>
                <c:pt idx="1">
                  <c:v>12151</c:v>
                </c:pt>
                <c:pt idx="2">
                  <c:v>33272</c:v>
                </c:pt>
                <c:pt idx="3">
                  <c:v>56392</c:v>
                </c:pt>
                <c:pt idx="4">
                  <c:v>88372</c:v>
                </c:pt>
                <c:pt idx="5">
                  <c:v>129909</c:v>
                </c:pt>
                <c:pt idx="6">
                  <c:v>179836</c:v>
                </c:pt>
                <c:pt idx="7">
                  <c:v>239054</c:v>
                </c:pt>
                <c:pt idx="8">
                  <c:v>301916</c:v>
                </c:pt>
                <c:pt idx="9">
                  <c:v>343510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EBB-BD4A-86E6-2A48C863D24B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kernel1!$AZ$82:$AZ$91</c:f>
              <c:numCache>
                <c:formatCode>General</c:formatCode>
                <c:ptCount val="10"/>
                <c:pt idx="0">
                  <c:v>990435</c:v>
                </c:pt>
                <c:pt idx="1">
                  <c:v>1478060</c:v>
                </c:pt>
                <c:pt idx="2">
                  <c:v>1956330</c:v>
                </c:pt>
                <c:pt idx="3">
                  <c:v>2244072</c:v>
                </c:pt>
                <c:pt idx="4">
                  <c:v>2524225</c:v>
                </c:pt>
                <c:pt idx="5">
                  <c:v>2803609</c:v>
                </c:pt>
                <c:pt idx="6">
                  <c:v>3075803</c:v>
                </c:pt>
                <c:pt idx="7">
                  <c:v>3349539</c:v>
                </c:pt>
                <c:pt idx="8">
                  <c:v>3609202</c:v>
                </c:pt>
                <c:pt idx="9">
                  <c:v>3782974</c:v>
                </c:pt>
              </c:numCache>
            </c:numRef>
          </c:xVal>
          <c:yVal>
            <c:numRef>
              <c:f>kernel1!$BB$82:$BB$91</c:f>
              <c:numCache>
                <c:formatCode>General</c:formatCode>
                <c:ptCount val="10"/>
                <c:pt idx="0">
                  <c:v>400</c:v>
                </c:pt>
                <c:pt idx="1">
                  <c:v>2426</c:v>
                </c:pt>
                <c:pt idx="2">
                  <c:v>8401</c:v>
                </c:pt>
                <c:pt idx="3">
                  <c:v>16632</c:v>
                </c:pt>
                <c:pt idx="4">
                  <c:v>29051</c:v>
                </c:pt>
                <c:pt idx="5">
                  <c:v>49104</c:v>
                </c:pt>
                <c:pt idx="6">
                  <c:v>77036</c:v>
                </c:pt>
                <c:pt idx="7">
                  <c:v>114625</c:v>
                </c:pt>
                <c:pt idx="8">
                  <c:v>158115</c:v>
                </c:pt>
                <c:pt idx="9">
                  <c:v>195417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EBB-BD4A-86E6-2A48C863D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(k1)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kernel1!$B$3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kernel1!$AZ$4:$AZ$13</c:f>
              <c:numCache>
                <c:formatCode>General</c:formatCode>
                <c:ptCount val="10"/>
                <c:pt idx="0">
                  <c:v>990282</c:v>
                </c:pt>
                <c:pt idx="1">
                  <c:v>1478525</c:v>
                </c:pt>
                <c:pt idx="2">
                  <c:v>1956109</c:v>
                </c:pt>
                <c:pt idx="3">
                  <c:v>2243310</c:v>
                </c:pt>
                <c:pt idx="4">
                  <c:v>2524749</c:v>
                </c:pt>
                <c:pt idx="5">
                  <c:v>2804653</c:v>
                </c:pt>
                <c:pt idx="6">
                  <c:v>3075798</c:v>
                </c:pt>
                <c:pt idx="7">
                  <c:v>3347635</c:v>
                </c:pt>
                <c:pt idx="8">
                  <c:v>3607952</c:v>
                </c:pt>
                <c:pt idx="9">
                  <c:v>3780115</c:v>
                </c:pt>
              </c:numCache>
            </c:numRef>
          </c:xVal>
          <c:yVal>
            <c:numRef>
              <c:f>kernel1!$BC$4:$BC$13</c:f>
              <c:numCache>
                <c:formatCode>General</c:formatCode>
                <c:ptCount val="10"/>
                <c:pt idx="0">
                  <c:v>1776</c:v>
                </c:pt>
                <c:pt idx="1">
                  <c:v>1775</c:v>
                </c:pt>
                <c:pt idx="2">
                  <c:v>1776</c:v>
                </c:pt>
                <c:pt idx="3">
                  <c:v>1772</c:v>
                </c:pt>
                <c:pt idx="4">
                  <c:v>1776</c:v>
                </c:pt>
                <c:pt idx="5">
                  <c:v>1776</c:v>
                </c:pt>
                <c:pt idx="6">
                  <c:v>1777</c:v>
                </c:pt>
                <c:pt idx="7">
                  <c:v>1777</c:v>
                </c:pt>
                <c:pt idx="8">
                  <c:v>1776</c:v>
                </c:pt>
                <c:pt idx="9">
                  <c:v>1776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C0-6844-BC6B-09295EF72B87}"/>
            </c:ext>
          </c:extLst>
        </c:ser>
        <c:ser>
          <c:idx val="6"/>
          <c:order val="1"/>
          <c:tx>
            <c:strRef>
              <c:f>kernel1!$B$16</c:f>
              <c:strCache>
                <c:ptCount val="1"/>
                <c:pt idx="0">
                  <c:v>affgeq0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kernel1!$AZ$17:$AZ$26</c:f>
              <c:numCache>
                <c:formatCode>General</c:formatCode>
                <c:ptCount val="10"/>
                <c:pt idx="0">
                  <c:v>990429</c:v>
                </c:pt>
                <c:pt idx="1">
                  <c:v>1478061</c:v>
                </c:pt>
                <c:pt idx="2">
                  <c:v>1955982</c:v>
                </c:pt>
                <c:pt idx="3">
                  <c:v>2244240</c:v>
                </c:pt>
                <c:pt idx="4">
                  <c:v>2523581</c:v>
                </c:pt>
                <c:pt idx="5">
                  <c:v>2804438</c:v>
                </c:pt>
                <c:pt idx="6">
                  <c:v>3076208</c:v>
                </c:pt>
                <c:pt idx="7">
                  <c:v>3349088</c:v>
                </c:pt>
                <c:pt idx="8">
                  <c:v>3609488</c:v>
                </c:pt>
                <c:pt idx="9">
                  <c:v>3780658</c:v>
                </c:pt>
              </c:numCache>
            </c:numRef>
          </c:xVal>
          <c:yVal>
            <c:numRef>
              <c:f>kernel1!$BC$17:$BC$26</c:f>
              <c:numCache>
                <c:formatCode>General</c:formatCode>
                <c:ptCount val="10"/>
                <c:pt idx="0">
                  <c:v>3487</c:v>
                </c:pt>
                <c:pt idx="1">
                  <c:v>3531</c:v>
                </c:pt>
                <c:pt idx="2">
                  <c:v>3573</c:v>
                </c:pt>
                <c:pt idx="3">
                  <c:v>3590</c:v>
                </c:pt>
                <c:pt idx="4">
                  <c:v>3561</c:v>
                </c:pt>
                <c:pt idx="5">
                  <c:v>3395</c:v>
                </c:pt>
                <c:pt idx="6">
                  <c:v>3115</c:v>
                </c:pt>
                <c:pt idx="7">
                  <c:v>2865</c:v>
                </c:pt>
                <c:pt idx="8">
                  <c:v>2648</c:v>
                </c:pt>
                <c:pt idx="9">
                  <c:v>2520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C0-6844-BC6B-09295EF72B87}"/>
            </c:ext>
          </c:extLst>
        </c:ser>
        <c:ser>
          <c:idx val="10"/>
          <c:order val="2"/>
          <c:tx>
            <c:strRef>
              <c:f>kernel1!$B$29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kernel1!$AZ$30:$AZ$39</c:f>
              <c:numCache>
                <c:formatCode>General</c:formatCode>
                <c:ptCount val="10"/>
                <c:pt idx="0">
                  <c:v>990303</c:v>
                </c:pt>
                <c:pt idx="1">
                  <c:v>1478207</c:v>
                </c:pt>
                <c:pt idx="2">
                  <c:v>1955649</c:v>
                </c:pt>
                <c:pt idx="3">
                  <c:v>2242666</c:v>
                </c:pt>
                <c:pt idx="4">
                  <c:v>2524562</c:v>
                </c:pt>
                <c:pt idx="5">
                  <c:v>2805035</c:v>
                </c:pt>
                <c:pt idx="6">
                  <c:v>3076686</c:v>
                </c:pt>
                <c:pt idx="7">
                  <c:v>3349174</c:v>
                </c:pt>
                <c:pt idx="8">
                  <c:v>3607432</c:v>
                </c:pt>
                <c:pt idx="9">
                  <c:v>3781535</c:v>
                </c:pt>
              </c:numCache>
            </c:numRef>
          </c:xVal>
          <c:yVal>
            <c:numRef>
              <c:f>kernel1!$BC$30:$BC$39</c:f>
              <c:numCache>
                <c:formatCode>General</c:formatCode>
                <c:ptCount val="10"/>
                <c:pt idx="0">
                  <c:v>2698</c:v>
                </c:pt>
                <c:pt idx="1">
                  <c:v>2973</c:v>
                </c:pt>
                <c:pt idx="2">
                  <c:v>3001</c:v>
                </c:pt>
                <c:pt idx="3">
                  <c:v>3016</c:v>
                </c:pt>
                <c:pt idx="4">
                  <c:v>3044</c:v>
                </c:pt>
                <c:pt idx="5">
                  <c:v>3046</c:v>
                </c:pt>
                <c:pt idx="6">
                  <c:v>2979</c:v>
                </c:pt>
                <c:pt idx="7">
                  <c:v>2836</c:v>
                </c:pt>
                <c:pt idx="8">
                  <c:v>2640</c:v>
                </c:pt>
                <c:pt idx="9">
                  <c:v>2514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C0-6844-BC6B-09295EF72B87}"/>
            </c:ext>
          </c:extLst>
        </c:ser>
        <c:ser>
          <c:idx val="0"/>
          <c:order val="3"/>
          <c:tx>
            <c:strRef>
              <c:f>kernel1!$B$42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kernel1!$AZ$43:$AZ$52</c:f>
              <c:numCache>
                <c:formatCode>General</c:formatCode>
                <c:ptCount val="10"/>
                <c:pt idx="0">
                  <c:v>990028</c:v>
                </c:pt>
                <c:pt idx="1">
                  <c:v>1478148</c:v>
                </c:pt>
                <c:pt idx="2">
                  <c:v>1955919</c:v>
                </c:pt>
                <c:pt idx="3">
                  <c:v>2243804</c:v>
                </c:pt>
                <c:pt idx="4">
                  <c:v>2524098</c:v>
                </c:pt>
                <c:pt idx="5">
                  <c:v>2803555</c:v>
                </c:pt>
                <c:pt idx="6">
                  <c:v>3076142</c:v>
                </c:pt>
                <c:pt idx="7">
                  <c:v>3347965</c:v>
                </c:pt>
                <c:pt idx="8">
                  <c:v>3608839</c:v>
                </c:pt>
                <c:pt idx="9">
                  <c:v>3782523</c:v>
                </c:pt>
              </c:numCache>
            </c:numRef>
          </c:xVal>
          <c:yVal>
            <c:numRef>
              <c:f>kernel1!$BC$43:$BC$52</c:f>
              <c:numCache>
                <c:formatCode>General</c:formatCode>
                <c:ptCount val="10"/>
                <c:pt idx="0">
                  <c:v>1956</c:v>
                </c:pt>
                <c:pt idx="1">
                  <c:v>2089</c:v>
                </c:pt>
                <c:pt idx="2">
                  <c:v>2225</c:v>
                </c:pt>
                <c:pt idx="3">
                  <c:v>2281</c:v>
                </c:pt>
                <c:pt idx="4">
                  <c:v>2302</c:v>
                </c:pt>
                <c:pt idx="5">
                  <c:v>2345</c:v>
                </c:pt>
                <c:pt idx="6">
                  <c:v>2367</c:v>
                </c:pt>
                <c:pt idx="7">
                  <c:v>2384</c:v>
                </c:pt>
                <c:pt idx="8">
                  <c:v>2385</c:v>
                </c:pt>
                <c:pt idx="9">
                  <c:v>2377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C0-6844-BC6B-09295EF72B87}"/>
            </c:ext>
          </c:extLst>
        </c:ser>
        <c:ser>
          <c:idx val="2"/>
          <c:order val="4"/>
          <c:tx>
            <c:strRef>
              <c:f>kernel1!$B$55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kernel1!$AZ$56:$AZ$65</c:f>
              <c:numCache>
                <c:formatCode>General</c:formatCode>
                <c:ptCount val="10"/>
                <c:pt idx="0">
                  <c:v>989833</c:v>
                </c:pt>
                <c:pt idx="1">
                  <c:v>1478112</c:v>
                </c:pt>
                <c:pt idx="2">
                  <c:v>1956019</c:v>
                </c:pt>
                <c:pt idx="3">
                  <c:v>2243701</c:v>
                </c:pt>
                <c:pt idx="4">
                  <c:v>2524074</c:v>
                </c:pt>
                <c:pt idx="5">
                  <c:v>2803399</c:v>
                </c:pt>
                <c:pt idx="6">
                  <c:v>3074494</c:v>
                </c:pt>
                <c:pt idx="7">
                  <c:v>3349477</c:v>
                </c:pt>
                <c:pt idx="8">
                  <c:v>3611299</c:v>
                </c:pt>
                <c:pt idx="9">
                  <c:v>3782383</c:v>
                </c:pt>
              </c:numCache>
            </c:numRef>
          </c:xVal>
          <c:yVal>
            <c:numRef>
              <c:f>kernel1!$BC$56:$BC$65</c:f>
              <c:numCache>
                <c:formatCode>General</c:formatCode>
                <c:ptCount val="10"/>
                <c:pt idx="0">
                  <c:v>1834</c:v>
                </c:pt>
                <c:pt idx="1">
                  <c:v>1872</c:v>
                </c:pt>
                <c:pt idx="2">
                  <c:v>1927</c:v>
                </c:pt>
                <c:pt idx="3">
                  <c:v>1971</c:v>
                </c:pt>
                <c:pt idx="4">
                  <c:v>2025</c:v>
                </c:pt>
                <c:pt idx="5">
                  <c:v>2044</c:v>
                </c:pt>
                <c:pt idx="6">
                  <c:v>2076</c:v>
                </c:pt>
                <c:pt idx="7">
                  <c:v>2107</c:v>
                </c:pt>
                <c:pt idx="8">
                  <c:v>2127</c:v>
                </c:pt>
                <c:pt idx="9">
                  <c:v>2138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C0-6844-BC6B-09295EF72B87}"/>
            </c:ext>
          </c:extLst>
        </c:ser>
        <c:ser>
          <c:idx val="3"/>
          <c:order val="5"/>
          <c:tx>
            <c:strRef>
              <c:f>kernel1!$B$68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kernel1!$AZ$69:$AZ$78</c:f>
              <c:numCache>
                <c:formatCode>General</c:formatCode>
                <c:ptCount val="10"/>
                <c:pt idx="0">
                  <c:v>989935</c:v>
                </c:pt>
                <c:pt idx="1">
                  <c:v>1478252</c:v>
                </c:pt>
                <c:pt idx="2">
                  <c:v>1955355</c:v>
                </c:pt>
                <c:pt idx="3">
                  <c:v>2243457</c:v>
                </c:pt>
                <c:pt idx="4">
                  <c:v>2522953</c:v>
                </c:pt>
                <c:pt idx="5">
                  <c:v>2804525</c:v>
                </c:pt>
                <c:pt idx="6">
                  <c:v>3076185</c:v>
                </c:pt>
                <c:pt idx="7">
                  <c:v>3348055</c:v>
                </c:pt>
                <c:pt idx="8">
                  <c:v>3610613</c:v>
                </c:pt>
                <c:pt idx="9">
                  <c:v>3780886</c:v>
                </c:pt>
              </c:numCache>
            </c:numRef>
          </c:xVal>
          <c:yVal>
            <c:numRef>
              <c:f>kernel1!$BC$69:$BC$78</c:f>
              <c:numCache>
                <c:formatCode>General</c:formatCode>
                <c:ptCount val="10"/>
                <c:pt idx="0">
                  <c:v>1812</c:v>
                </c:pt>
                <c:pt idx="1">
                  <c:v>1822</c:v>
                </c:pt>
                <c:pt idx="2">
                  <c:v>1839</c:v>
                </c:pt>
                <c:pt idx="3">
                  <c:v>1858</c:v>
                </c:pt>
                <c:pt idx="4">
                  <c:v>1880</c:v>
                </c:pt>
                <c:pt idx="5">
                  <c:v>1904</c:v>
                </c:pt>
                <c:pt idx="6">
                  <c:v>1922</c:v>
                </c:pt>
                <c:pt idx="7">
                  <c:v>1957</c:v>
                </c:pt>
                <c:pt idx="8">
                  <c:v>1981</c:v>
                </c:pt>
                <c:pt idx="9">
                  <c:v>1999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C0-6844-BC6B-09295EF72B87}"/>
            </c:ext>
          </c:extLst>
        </c:ser>
        <c:ser>
          <c:idx val="4"/>
          <c:order val="6"/>
          <c:tx>
            <c:strRef>
              <c:f>kernel1!$B$81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kernel1!$AZ$82:$AZ$91</c:f>
              <c:numCache>
                <c:formatCode>General</c:formatCode>
                <c:ptCount val="10"/>
                <c:pt idx="0">
                  <c:v>990435</c:v>
                </c:pt>
                <c:pt idx="1">
                  <c:v>1478060</c:v>
                </c:pt>
                <c:pt idx="2">
                  <c:v>1956330</c:v>
                </c:pt>
                <c:pt idx="3">
                  <c:v>2244072</c:v>
                </c:pt>
                <c:pt idx="4">
                  <c:v>2524225</c:v>
                </c:pt>
                <c:pt idx="5">
                  <c:v>2803609</c:v>
                </c:pt>
                <c:pt idx="6">
                  <c:v>3075803</c:v>
                </c:pt>
                <c:pt idx="7">
                  <c:v>3349539</c:v>
                </c:pt>
                <c:pt idx="8">
                  <c:v>3609202</c:v>
                </c:pt>
                <c:pt idx="9">
                  <c:v>3782974</c:v>
                </c:pt>
              </c:numCache>
            </c:numRef>
          </c:xVal>
          <c:yVal>
            <c:numRef>
              <c:f>kernel1!$BC$82:$BC$91</c:f>
              <c:numCache>
                <c:formatCode>General</c:formatCode>
                <c:ptCount val="10"/>
                <c:pt idx="0">
                  <c:v>1808</c:v>
                </c:pt>
                <c:pt idx="1">
                  <c:v>1815</c:v>
                </c:pt>
                <c:pt idx="2">
                  <c:v>1817</c:v>
                </c:pt>
                <c:pt idx="3">
                  <c:v>1830</c:v>
                </c:pt>
                <c:pt idx="4">
                  <c:v>1835</c:v>
                </c:pt>
                <c:pt idx="5">
                  <c:v>1847</c:v>
                </c:pt>
                <c:pt idx="6">
                  <c:v>1861</c:v>
                </c:pt>
                <c:pt idx="7">
                  <c:v>1882</c:v>
                </c:pt>
                <c:pt idx="8">
                  <c:v>1896</c:v>
                </c:pt>
                <c:pt idx="9">
                  <c:v>1918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C0-6844-BC6B-09295EF72B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Read 50% Write  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MT!$B$6:$B$22</c:f>
              <c:numCache>
                <c:formatCode>General</c:formatCode>
                <c:ptCount val="17"/>
                <c:pt idx="0">
                  <c:v>989715</c:v>
                </c:pt>
                <c:pt idx="1">
                  <c:v>1476264</c:v>
                </c:pt>
                <c:pt idx="2">
                  <c:v>430302</c:v>
                </c:pt>
                <c:pt idx="3">
                  <c:v>2046175</c:v>
                </c:pt>
                <c:pt idx="4">
                  <c:v>2327274</c:v>
                </c:pt>
                <c:pt idx="5">
                  <c:v>2603488</c:v>
                </c:pt>
                <c:pt idx="6">
                  <c:v>2875549</c:v>
                </c:pt>
                <c:pt idx="7">
                  <c:v>3138335</c:v>
                </c:pt>
                <c:pt idx="8">
                  <c:v>3409991</c:v>
                </c:pt>
                <c:pt idx="9">
                  <c:v>3665537</c:v>
                </c:pt>
                <c:pt idx="10">
                  <c:v>3913413</c:v>
                </c:pt>
                <c:pt idx="11">
                  <c:v>4153407</c:v>
                </c:pt>
                <c:pt idx="12">
                  <c:v>4391588</c:v>
                </c:pt>
                <c:pt idx="13">
                  <c:v>4628725</c:v>
                </c:pt>
                <c:pt idx="14">
                  <c:v>4850625</c:v>
                </c:pt>
                <c:pt idx="15">
                  <c:v>5036823</c:v>
                </c:pt>
                <c:pt idx="16">
                  <c:v>5199930</c:v>
                </c:pt>
              </c:numCache>
            </c:numRef>
          </c:xVal>
          <c:yVal>
            <c:numRef>
              <c:f>MT!$C$6:$C$22</c:f>
              <c:numCache>
                <c:formatCode>General</c:formatCode>
                <c:ptCount val="17"/>
                <c:pt idx="0">
                  <c:v>7580.7999999999902</c:v>
                </c:pt>
                <c:pt idx="1">
                  <c:v>7727.99999999999</c:v>
                </c:pt>
                <c:pt idx="2">
                  <c:v>5961.5999999999904</c:v>
                </c:pt>
                <c:pt idx="3">
                  <c:v>8022.4</c:v>
                </c:pt>
                <c:pt idx="4">
                  <c:v>8095.99999999999</c:v>
                </c:pt>
                <c:pt idx="5">
                  <c:v>8390.4</c:v>
                </c:pt>
                <c:pt idx="6">
                  <c:v>8464</c:v>
                </c:pt>
                <c:pt idx="7">
                  <c:v>8684.7999999999993</c:v>
                </c:pt>
                <c:pt idx="8">
                  <c:v>8832</c:v>
                </c:pt>
                <c:pt idx="9">
                  <c:v>9200</c:v>
                </c:pt>
                <c:pt idx="10">
                  <c:v>9347.1999999999898</c:v>
                </c:pt>
                <c:pt idx="11">
                  <c:v>9715.1999999999898</c:v>
                </c:pt>
                <c:pt idx="12">
                  <c:v>10304</c:v>
                </c:pt>
                <c:pt idx="13">
                  <c:v>18768</c:v>
                </c:pt>
                <c:pt idx="14">
                  <c:v>92294.399999999994</c:v>
                </c:pt>
                <c:pt idx="15">
                  <c:v>161772.79999999999</c:v>
                </c:pt>
                <c:pt idx="16">
                  <c:v>333702.39999999898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3DC-324B-86BB-6C2FC582C36B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MT!$L$6:$L$17</c:f>
              <c:numCache>
                <c:formatCode>General</c:formatCode>
                <c:ptCount val="12"/>
                <c:pt idx="0">
                  <c:v>989929</c:v>
                </c:pt>
                <c:pt idx="1">
                  <c:v>1951094</c:v>
                </c:pt>
                <c:pt idx="2">
                  <c:v>2873559</c:v>
                </c:pt>
                <c:pt idx="3">
                  <c:v>3305591</c:v>
                </c:pt>
                <c:pt idx="4">
                  <c:v>3724801</c:v>
                </c:pt>
                <c:pt idx="5">
                  <c:v>3882118</c:v>
                </c:pt>
                <c:pt idx="6">
                  <c:v>4127799</c:v>
                </c:pt>
                <c:pt idx="7">
                  <c:v>4364050</c:v>
                </c:pt>
                <c:pt idx="8">
                  <c:v>4608450</c:v>
                </c:pt>
                <c:pt idx="9">
                  <c:v>4815540</c:v>
                </c:pt>
                <c:pt idx="10">
                  <c:v>5047225</c:v>
                </c:pt>
                <c:pt idx="11">
                  <c:v>5254815</c:v>
                </c:pt>
              </c:numCache>
            </c:numRef>
          </c:xVal>
          <c:yVal>
            <c:numRef>
              <c:f>MT!$M$6:$M$17</c:f>
              <c:numCache>
                <c:formatCode>General</c:formatCode>
                <c:ptCount val="12"/>
                <c:pt idx="0">
                  <c:v>9347.1999999999898</c:v>
                </c:pt>
                <c:pt idx="1">
                  <c:v>11408</c:v>
                </c:pt>
                <c:pt idx="2">
                  <c:v>15235.199999999901</c:v>
                </c:pt>
                <c:pt idx="3">
                  <c:v>16265.5999999999</c:v>
                </c:pt>
                <c:pt idx="4">
                  <c:v>16854.3999999999</c:v>
                </c:pt>
                <c:pt idx="5">
                  <c:v>17001.599999999999</c:v>
                </c:pt>
                <c:pt idx="6">
                  <c:v>17296</c:v>
                </c:pt>
                <c:pt idx="7">
                  <c:v>17369.599999999999</c:v>
                </c:pt>
                <c:pt idx="8">
                  <c:v>17516.8</c:v>
                </c:pt>
                <c:pt idx="9">
                  <c:v>17884.8</c:v>
                </c:pt>
                <c:pt idx="10">
                  <c:v>18400</c:v>
                </c:pt>
                <c:pt idx="11">
                  <c:v>21932.799999999999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3DC-324B-86BB-6C2FC582C36B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MT!$T$5:$T$16</c:f>
              <c:numCache>
                <c:formatCode>General</c:formatCode>
                <c:ptCount val="12"/>
                <c:pt idx="0">
                  <c:v>989670</c:v>
                </c:pt>
                <c:pt idx="1">
                  <c:v>1950879</c:v>
                </c:pt>
                <c:pt idx="2">
                  <c:v>2874147</c:v>
                </c:pt>
                <c:pt idx="3">
                  <c:v>3318496</c:v>
                </c:pt>
                <c:pt idx="4">
                  <c:v>3733686</c:v>
                </c:pt>
                <c:pt idx="5">
                  <c:v>3903497</c:v>
                </c:pt>
                <c:pt idx="6">
                  <c:v>3805658</c:v>
                </c:pt>
                <c:pt idx="7">
                  <c:v>4376514</c:v>
                </c:pt>
                <c:pt idx="8">
                  <c:v>4607107</c:v>
                </c:pt>
                <c:pt idx="9">
                  <c:v>4819620</c:v>
                </c:pt>
                <c:pt idx="10">
                  <c:v>5007560</c:v>
                </c:pt>
                <c:pt idx="11">
                  <c:v>5170383</c:v>
                </c:pt>
              </c:numCache>
            </c:numRef>
          </c:xVal>
          <c:yVal>
            <c:numRef>
              <c:f>MT!$U$5:$U$16</c:f>
              <c:numCache>
                <c:formatCode>General</c:formatCode>
                <c:ptCount val="12"/>
                <c:pt idx="0">
                  <c:v>8095.99999999999</c:v>
                </c:pt>
                <c:pt idx="1">
                  <c:v>8537.5999999999894</c:v>
                </c:pt>
                <c:pt idx="2">
                  <c:v>9052.7999999999993</c:v>
                </c:pt>
                <c:pt idx="3">
                  <c:v>9420.7999999999993</c:v>
                </c:pt>
                <c:pt idx="4">
                  <c:v>9568</c:v>
                </c:pt>
                <c:pt idx="5">
                  <c:v>849785.6</c:v>
                </c:pt>
                <c:pt idx="6">
                  <c:v>45916684.799999997</c:v>
                </c:pt>
                <c:pt idx="7">
                  <c:v>17737673.599999901</c:v>
                </c:pt>
                <c:pt idx="8">
                  <c:v>14428985.6</c:v>
                </c:pt>
                <c:pt idx="9">
                  <c:v>6508079.9999999898</c:v>
                </c:pt>
                <c:pt idx="10">
                  <c:v>1393468.79999999</c:v>
                </c:pt>
                <c:pt idx="11">
                  <c:v>490985.6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3DC-324B-86BB-6C2FC582C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Read 50% Write  </a:t>
            </a:r>
          </a:p>
          <a:p>
            <a:pPr>
              <a:defRPr/>
            </a:pPr>
            <a:r>
              <a:rPr lang="en-US"/>
              <a:t>50%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MT!$B$26:$B$42</c:f>
              <c:numCache>
                <c:formatCode>General</c:formatCode>
                <c:ptCount val="17"/>
                <c:pt idx="0">
                  <c:v>989548</c:v>
                </c:pt>
                <c:pt idx="1">
                  <c:v>1476913</c:v>
                </c:pt>
                <c:pt idx="2">
                  <c:v>1764295</c:v>
                </c:pt>
                <c:pt idx="3">
                  <c:v>2047191</c:v>
                </c:pt>
                <c:pt idx="4">
                  <c:v>2328142</c:v>
                </c:pt>
                <c:pt idx="5">
                  <c:v>2602427</c:v>
                </c:pt>
                <c:pt idx="6">
                  <c:v>2877190</c:v>
                </c:pt>
                <c:pt idx="7">
                  <c:v>3140155</c:v>
                </c:pt>
                <c:pt idx="8">
                  <c:v>3414120</c:v>
                </c:pt>
                <c:pt idx="9">
                  <c:v>3669076</c:v>
                </c:pt>
                <c:pt idx="10">
                  <c:v>3918016</c:v>
                </c:pt>
                <c:pt idx="11">
                  <c:v>4166017</c:v>
                </c:pt>
                <c:pt idx="12">
                  <c:v>4414055</c:v>
                </c:pt>
                <c:pt idx="13">
                  <c:v>4634757</c:v>
                </c:pt>
                <c:pt idx="14">
                  <c:v>4876769</c:v>
                </c:pt>
                <c:pt idx="15">
                  <c:v>5094848</c:v>
                </c:pt>
                <c:pt idx="16">
                  <c:v>5328102</c:v>
                </c:pt>
              </c:numCache>
            </c:numRef>
          </c:xVal>
          <c:yVal>
            <c:numRef>
              <c:f>MT!$C$26:$C$42</c:f>
              <c:numCache>
                <c:formatCode>General</c:formatCode>
                <c:ptCount val="17"/>
                <c:pt idx="0">
                  <c:v>7139.2</c:v>
                </c:pt>
                <c:pt idx="1">
                  <c:v>7286.4</c:v>
                </c:pt>
                <c:pt idx="2">
                  <c:v>7359.99999999999</c:v>
                </c:pt>
                <c:pt idx="3">
                  <c:v>7507.2</c:v>
                </c:pt>
                <c:pt idx="4">
                  <c:v>7580.7999999999902</c:v>
                </c:pt>
                <c:pt idx="5">
                  <c:v>7801.5999999999904</c:v>
                </c:pt>
                <c:pt idx="6">
                  <c:v>8022.4</c:v>
                </c:pt>
                <c:pt idx="7">
                  <c:v>8169.5999999999904</c:v>
                </c:pt>
                <c:pt idx="8">
                  <c:v>8390.4</c:v>
                </c:pt>
                <c:pt idx="9">
                  <c:v>8684.7999999999993</c:v>
                </c:pt>
                <c:pt idx="10">
                  <c:v>8905.5999999999894</c:v>
                </c:pt>
                <c:pt idx="11">
                  <c:v>9347.1999999999898</c:v>
                </c:pt>
                <c:pt idx="12">
                  <c:v>9936</c:v>
                </c:pt>
                <c:pt idx="13">
                  <c:v>10304</c:v>
                </c:pt>
                <c:pt idx="14">
                  <c:v>47030.3999999999</c:v>
                </c:pt>
                <c:pt idx="15">
                  <c:v>104806.39999999999</c:v>
                </c:pt>
                <c:pt idx="16">
                  <c:v>150659.19999999899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86-3C40-B46A-0567062F7106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MT!$L$26:$L$37</c:f>
              <c:numCache>
                <c:formatCode>General</c:formatCode>
                <c:ptCount val="12"/>
                <c:pt idx="0">
                  <c:v>989828</c:v>
                </c:pt>
                <c:pt idx="1">
                  <c:v>1951390</c:v>
                </c:pt>
                <c:pt idx="2">
                  <c:v>2874435</c:v>
                </c:pt>
                <c:pt idx="3">
                  <c:v>3319601</c:v>
                </c:pt>
                <c:pt idx="4">
                  <c:v>3739202</c:v>
                </c:pt>
                <c:pt idx="5">
                  <c:v>3916050</c:v>
                </c:pt>
                <c:pt idx="6">
                  <c:v>4166863</c:v>
                </c:pt>
                <c:pt idx="7">
                  <c:v>4410356</c:v>
                </c:pt>
                <c:pt idx="8">
                  <c:v>4640724</c:v>
                </c:pt>
                <c:pt idx="9">
                  <c:v>4870546</c:v>
                </c:pt>
                <c:pt idx="10">
                  <c:v>5095695</c:v>
                </c:pt>
                <c:pt idx="11">
                  <c:v>5315415</c:v>
                </c:pt>
              </c:numCache>
            </c:numRef>
          </c:xVal>
          <c:yVal>
            <c:numRef>
              <c:f>MT!$M$26:$M$37</c:f>
              <c:numCache>
                <c:formatCode>General</c:formatCode>
                <c:ptCount val="12"/>
                <c:pt idx="0">
                  <c:v>8979.1999999999898</c:v>
                </c:pt>
                <c:pt idx="1">
                  <c:v>11040</c:v>
                </c:pt>
                <c:pt idx="2">
                  <c:v>14425.5999999999</c:v>
                </c:pt>
                <c:pt idx="3">
                  <c:v>15529.5999999999</c:v>
                </c:pt>
                <c:pt idx="4">
                  <c:v>16118.4</c:v>
                </c:pt>
                <c:pt idx="5">
                  <c:v>16412.8</c:v>
                </c:pt>
                <c:pt idx="6">
                  <c:v>16707.199999999899</c:v>
                </c:pt>
                <c:pt idx="7">
                  <c:v>16780.8</c:v>
                </c:pt>
                <c:pt idx="8">
                  <c:v>16928</c:v>
                </c:pt>
                <c:pt idx="9">
                  <c:v>17075.199999999899</c:v>
                </c:pt>
                <c:pt idx="10">
                  <c:v>17222.3999999999</c:v>
                </c:pt>
                <c:pt idx="11">
                  <c:v>17369.599999999999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86-3C40-B46A-0567062F7106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MT!$T$26:$T$37</c:f>
              <c:numCache>
                <c:formatCode>General</c:formatCode>
                <c:ptCount val="12"/>
                <c:pt idx="0">
                  <c:v>989858</c:v>
                </c:pt>
                <c:pt idx="1">
                  <c:v>1951838</c:v>
                </c:pt>
                <c:pt idx="2">
                  <c:v>2874311</c:v>
                </c:pt>
                <c:pt idx="3">
                  <c:v>3322043</c:v>
                </c:pt>
                <c:pt idx="4">
                  <c:v>3742196</c:v>
                </c:pt>
                <c:pt idx="5">
                  <c:v>3918242</c:v>
                </c:pt>
                <c:pt idx="6">
                  <c:v>4168130</c:v>
                </c:pt>
                <c:pt idx="7">
                  <c:v>4413512</c:v>
                </c:pt>
                <c:pt idx="8">
                  <c:v>4645667</c:v>
                </c:pt>
                <c:pt idx="9">
                  <c:v>4869729</c:v>
                </c:pt>
                <c:pt idx="10">
                  <c:v>5098530</c:v>
                </c:pt>
                <c:pt idx="11">
                  <c:v>5301218</c:v>
                </c:pt>
              </c:numCache>
            </c:numRef>
          </c:xVal>
          <c:yVal>
            <c:numRef>
              <c:f>MT!$U$26:$U$37</c:f>
              <c:numCache>
                <c:formatCode>General</c:formatCode>
                <c:ptCount val="12"/>
                <c:pt idx="0">
                  <c:v>7507.2</c:v>
                </c:pt>
                <c:pt idx="1">
                  <c:v>7948.7999999999902</c:v>
                </c:pt>
                <c:pt idx="2">
                  <c:v>8537.5999999999894</c:v>
                </c:pt>
                <c:pt idx="3">
                  <c:v>8684.7999999999993</c:v>
                </c:pt>
                <c:pt idx="4">
                  <c:v>8905.5999999999894</c:v>
                </c:pt>
                <c:pt idx="5">
                  <c:v>9052.7999999999993</c:v>
                </c:pt>
                <c:pt idx="6">
                  <c:v>9200</c:v>
                </c:pt>
                <c:pt idx="7">
                  <c:v>9273.5999999999894</c:v>
                </c:pt>
                <c:pt idx="8">
                  <c:v>9568</c:v>
                </c:pt>
                <c:pt idx="9">
                  <c:v>10156.799999999999</c:v>
                </c:pt>
                <c:pt idx="10">
                  <c:v>9862.4</c:v>
                </c:pt>
                <c:pt idx="11">
                  <c:v>115625.599999999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886-3C40-B46A-0567062F71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Read 50% Write  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MT!$B$46:$B$62</c:f>
              <c:numCache>
                <c:formatCode>General</c:formatCode>
                <c:ptCount val="17"/>
                <c:pt idx="0">
                  <c:v>989848</c:v>
                </c:pt>
                <c:pt idx="1">
                  <c:v>1476076</c:v>
                </c:pt>
                <c:pt idx="2">
                  <c:v>1763959</c:v>
                </c:pt>
                <c:pt idx="3">
                  <c:v>2046380</c:v>
                </c:pt>
                <c:pt idx="4">
                  <c:v>2329868</c:v>
                </c:pt>
                <c:pt idx="5">
                  <c:v>2605782</c:v>
                </c:pt>
                <c:pt idx="6">
                  <c:v>2878145</c:v>
                </c:pt>
                <c:pt idx="7">
                  <c:v>3142668</c:v>
                </c:pt>
                <c:pt idx="8">
                  <c:v>3412401</c:v>
                </c:pt>
                <c:pt idx="9">
                  <c:v>3667389</c:v>
                </c:pt>
                <c:pt idx="10">
                  <c:v>3915610</c:v>
                </c:pt>
                <c:pt idx="11">
                  <c:v>4162375</c:v>
                </c:pt>
                <c:pt idx="12">
                  <c:v>4410690</c:v>
                </c:pt>
                <c:pt idx="13">
                  <c:v>4636532</c:v>
                </c:pt>
                <c:pt idx="14">
                  <c:v>4871884</c:v>
                </c:pt>
                <c:pt idx="15">
                  <c:v>5098445</c:v>
                </c:pt>
                <c:pt idx="16">
                  <c:v>5316219</c:v>
                </c:pt>
              </c:numCache>
            </c:numRef>
          </c:xVal>
          <c:yVal>
            <c:numRef>
              <c:f>MT!$C$46:$C$62</c:f>
              <c:numCache>
                <c:formatCode>General</c:formatCode>
                <c:ptCount val="17"/>
                <c:pt idx="0">
                  <c:v>6108.7999999999902</c:v>
                </c:pt>
                <c:pt idx="1">
                  <c:v>6329.5999999999904</c:v>
                </c:pt>
                <c:pt idx="2">
                  <c:v>6403.2</c:v>
                </c:pt>
                <c:pt idx="3">
                  <c:v>6623.99999999999</c:v>
                </c:pt>
                <c:pt idx="4">
                  <c:v>6697.5999999999904</c:v>
                </c:pt>
                <c:pt idx="5">
                  <c:v>6918.4</c:v>
                </c:pt>
                <c:pt idx="6">
                  <c:v>7065.5999999999904</c:v>
                </c:pt>
                <c:pt idx="7">
                  <c:v>7286.4</c:v>
                </c:pt>
                <c:pt idx="8">
                  <c:v>7580.7999999999902</c:v>
                </c:pt>
                <c:pt idx="9">
                  <c:v>7727.99999999999</c:v>
                </c:pt>
                <c:pt idx="10">
                  <c:v>8243.1999999999898</c:v>
                </c:pt>
                <c:pt idx="11">
                  <c:v>8758.4</c:v>
                </c:pt>
                <c:pt idx="12">
                  <c:v>9568</c:v>
                </c:pt>
                <c:pt idx="13">
                  <c:v>11113.5999999999</c:v>
                </c:pt>
                <c:pt idx="14">
                  <c:v>43718.3999999999</c:v>
                </c:pt>
                <c:pt idx="15">
                  <c:v>136748.79999999999</c:v>
                </c:pt>
                <c:pt idx="16">
                  <c:v>213071.99999999901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08-354C-BEB4-AF300AF580AF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MT!$L$46:$L$57</c:f>
              <c:numCache>
                <c:formatCode>General</c:formatCode>
                <c:ptCount val="12"/>
                <c:pt idx="0">
                  <c:v>989666</c:v>
                </c:pt>
                <c:pt idx="1">
                  <c:v>1952103</c:v>
                </c:pt>
                <c:pt idx="2">
                  <c:v>2875698</c:v>
                </c:pt>
                <c:pt idx="3">
                  <c:v>3322407</c:v>
                </c:pt>
                <c:pt idx="4">
                  <c:v>3744020</c:v>
                </c:pt>
                <c:pt idx="5">
                  <c:v>3512559</c:v>
                </c:pt>
                <c:pt idx="6">
                  <c:v>4158209</c:v>
                </c:pt>
                <c:pt idx="7">
                  <c:v>4403381</c:v>
                </c:pt>
                <c:pt idx="8">
                  <c:v>4625895</c:v>
                </c:pt>
                <c:pt idx="9">
                  <c:v>4852812</c:v>
                </c:pt>
                <c:pt idx="10">
                  <c:v>5090677</c:v>
                </c:pt>
                <c:pt idx="11">
                  <c:v>5317159</c:v>
                </c:pt>
              </c:numCache>
            </c:numRef>
          </c:xVal>
          <c:yVal>
            <c:numRef>
              <c:f>MT!$M$46:$M$57</c:f>
              <c:numCache>
                <c:formatCode>General</c:formatCode>
                <c:ptCount val="12"/>
                <c:pt idx="0">
                  <c:v>8169.5999999999904</c:v>
                </c:pt>
                <c:pt idx="1">
                  <c:v>9936</c:v>
                </c:pt>
                <c:pt idx="2">
                  <c:v>12953.5999999999</c:v>
                </c:pt>
                <c:pt idx="3">
                  <c:v>14204.8</c:v>
                </c:pt>
                <c:pt idx="4">
                  <c:v>14793.5999999999</c:v>
                </c:pt>
                <c:pt idx="5">
                  <c:v>15014.4</c:v>
                </c:pt>
                <c:pt idx="6">
                  <c:v>15235.199999999901</c:v>
                </c:pt>
                <c:pt idx="7">
                  <c:v>15455.9999999999</c:v>
                </c:pt>
                <c:pt idx="8">
                  <c:v>16486.3999999999</c:v>
                </c:pt>
                <c:pt idx="9">
                  <c:v>15897.5999999999</c:v>
                </c:pt>
                <c:pt idx="10">
                  <c:v>17001.599999999999</c:v>
                </c:pt>
                <c:pt idx="11">
                  <c:v>16928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08-354C-BEB4-AF300AF580AF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MT!$T$46:$T$57</c:f>
              <c:numCache>
                <c:formatCode>General</c:formatCode>
                <c:ptCount val="12"/>
                <c:pt idx="0">
                  <c:v>989556</c:v>
                </c:pt>
                <c:pt idx="1">
                  <c:v>1951444</c:v>
                </c:pt>
                <c:pt idx="2">
                  <c:v>2874241</c:v>
                </c:pt>
                <c:pt idx="4">
                  <c:v>3747828</c:v>
                </c:pt>
                <c:pt idx="5">
                  <c:v>3915445</c:v>
                </c:pt>
                <c:pt idx="6">
                  <c:v>4167846</c:v>
                </c:pt>
                <c:pt idx="7">
                  <c:v>4407428</c:v>
                </c:pt>
                <c:pt idx="8">
                  <c:v>4636972</c:v>
                </c:pt>
                <c:pt idx="9">
                  <c:v>4868436</c:v>
                </c:pt>
                <c:pt idx="10">
                  <c:v>5074603</c:v>
                </c:pt>
                <c:pt idx="11">
                  <c:v>5322154</c:v>
                </c:pt>
              </c:numCache>
            </c:numRef>
          </c:xVal>
          <c:yVal>
            <c:numRef>
              <c:f>MT!$U$46:$U$57</c:f>
              <c:numCache>
                <c:formatCode>General</c:formatCode>
                <c:ptCount val="12"/>
                <c:pt idx="0">
                  <c:v>6550.4</c:v>
                </c:pt>
                <c:pt idx="1">
                  <c:v>6918.4</c:v>
                </c:pt>
                <c:pt idx="2">
                  <c:v>7286.4</c:v>
                </c:pt>
                <c:pt idx="4">
                  <c:v>7727.99999999999</c:v>
                </c:pt>
                <c:pt idx="5">
                  <c:v>7948.7999999999902</c:v>
                </c:pt>
                <c:pt idx="6">
                  <c:v>7948.7999999999902</c:v>
                </c:pt>
                <c:pt idx="7">
                  <c:v>8022.4</c:v>
                </c:pt>
                <c:pt idx="8">
                  <c:v>8243.1999999999898</c:v>
                </c:pt>
                <c:pt idx="9">
                  <c:v>8316.7999999999993</c:v>
                </c:pt>
                <c:pt idx="10">
                  <c:v>8464</c:v>
                </c:pt>
                <c:pt idx="11">
                  <c:v>8611.1999999999898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B08-354C-BEB4-AF300AF58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50% Read 50% Write  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MT!$B$98:$B$108</c:f>
              <c:numCache>
                <c:formatCode>General</c:formatCode>
                <c:ptCount val="11"/>
                <c:pt idx="0">
                  <c:v>989438</c:v>
                </c:pt>
                <c:pt idx="1">
                  <c:v>1950124</c:v>
                </c:pt>
                <c:pt idx="2">
                  <c:v>2871403</c:v>
                </c:pt>
                <c:pt idx="3">
                  <c:v>3738599</c:v>
                </c:pt>
                <c:pt idx="4">
                  <c:v>4073626</c:v>
                </c:pt>
                <c:pt idx="5">
                  <c:v>4391232</c:v>
                </c:pt>
                <c:pt idx="6">
                  <c:v>5301881</c:v>
                </c:pt>
                <c:pt idx="7">
                  <c:v>5431508</c:v>
                </c:pt>
                <c:pt idx="8">
                  <c:v>5557406</c:v>
                </c:pt>
                <c:pt idx="9">
                  <c:v>5698392</c:v>
                </c:pt>
                <c:pt idx="10">
                  <c:v>5825627</c:v>
                </c:pt>
              </c:numCache>
            </c:numRef>
          </c:xVal>
          <c:yVal>
            <c:numRef>
              <c:f>MT!$C$98:$C$108</c:f>
              <c:numCache>
                <c:formatCode>General</c:formatCode>
                <c:ptCount val="11"/>
                <c:pt idx="0">
                  <c:v>5372.7999999999902</c:v>
                </c:pt>
                <c:pt idx="1">
                  <c:v>5740.7999999999902</c:v>
                </c:pt>
                <c:pt idx="2">
                  <c:v>6329.5999999999904</c:v>
                </c:pt>
                <c:pt idx="3">
                  <c:v>6991.99999999999</c:v>
                </c:pt>
                <c:pt idx="4">
                  <c:v>7507.2</c:v>
                </c:pt>
                <c:pt idx="5">
                  <c:v>8169.5999999999904</c:v>
                </c:pt>
                <c:pt idx="6">
                  <c:v>15161.5999999999</c:v>
                </c:pt>
                <c:pt idx="7">
                  <c:v>62265.599999999999</c:v>
                </c:pt>
                <c:pt idx="8">
                  <c:v>1102528</c:v>
                </c:pt>
                <c:pt idx="9">
                  <c:v>958345.6</c:v>
                </c:pt>
                <c:pt idx="10">
                  <c:v>742182.39999999898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B6-0646-AD2E-F8933007E1AC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MT!$L$98:$L$109</c:f>
              <c:numCache>
                <c:formatCode>General</c:formatCode>
                <c:ptCount val="12"/>
                <c:pt idx="0">
                  <c:v>989679</c:v>
                </c:pt>
                <c:pt idx="1">
                  <c:v>1950411</c:v>
                </c:pt>
                <c:pt idx="2">
                  <c:v>2868743</c:v>
                </c:pt>
                <c:pt idx="3">
                  <c:v>3729719</c:v>
                </c:pt>
                <c:pt idx="4">
                  <c:v>4069836</c:v>
                </c:pt>
                <c:pt idx="5">
                  <c:v>4376094</c:v>
                </c:pt>
                <c:pt idx="6">
                  <c:v>4997744</c:v>
                </c:pt>
                <c:pt idx="7">
                  <c:v>5296385</c:v>
                </c:pt>
                <c:pt idx="8">
                  <c:v>5407153</c:v>
                </c:pt>
                <c:pt idx="9">
                  <c:v>5548189</c:v>
                </c:pt>
                <c:pt idx="10">
                  <c:v>5675139</c:v>
                </c:pt>
                <c:pt idx="11">
                  <c:v>5809275</c:v>
                </c:pt>
              </c:numCache>
            </c:numRef>
          </c:xVal>
          <c:yVal>
            <c:numRef>
              <c:f>MT!$M$98:$M$109</c:f>
              <c:numCache>
                <c:formatCode>General</c:formatCode>
                <c:ptCount val="12"/>
                <c:pt idx="0">
                  <c:v>7507.2</c:v>
                </c:pt>
                <c:pt idx="1">
                  <c:v>8979.1999999999898</c:v>
                </c:pt>
                <c:pt idx="2">
                  <c:v>11555.199999999901</c:v>
                </c:pt>
                <c:pt idx="3">
                  <c:v>13321.5999999999</c:v>
                </c:pt>
                <c:pt idx="4">
                  <c:v>13763.199999999901</c:v>
                </c:pt>
                <c:pt idx="5">
                  <c:v>14351.9999999999</c:v>
                </c:pt>
                <c:pt idx="6">
                  <c:v>16486.3999999999</c:v>
                </c:pt>
                <c:pt idx="7">
                  <c:v>24435.199999999899</c:v>
                </c:pt>
                <c:pt idx="8">
                  <c:v>34739.199999999997</c:v>
                </c:pt>
                <c:pt idx="9">
                  <c:v>74188.799999999901</c:v>
                </c:pt>
                <c:pt idx="10">
                  <c:v>1184592</c:v>
                </c:pt>
                <c:pt idx="11">
                  <c:v>1158979.2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B6-0646-AD2E-F8933007E1AC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MT!$T$66:$T$82</c:f>
              <c:numCache>
                <c:formatCode>General</c:formatCode>
                <c:ptCount val="17"/>
                <c:pt idx="0">
                  <c:v>989738</c:v>
                </c:pt>
                <c:pt idx="1">
                  <c:v>1950954</c:v>
                </c:pt>
                <c:pt idx="2">
                  <c:v>2873279</c:v>
                </c:pt>
                <c:pt idx="3">
                  <c:v>3739836</c:v>
                </c:pt>
                <c:pt idx="4">
                  <c:v>4153408</c:v>
                </c:pt>
                <c:pt idx="5">
                  <c:v>4542835</c:v>
                </c:pt>
                <c:pt idx="6">
                  <c:v>4781642</c:v>
                </c:pt>
                <c:pt idx="7">
                  <c:v>5004185</c:v>
                </c:pt>
                <c:pt idx="8">
                  <c:v>5427249</c:v>
                </c:pt>
                <c:pt idx="9">
                  <c:v>5638731</c:v>
                </c:pt>
                <c:pt idx="10">
                  <c:v>5819131</c:v>
                </c:pt>
                <c:pt idx="11">
                  <c:v>6034058</c:v>
                </c:pt>
                <c:pt idx="12">
                  <c:v>6184303</c:v>
                </c:pt>
                <c:pt idx="13">
                  <c:v>6394339</c:v>
                </c:pt>
                <c:pt idx="14">
                  <c:v>6525807</c:v>
                </c:pt>
                <c:pt idx="15">
                  <c:v>6846707</c:v>
                </c:pt>
                <c:pt idx="16">
                  <c:v>6857451</c:v>
                </c:pt>
              </c:numCache>
            </c:numRef>
          </c:xVal>
          <c:yVal>
            <c:numRef>
              <c:f>MT!$U$66:$U$82</c:f>
              <c:numCache>
                <c:formatCode>General</c:formatCode>
                <c:ptCount val="17"/>
                <c:pt idx="0">
                  <c:v>5961.5999999999904</c:v>
                </c:pt>
                <c:pt idx="1">
                  <c:v>6255.99999999999</c:v>
                </c:pt>
                <c:pt idx="2">
                  <c:v>6697.5999999999904</c:v>
                </c:pt>
                <c:pt idx="3">
                  <c:v>7065.5999999999904</c:v>
                </c:pt>
                <c:pt idx="4">
                  <c:v>7359.99999999999</c:v>
                </c:pt>
                <c:pt idx="5">
                  <c:v>7580.7999999999902</c:v>
                </c:pt>
                <c:pt idx="6">
                  <c:v>7580.7999999999902</c:v>
                </c:pt>
                <c:pt idx="7">
                  <c:v>7727.99999999999</c:v>
                </c:pt>
                <c:pt idx="8">
                  <c:v>8022.4</c:v>
                </c:pt>
                <c:pt idx="9">
                  <c:v>8169.5999999999904</c:v>
                </c:pt>
                <c:pt idx="10">
                  <c:v>8611.1999999999898</c:v>
                </c:pt>
                <c:pt idx="11">
                  <c:v>8537.5999999999894</c:v>
                </c:pt>
                <c:pt idx="12">
                  <c:v>9494.4</c:v>
                </c:pt>
                <c:pt idx="13">
                  <c:v>9347.1999999999898</c:v>
                </c:pt>
                <c:pt idx="14">
                  <c:v>8979.1999999999898</c:v>
                </c:pt>
                <c:pt idx="15">
                  <c:v>9862.4</c:v>
                </c:pt>
                <c:pt idx="16">
                  <c:v>3322598.4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AB6-0646-AD2E-F8933007E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33% Read 33% SCAN16 33% SCAN64  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MT!$AA$6:$AA$14</c:f>
              <c:numCache>
                <c:formatCode>General</c:formatCode>
                <c:ptCount val="9"/>
                <c:pt idx="0">
                  <c:v>299164</c:v>
                </c:pt>
                <c:pt idx="1">
                  <c:v>596756</c:v>
                </c:pt>
                <c:pt idx="2">
                  <c:v>892212</c:v>
                </c:pt>
                <c:pt idx="3">
                  <c:v>1185311</c:v>
                </c:pt>
                <c:pt idx="5">
                  <c:v>1761790</c:v>
                </c:pt>
                <c:pt idx="6">
                  <c:v>2044174</c:v>
                </c:pt>
                <c:pt idx="7">
                  <c:v>2325657</c:v>
                </c:pt>
                <c:pt idx="8">
                  <c:v>2600359</c:v>
                </c:pt>
              </c:numCache>
            </c:numRef>
          </c:xVal>
          <c:yVal>
            <c:numRef>
              <c:f>MT!$AB$6:$AB$14</c:f>
              <c:numCache>
                <c:formatCode>General</c:formatCode>
                <c:ptCount val="9"/>
                <c:pt idx="0">
                  <c:v>7433.5999999999904</c:v>
                </c:pt>
                <c:pt idx="1">
                  <c:v>7507.2</c:v>
                </c:pt>
                <c:pt idx="2">
                  <c:v>7727.99999999999</c:v>
                </c:pt>
                <c:pt idx="3">
                  <c:v>7507.2</c:v>
                </c:pt>
                <c:pt idx="5">
                  <c:v>7948.7999999999902</c:v>
                </c:pt>
                <c:pt idx="6">
                  <c:v>8095.99999999999</c:v>
                </c:pt>
                <c:pt idx="7">
                  <c:v>8169.5999999999904</c:v>
                </c:pt>
                <c:pt idx="8">
                  <c:v>8316.7999999999993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6F-1147-A4CB-0216317EBA1E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MT!$AK$6:$AK$14</c:f>
              <c:numCache>
                <c:formatCode>General</c:formatCode>
                <c:ptCount val="9"/>
                <c:pt idx="0">
                  <c:v>299171</c:v>
                </c:pt>
                <c:pt idx="1">
                  <c:v>596696</c:v>
                </c:pt>
                <c:pt idx="2">
                  <c:v>891917</c:v>
                </c:pt>
                <c:pt idx="3">
                  <c:v>1185364</c:v>
                </c:pt>
                <c:pt idx="4">
                  <c:v>1476648</c:v>
                </c:pt>
                <c:pt idx="5">
                  <c:v>1763152</c:v>
                </c:pt>
                <c:pt idx="6">
                  <c:v>2046042</c:v>
                </c:pt>
                <c:pt idx="7">
                  <c:v>2326439</c:v>
                </c:pt>
                <c:pt idx="8">
                  <c:v>2602396</c:v>
                </c:pt>
              </c:numCache>
            </c:numRef>
          </c:xVal>
          <c:yVal>
            <c:numRef>
              <c:f>MT!$AL$6:$AL$14</c:f>
              <c:numCache>
                <c:formatCode>General</c:formatCode>
                <c:ptCount val="9"/>
                <c:pt idx="0">
                  <c:v>14940.8</c:v>
                </c:pt>
                <c:pt idx="1">
                  <c:v>15308.8</c:v>
                </c:pt>
                <c:pt idx="2">
                  <c:v>15603.199999999901</c:v>
                </c:pt>
                <c:pt idx="3">
                  <c:v>16044.8</c:v>
                </c:pt>
                <c:pt idx="4">
                  <c:v>16854.3999999999</c:v>
                </c:pt>
                <c:pt idx="5">
                  <c:v>18105.599999999999</c:v>
                </c:pt>
                <c:pt idx="6">
                  <c:v>20534.3999999999</c:v>
                </c:pt>
                <c:pt idx="7">
                  <c:v>27231.999999999902</c:v>
                </c:pt>
                <c:pt idx="8">
                  <c:v>59468.799999999901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6F-1147-A4CB-0216317EBA1E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MT!$AS$6:$AS$15</c:f>
              <c:numCache>
                <c:formatCode>General</c:formatCode>
                <c:ptCount val="10"/>
                <c:pt idx="0">
                  <c:v>299170</c:v>
                </c:pt>
                <c:pt idx="2">
                  <c:v>891772</c:v>
                </c:pt>
                <c:pt idx="3">
                  <c:v>1185156</c:v>
                </c:pt>
                <c:pt idx="4">
                  <c:v>1476387</c:v>
                </c:pt>
                <c:pt idx="5">
                  <c:v>1764271</c:v>
                </c:pt>
                <c:pt idx="6">
                  <c:v>2047700</c:v>
                </c:pt>
                <c:pt idx="7">
                  <c:v>2330390</c:v>
                </c:pt>
                <c:pt idx="8">
                  <c:v>2605941</c:v>
                </c:pt>
                <c:pt idx="9">
                  <c:v>2819865</c:v>
                </c:pt>
              </c:numCache>
            </c:numRef>
          </c:xVal>
          <c:yVal>
            <c:numRef>
              <c:f>MT!$AT$6:$AT$15</c:f>
              <c:numCache>
                <c:formatCode>General</c:formatCode>
                <c:ptCount val="10"/>
                <c:pt idx="0">
                  <c:v>14940.8</c:v>
                </c:pt>
                <c:pt idx="2">
                  <c:v>17222.3999999999</c:v>
                </c:pt>
                <c:pt idx="3">
                  <c:v>20608</c:v>
                </c:pt>
                <c:pt idx="4">
                  <c:v>21344</c:v>
                </c:pt>
                <c:pt idx="5">
                  <c:v>23036.799999999999</c:v>
                </c:pt>
                <c:pt idx="6">
                  <c:v>26495.999999999902</c:v>
                </c:pt>
                <c:pt idx="7">
                  <c:v>35328</c:v>
                </c:pt>
                <c:pt idx="8">
                  <c:v>59836.799999999901</c:v>
                </c:pt>
                <c:pt idx="9">
                  <c:v>23726579.199999999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6F-1147-A4CB-0216317EB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33% Read 33% SCAN16 33% SCAN64  </a:t>
            </a:r>
          </a:p>
          <a:p>
            <a:pPr>
              <a:defRPr/>
            </a:pPr>
            <a:r>
              <a:rPr lang="en-US"/>
              <a:t>50%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MT!$AA$26:$AA$34</c:f>
              <c:numCache>
                <c:formatCode>General</c:formatCode>
                <c:ptCount val="9"/>
                <c:pt idx="0">
                  <c:v>299166</c:v>
                </c:pt>
                <c:pt idx="1">
                  <c:v>596836</c:v>
                </c:pt>
                <c:pt idx="2">
                  <c:v>891936</c:v>
                </c:pt>
                <c:pt idx="3">
                  <c:v>1185354</c:v>
                </c:pt>
                <c:pt idx="4">
                  <c:v>1476909</c:v>
                </c:pt>
                <c:pt idx="5">
                  <c:v>1763785</c:v>
                </c:pt>
                <c:pt idx="6">
                  <c:v>2045864</c:v>
                </c:pt>
                <c:pt idx="7">
                  <c:v>2328361</c:v>
                </c:pt>
                <c:pt idx="8">
                  <c:v>2602174</c:v>
                </c:pt>
              </c:numCache>
            </c:numRef>
          </c:xVal>
          <c:yVal>
            <c:numRef>
              <c:f>MT!$AB$26:$AB$34</c:f>
              <c:numCache>
                <c:formatCode>General</c:formatCode>
                <c:ptCount val="9"/>
                <c:pt idx="0">
                  <c:v>7065.5999999999904</c:v>
                </c:pt>
                <c:pt idx="1">
                  <c:v>6991.99999999999</c:v>
                </c:pt>
                <c:pt idx="2">
                  <c:v>6918.4</c:v>
                </c:pt>
                <c:pt idx="3">
                  <c:v>7065.5999999999904</c:v>
                </c:pt>
                <c:pt idx="4">
                  <c:v>7139.2</c:v>
                </c:pt>
                <c:pt idx="5">
                  <c:v>7286.4</c:v>
                </c:pt>
                <c:pt idx="6">
                  <c:v>176198.39999999999</c:v>
                </c:pt>
                <c:pt idx="7">
                  <c:v>154044.79999999999</c:v>
                </c:pt>
                <c:pt idx="8">
                  <c:v>3207561.5999999898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EB-EE46-8648-616C5C66418D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MT!$AK$26:$AK$34</c:f>
              <c:numCache>
                <c:formatCode>General</c:formatCode>
                <c:ptCount val="9"/>
                <c:pt idx="0">
                  <c:v>299151</c:v>
                </c:pt>
                <c:pt idx="1">
                  <c:v>597077</c:v>
                </c:pt>
                <c:pt idx="2">
                  <c:v>891959</c:v>
                </c:pt>
                <c:pt idx="3">
                  <c:v>297699</c:v>
                </c:pt>
                <c:pt idx="4">
                  <c:v>1476225</c:v>
                </c:pt>
                <c:pt idx="5">
                  <c:v>1765056</c:v>
                </c:pt>
                <c:pt idx="6">
                  <c:v>2047534</c:v>
                </c:pt>
                <c:pt idx="7">
                  <c:v>2325772</c:v>
                </c:pt>
                <c:pt idx="8">
                  <c:v>2607095</c:v>
                </c:pt>
              </c:numCache>
            </c:numRef>
          </c:xVal>
          <c:yVal>
            <c:numRef>
              <c:f>MT!$AL$26:$AL$34</c:f>
              <c:numCache>
                <c:formatCode>General</c:formatCode>
                <c:ptCount val="9"/>
                <c:pt idx="0">
                  <c:v>14719.9999999999</c:v>
                </c:pt>
                <c:pt idx="1">
                  <c:v>14867.199999999901</c:v>
                </c:pt>
                <c:pt idx="2">
                  <c:v>15308.8</c:v>
                </c:pt>
                <c:pt idx="3">
                  <c:v>13321.5999999999</c:v>
                </c:pt>
                <c:pt idx="4">
                  <c:v>16560</c:v>
                </c:pt>
                <c:pt idx="5">
                  <c:v>17811.199999999899</c:v>
                </c:pt>
                <c:pt idx="6">
                  <c:v>20240</c:v>
                </c:pt>
                <c:pt idx="7">
                  <c:v>26495.999999999902</c:v>
                </c:pt>
                <c:pt idx="8">
                  <c:v>71833.599999999904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EB-EE46-8648-616C5C66418D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MT!$AS$26:$AS$35</c:f>
              <c:numCache>
                <c:formatCode>General</c:formatCode>
                <c:ptCount val="10"/>
                <c:pt idx="0">
                  <c:v>299136</c:v>
                </c:pt>
                <c:pt idx="1">
                  <c:v>596779</c:v>
                </c:pt>
                <c:pt idx="2">
                  <c:v>892006</c:v>
                </c:pt>
                <c:pt idx="3">
                  <c:v>1185600</c:v>
                </c:pt>
                <c:pt idx="4">
                  <c:v>1476800</c:v>
                </c:pt>
                <c:pt idx="5">
                  <c:v>1764288</c:v>
                </c:pt>
                <c:pt idx="6">
                  <c:v>2048180</c:v>
                </c:pt>
                <c:pt idx="7">
                  <c:v>2330956</c:v>
                </c:pt>
                <c:pt idx="8">
                  <c:v>2606532</c:v>
                </c:pt>
                <c:pt idx="9">
                  <c:v>2878850</c:v>
                </c:pt>
              </c:numCache>
            </c:numRef>
          </c:xVal>
          <c:yVal>
            <c:numRef>
              <c:f>MT!$AT$26:$AT$35</c:f>
              <c:numCache>
                <c:formatCode>General</c:formatCode>
                <c:ptCount val="10"/>
                <c:pt idx="0">
                  <c:v>14572.8</c:v>
                </c:pt>
                <c:pt idx="1">
                  <c:v>15455.9999999999</c:v>
                </c:pt>
                <c:pt idx="2">
                  <c:v>16928</c:v>
                </c:pt>
                <c:pt idx="3">
                  <c:v>20240</c:v>
                </c:pt>
                <c:pt idx="4">
                  <c:v>21049.599999999999</c:v>
                </c:pt>
                <c:pt idx="5">
                  <c:v>22080</c:v>
                </c:pt>
                <c:pt idx="6">
                  <c:v>26275.199999999899</c:v>
                </c:pt>
                <c:pt idx="7">
                  <c:v>33340.799999999901</c:v>
                </c:pt>
                <c:pt idx="8">
                  <c:v>59468.799999999901</c:v>
                </c:pt>
                <c:pt idx="9">
                  <c:v>966073.6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EB-EE46-8648-616C5C664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33% Read 33% SCAN16 33% SCAN64  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MT!$AA$46:$AA$54</c:f>
              <c:numCache>
                <c:formatCode>General</c:formatCode>
                <c:ptCount val="9"/>
                <c:pt idx="0">
                  <c:v>299150</c:v>
                </c:pt>
                <c:pt idx="1">
                  <c:v>596854</c:v>
                </c:pt>
                <c:pt idx="2">
                  <c:v>891897</c:v>
                </c:pt>
                <c:pt idx="3">
                  <c:v>1185176</c:v>
                </c:pt>
                <c:pt idx="4">
                  <c:v>1475595</c:v>
                </c:pt>
                <c:pt idx="5">
                  <c:v>1763592</c:v>
                </c:pt>
                <c:pt idx="6">
                  <c:v>2046013</c:v>
                </c:pt>
                <c:pt idx="7">
                  <c:v>2328248</c:v>
                </c:pt>
                <c:pt idx="8">
                  <c:v>2600784</c:v>
                </c:pt>
              </c:numCache>
            </c:numRef>
          </c:xVal>
          <c:yVal>
            <c:numRef>
              <c:f>MT!$AB$46:$AB$54</c:f>
              <c:numCache>
                <c:formatCode>General</c:formatCode>
                <c:ptCount val="9"/>
                <c:pt idx="0">
                  <c:v>6108.7999999999902</c:v>
                </c:pt>
                <c:pt idx="1">
                  <c:v>5961.5999999999904</c:v>
                </c:pt>
                <c:pt idx="2">
                  <c:v>6035.2</c:v>
                </c:pt>
                <c:pt idx="3">
                  <c:v>6108.7999999999902</c:v>
                </c:pt>
                <c:pt idx="4">
                  <c:v>6182.4</c:v>
                </c:pt>
                <c:pt idx="5">
                  <c:v>6255.99999999999</c:v>
                </c:pt>
                <c:pt idx="6">
                  <c:v>6403.2</c:v>
                </c:pt>
                <c:pt idx="7">
                  <c:v>6476.7999999999902</c:v>
                </c:pt>
                <c:pt idx="8">
                  <c:v>7065.5999999999904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86-B849-AF84-2A36D348EA1A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MT!$AK$46:$AK$54</c:f>
              <c:numCache>
                <c:formatCode>General</c:formatCode>
                <c:ptCount val="9"/>
                <c:pt idx="0">
                  <c:v>299246</c:v>
                </c:pt>
                <c:pt idx="1">
                  <c:v>596751</c:v>
                </c:pt>
                <c:pt idx="2">
                  <c:v>891994</c:v>
                </c:pt>
                <c:pt idx="3">
                  <c:v>1185566</c:v>
                </c:pt>
                <c:pt idx="4">
                  <c:v>1476990</c:v>
                </c:pt>
                <c:pt idx="5">
                  <c:v>1764492</c:v>
                </c:pt>
                <c:pt idx="6">
                  <c:v>2048163</c:v>
                </c:pt>
                <c:pt idx="7">
                  <c:v>2331260</c:v>
                </c:pt>
                <c:pt idx="8">
                  <c:v>2607120</c:v>
                </c:pt>
              </c:numCache>
            </c:numRef>
          </c:xVal>
          <c:yVal>
            <c:numRef>
              <c:f>MT!$AL$46:$AL$54</c:f>
              <c:numCache>
                <c:formatCode>General</c:formatCode>
                <c:ptCount val="9"/>
                <c:pt idx="0">
                  <c:v>13910.4</c:v>
                </c:pt>
                <c:pt idx="1">
                  <c:v>14057.5999999999</c:v>
                </c:pt>
                <c:pt idx="2">
                  <c:v>14425.5999999999</c:v>
                </c:pt>
                <c:pt idx="3">
                  <c:v>14867.199999999901</c:v>
                </c:pt>
                <c:pt idx="4">
                  <c:v>15529.5999999999</c:v>
                </c:pt>
                <c:pt idx="5">
                  <c:v>16780.8</c:v>
                </c:pt>
                <c:pt idx="6">
                  <c:v>19062.3999999999</c:v>
                </c:pt>
                <c:pt idx="7">
                  <c:v>24950.3999999999</c:v>
                </c:pt>
                <c:pt idx="8">
                  <c:v>1230076.79999999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86-B849-AF84-2A36D348EA1A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MT!$AS$46:$AS$55</c:f>
              <c:numCache>
                <c:formatCode>General</c:formatCode>
                <c:ptCount val="10"/>
                <c:pt idx="0">
                  <c:v>299137</c:v>
                </c:pt>
                <c:pt idx="1">
                  <c:v>596834</c:v>
                </c:pt>
                <c:pt idx="2">
                  <c:v>891985</c:v>
                </c:pt>
                <c:pt idx="3">
                  <c:v>1185586</c:v>
                </c:pt>
                <c:pt idx="4">
                  <c:v>1476673</c:v>
                </c:pt>
                <c:pt idx="5">
                  <c:v>1764433</c:v>
                </c:pt>
                <c:pt idx="6">
                  <c:v>2047730</c:v>
                </c:pt>
                <c:pt idx="7">
                  <c:v>2331918</c:v>
                </c:pt>
                <c:pt idx="8">
                  <c:v>2607095</c:v>
                </c:pt>
                <c:pt idx="9">
                  <c:v>2570816</c:v>
                </c:pt>
              </c:numCache>
            </c:numRef>
          </c:xVal>
          <c:yVal>
            <c:numRef>
              <c:f>MT!$AT$46:$AT$55</c:f>
              <c:numCache>
                <c:formatCode>General</c:formatCode>
                <c:ptCount val="10"/>
                <c:pt idx="0">
                  <c:v>13836.8</c:v>
                </c:pt>
                <c:pt idx="1">
                  <c:v>14940.8</c:v>
                </c:pt>
                <c:pt idx="2">
                  <c:v>16191.9999999999</c:v>
                </c:pt>
                <c:pt idx="3">
                  <c:v>18915.199999999899</c:v>
                </c:pt>
                <c:pt idx="4">
                  <c:v>20092.8</c:v>
                </c:pt>
                <c:pt idx="5">
                  <c:v>21344</c:v>
                </c:pt>
                <c:pt idx="6">
                  <c:v>24803.199999999899</c:v>
                </c:pt>
                <c:pt idx="7">
                  <c:v>30617.599999999999</c:v>
                </c:pt>
                <c:pt idx="8">
                  <c:v>58438.3999999999</c:v>
                </c:pt>
                <c:pt idx="9">
                  <c:v>14907900.7999999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86-B849-AF84-2A36D348E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33% Read 33% SCAN16 33% SCAN64  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MT!$AA$86:$AA$88</c:f>
              <c:numCache>
                <c:formatCode>General</c:formatCode>
                <c:ptCount val="3"/>
                <c:pt idx="0">
                  <c:v>497671</c:v>
                </c:pt>
                <c:pt idx="1">
                  <c:v>989945</c:v>
                </c:pt>
                <c:pt idx="2">
                  <c:v>1474889</c:v>
                </c:pt>
              </c:numCache>
            </c:numRef>
          </c:xVal>
          <c:yVal>
            <c:numRef>
              <c:f>MT!$AB$86:$AB$88</c:f>
              <c:numCache>
                <c:formatCode>General</c:formatCode>
                <c:ptCount val="3"/>
                <c:pt idx="0">
                  <c:v>18768</c:v>
                </c:pt>
                <c:pt idx="1">
                  <c:v>27452.799999999999</c:v>
                </c:pt>
                <c:pt idx="2">
                  <c:v>3897855.9999999902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0F-D24B-8F65-C7447CBD8128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MT!$AJ$86:$AJ$92</c:f>
              <c:numCache>
                <c:formatCode>General</c:formatCode>
                <c:ptCount val="7"/>
                <c:pt idx="0">
                  <c:v>497407</c:v>
                </c:pt>
                <c:pt idx="1">
                  <c:v>989186</c:v>
                </c:pt>
                <c:pt idx="2">
                  <c:v>1475309</c:v>
                </c:pt>
                <c:pt idx="3">
                  <c:v>1762456</c:v>
                </c:pt>
                <c:pt idx="4">
                  <c:v>2044437</c:v>
                </c:pt>
                <c:pt idx="5">
                  <c:v>2325759</c:v>
                </c:pt>
                <c:pt idx="6">
                  <c:v>2604665</c:v>
                </c:pt>
              </c:numCache>
            </c:numRef>
          </c:xVal>
          <c:yVal>
            <c:numRef>
              <c:f>MT!$AK$86:$AK$92</c:f>
              <c:numCache>
                <c:formatCode>General</c:formatCode>
                <c:ptCount val="7"/>
                <c:pt idx="0">
                  <c:v>13395.199999999901</c:v>
                </c:pt>
                <c:pt idx="1">
                  <c:v>13836.8</c:v>
                </c:pt>
                <c:pt idx="2">
                  <c:v>14867.199999999901</c:v>
                </c:pt>
                <c:pt idx="3">
                  <c:v>15971.199999999901</c:v>
                </c:pt>
                <c:pt idx="4">
                  <c:v>18473.599999999999</c:v>
                </c:pt>
                <c:pt idx="5">
                  <c:v>24214.3999999999</c:v>
                </c:pt>
                <c:pt idx="6">
                  <c:v>145580.79999999999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0F-D24B-8F65-C7447CBD8128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MT!$AS$86:$AS$94</c:f>
              <c:numCache>
                <c:formatCode>General</c:formatCode>
                <c:ptCount val="9"/>
                <c:pt idx="0">
                  <c:v>497732</c:v>
                </c:pt>
                <c:pt idx="1">
                  <c:v>989989</c:v>
                </c:pt>
                <c:pt idx="2">
                  <c:v>1476481</c:v>
                </c:pt>
                <c:pt idx="3">
                  <c:v>1763810</c:v>
                </c:pt>
                <c:pt idx="4">
                  <c:v>2046742</c:v>
                </c:pt>
                <c:pt idx="5">
                  <c:v>2235475</c:v>
                </c:pt>
                <c:pt idx="6">
                  <c:v>2328607</c:v>
                </c:pt>
                <c:pt idx="7">
                  <c:v>2512492</c:v>
                </c:pt>
                <c:pt idx="8">
                  <c:v>2278293</c:v>
                </c:pt>
              </c:numCache>
            </c:numRef>
          </c:xVal>
          <c:yVal>
            <c:numRef>
              <c:f>MT!$AT$86:$AT$94</c:f>
              <c:numCache>
                <c:formatCode>General</c:formatCode>
                <c:ptCount val="9"/>
                <c:pt idx="0">
                  <c:v>14499.199999999901</c:v>
                </c:pt>
                <c:pt idx="1">
                  <c:v>18032</c:v>
                </c:pt>
                <c:pt idx="2">
                  <c:v>19945.599999999999</c:v>
                </c:pt>
                <c:pt idx="3">
                  <c:v>21123.199999999899</c:v>
                </c:pt>
                <c:pt idx="4">
                  <c:v>25097.599999999999</c:v>
                </c:pt>
                <c:pt idx="5">
                  <c:v>29513.599999999999</c:v>
                </c:pt>
                <c:pt idx="6">
                  <c:v>32899.199999999997</c:v>
                </c:pt>
                <c:pt idx="7">
                  <c:v>50783.999999999898</c:v>
                </c:pt>
                <c:pt idx="8">
                  <c:v>5659692.7999999998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0F-D24B-8F65-C7447CBD81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60% Read 40% SCAN46 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MT!$BA$6:$BA$11</c:f>
              <c:numCache>
                <c:formatCode>General</c:formatCode>
                <c:ptCount val="6"/>
                <c:pt idx="0">
                  <c:v>497632</c:v>
                </c:pt>
                <c:pt idx="1">
                  <c:v>989724</c:v>
                </c:pt>
                <c:pt idx="2">
                  <c:v>1475927</c:v>
                </c:pt>
                <c:pt idx="3">
                  <c:v>1764232</c:v>
                </c:pt>
                <c:pt idx="4">
                  <c:v>2046312</c:v>
                </c:pt>
                <c:pt idx="5">
                  <c:v>2326353</c:v>
                </c:pt>
              </c:numCache>
            </c:numRef>
          </c:xVal>
          <c:yVal>
            <c:numRef>
              <c:f>MT!$BB$6:$BB$11</c:f>
              <c:numCache>
                <c:formatCode>General</c:formatCode>
                <c:ptCount val="6"/>
                <c:pt idx="0">
                  <c:v>13468.8</c:v>
                </c:pt>
                <c:pt idx="1">
                  <c:v>16486.3999999999</c:v>
                </c:pt>
                <c:pt idx="2">
                  <c:v>22006.3999999999</c:v>
                </c:pt>
                <c:pt idx="3">
                  <c:v>28924.799999999999</c:v>
                </c:pt>
                <c:pt idx="4">
                  <c:v>81254.399999999994</c:v>
                </c:pt>
                <c:pt idx="5">
                  <c:v>2834998.4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C7-904B-B921-EE59E220D7BE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MT!$BH$6:$BH$16</c:f>
              <c:numCache>
                <c:formatCode>General</c:formatCode>
                <c:ptCount val="11"/>
                <c:pt idx="0">
                  <c:v>497641</c:v>
                </c:pt>
                <c:pt idx="1">
                  <c:v>989579</c:v>
                </c:pt>
                <c:pt idx="2">
                  <c:v>1476268</c:v>
                </c:pt>
                <c:pt idx="3">
                  <c:v>1763895</c:v>
                </c:pt>
                <c:pt idx="4">
                  <c:v>2046911</c:v>
                </c:pt>
                <c:pt idx="5">
                  <c:v>2328701</c:v>
                </c:pt>
                <c:pt idx="6">
                  <c:v>2603657</c:v>
                </c:pt>
                <c:pt idx="7">
                  <c:v>2874577</c:v>
                </c:pt>
                <c:pt idx="8">
                  <c:v>3141681</c:v>
                </c:pt>
                <c:pt idx="9">
                  <c:v>3413068</c:v>
                </c:pt>
                <c:pt idx="10">
                  <c:v>3633265</c:v>
                </c:pt>
              </c:numCache>
            </c:numRef>
          </c:xVal>
          <c:yVal>
            <c:numRef>
              <c:f>MT!$BI$6:$BI$16</c:f>
              <c:numCache>
                <c:formatCode>General</c:formatCode>
                <c:ptCount val="11"/>
                <c:pt idx="0">
                  <c:v>10892.8</c:v>
                </c:pt>
                <c:pt idx="1">
                  <c:v>11408</c:v>
                </c:pt>
                <c:pt idx="2">
                  <c:v>12070.4</c:v>
                </c:pt>
                <c:pt idx="3">
                  <c:v>12806.4</c:v>
                </c:pt>
                <c:pt idx="4">
                  <c:v>13542.4</c:v>
                </c:pt>
                <c:pt idx="5">
                  <c:v>14646.4</c:v>
                </c:pt>
                <c:pt idx="6">
                  <c:v>16265.5999999999</c:v>
                </c:pt>
                <c:pt idx="7">
                  <c:v>18841.599999999999</c:v>
                </c:pt>
                <c:pt idx="8">
                  <c:v>21859.199999999899</c:v>
                </c:pt>
                <c:pt idx="9">
                  <c:v>49091.199999999997</c:v>
                </c:pt>
                <c:pt idx="10">
                  <c:v>2039971.2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1C7-904B-B921-EE59E220D7BE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MT!$BN$6:$BN$16</c:f>
              <c:numCache>
                <c:formatCode>General</c:formatCode>
                <c:ptCount val="11"/>
                <c:pt idx="0">
                  <c:v>497473</c:v>
                </c:pt>
                <c:pt idx="1">
                  <c:v>989900</c:v>
                </c:pt>
                <c:pt idx="2">
                  <c:v>1476058</c:v>
                </c:pt>
                <c:pt idx="3">
                  <c:v>1762634</c:v>
                </c:pt>
                <c:pt idx="4">
                  <c:v>2047112</c:v>
                </c:pt>
                <c:pt idx="5">
                  <c:v>2330199</c:v>
                </c:pt>
                <c:pt idx="6">
                  <c:v>2604704</c:v>
                </c:pt>
                <c:pt idx="7">
                  <c:v>2874439</c:v>
                </c:pt>
                <c:pt idx="8">
                  <c:v>3143057</c:v>
                </c:pt>
                <c:pt idx="9">
                  <c:v>3412215</c:v>
                </c:pt>
                <c:pt idx="10">
                  <c:v>3146230</c:v>
                </c:pt>
              </c:numCache>
            </c:numRef>
          </c:xVal>
          <c:yVal>
            <c:numRef>
              <c:f>MT!$BO$6:$BO$16</c:f>
              <c:numCache>
                <c:formatCode>General</c:formatCode>
                <c:ptCount val="11"/>
                <c:pt idx="0">
                  <c:v>10966.4</c:v>
                </c:pt>
                <c:pt idx="1">
                  <c:v>13910.4</c:v>
                </c:pt>
                <c:pt idx="2">
                  <c:v>14646.4</c:v>
                </c:pt>
                <c:pt idx="3">
                  <c:v>15014.4</c:v>
                </c:pt>
                <c:pt idx="4">
                  <c:v>15529.6</c:v>
                </c:pt>
                <c:pt idx="5">
                  <c:v>17148.8</c:v>
                </c:pt>
                <c:pt idx="6">
                  <c:v>18694.400000000001</c:v>
                </c:pt>
                <c:pt idx="7">
                  <c:v>22374.400000000001</c:v>
                </c:pt>
                <c:pt idx="8">
                  <c:v>25024</c:v>
                </c:pt>
                <c:pt idx="9">
                  <c:v>40995.199999999997</c:v>
                </c:pt>
                <c:pt idx="10">
                  <c:v>3742854.4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1C7-904B-B921-EE59E220D7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90% Read 10% SCAN46 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MT!$A$2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MT!$BX$6:$BX$11</c:f>
              <c:numCache>
                <c:formatCode>General</c:formatCode>
                <c:ptCount val="6"/>
                <c:pt idx="0">
                  <c:v>990033</c:v>
                </c:pt>
                <c:pt idx="1">
                  <c:v>1951349</c:v>
                </c:pt>
                <c:pt idx="2">
                  <c:v>2877586</c:v>
                </c:pt>
                <c:pt idx="3">
                  <c:v>3748147</c:v>
                </c:pt>
                <c:pt idx="4">
                  <c:v>4081738</c:v>
                </c:pt>
                <c:pt idx="5">
                  <c:v>4410358</c:v>
                </c:pt>
              </c:numCache>
            </c:numRef>
          </c:xVal>
          <c:yVal>
            <c:numRef>
              <c:f>MT!$BY$6:$BY$11</c:f>
              <c:numCache>
                <c:formatCode>General</c:formatCode>
                <c:ptCount val="6"/>
                <c:pt idx="0">
                  <c:v>9494.4</c:v>
                </c:pt>
                <c:pt idx="1">
                  <c:v>12070.4</c:v>
                </c:pt>
                <c:pt idx="2">
                  <c:v>15014.4</c:v>
                </c:pt>
                <c:pt idx="3">
                  <c:v>25244.799999999999</c:v>
                </c:pt>
                <c:pt idx="4">
                  <c:v>57187.199999999997</c:v>
                </c:pt>
                <c:pt idx="5">
                  <c:v>1375142.4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56-8D49-9FF1-BE6688C0979B}"/>
            </c:ext>
          </c:extLst>
        </c:ser>
        <c:ser>
          <c:idx val="1"/>
          <c:order val="1"/>
          <c:tx>
            <c:strRef>
              <c:f>MT!$K$2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MT!$CE$6:$CE$14</c:f>
              <c:numCache>
                <c:formatCode>General</c:formatCode>
                <c:ptCount val="9"/>
                <c:pt idx="0">
                  <c:v>989544</c:v>
                </c:pt>
                <c:pt idx="1">
                  <c:v>1952574</c:v>
                </c:pt>
                <c:pt idx="3">
                  <c:v>3742367</c:v>
                </c:pt>
                <c:pt idx="4">
                  <c:v>4087230</c:v>
                </c:pt>
                <c:pt idx="5">
                  <c:v>4413084</c:v>
                </c:pt>
                <c:pt idx="6">
                  <c:v>4727673</c:v>
                </c:pt>
                <c:pt idx="7">
                  <c:v>5032868</c:v>
                </c:pt>
                <c:pt idx="8">
                  <c:v>5320333</c:v>
                </c:pt>
              </c:numCache>
            </c:numRef>
          </c:xVal>
          <c:yVal>
            <c:numRef>
              <c:f>MT!$CF$6:$CF$14</c:f>
              <c:numCache>
                <c:formatCode>General</c:formatCode>
                <c:ptCount val="9"/>
                <c:pt idx="0">
                  <c:v>10230.4</c:v>
                </c:pt>
                <c:pt idx="1">
                  <c:v>10966.4</c:v>
                </c:pt>
                <c:pt idx="3">
                  <c:v>14278.4</c:v>
                </c:pt>
                <c:pt idx="4">
                  <c:v>14867.199999999901</c:v>
                </c:pt>
                <c:pt idx="5">
                  <c:v>15235.199999999901</c:v>
                </c:pt>
                <c:pt idx="6">
                  <c:v>16854.3999999999</c:v>
                </c:pt>
                <c:pt idx="7">
                  <c:v>18105.599999999999</c:v>
                </c:pt>
                <c:pt idx="8">
                  <c:v>1047843.2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56-8D49-9FF1-BE6688C0979B}"/>
            </c:ext>
          </c:extLst>
        </c:ser>
        <c:ser>
          <c:idx val="2"/>
          <c:order val="2"/>
          <c:tx>
            <c:strRef>
              <c:f>MT!$S$2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MT!$CK$6:$CK$19</c:f>
              <c:numCache>
                <c:formatCode>General</c:formatCode>
                <c:ptCount val="14"/>
                <c:pt idx="0">
                  <c:v>989772</c:v>
                </c:pt>
                <c:pt idx="1">
                  <c:v>1952824</c:v>
                </c:pt>
                <c:pt idx="2">
                  <c:v>2878582</c:v>
                </c:pt>
                <c:pt idx="3">
                  <c:v>3752064</c:v>
                </c:pt>
                <c:pt idx="4">
                  <c:v>4090338</c:v>
                </c:pt>
                <c:pt idx="5">
                  <c:v>4413788</c:v>
                </c:pt>
                <c:pt idx="6">
                  <c:v>4727391</c:v>
                </c:pt>
                <c:pt idx="7">
                  <c:v>5042648</c:v>
                </c:pt>
                <c:pt idx="8">
                  <c:v>5337327</c:v>
                </c:pt>
                <c:pt idx="9">
                  <c:v>5606083</c:v>
                </c:pt>
                <c:pt idx="10">
                  <c:v>5854027</c:v>
                </c:pt>
                <c:pt idx="11">
                  <c:v>6159525</c:v>
                </c:pt>
                <c:pt idx="12">
                  <c:v>6381990</c:v>
                </c:pt>
                <c:pt idx="13">
                  <c:v>6391938</c:v>
                </c:pt>
              </c:numCache>
            </c:numRef>
          </c:xVal>
          <c:yVal>
            <c:numRef>
              <c:f>MT!$CL$6:$CL$19</c:f>
              <c:numCache>
                <c:formatCode>General</c:formatCode>
                <c:ptCount val="14"/>
                <c:pt idx="0">
                  <c:v>9788.7999999999993</c:v>
                </c:pt>
                <c:pt idx="1">
                  <c:v>10377.5999999999</c:v>
                </c:pt>
                <c:pt idx="2">
                  <c:v>11481.5999999999</c:v>
                </c:pt>
                <c:pt idx="3">
                  <c:v>13100.8</c:v>
                </c:pt>
                <c:pt idx="4">
                  <c:v>13689.5999999999</c:v>
                </c:pt>
                <c:pt idx="5">
                  <c:v>14646.4</c:v>
                </c:pt>
                <c:pt idx="6">
                  <c:v>15235.199999999901</c:v>
                </c:pt>
                <c:pt idx="7">
                  <c:v>16339.199999999901</c:v>
                </c:pt>
                <c:pt idx="8">
                  <c:v>17001.599999999999</c:v>
                </c:pt>
                <c:pt idx="9">
                  <c:v>17884.8</c:v>
                </c:pt>
                <c:pt idx="10">
                  <c:v>20240</c:v>
                </c:pt>
                <c:pt idx="11">
                  <c:v>22153.599999999999</c:v>
                </c:pt>
                <c:pt idx="12">
                  <c:v>95017.599999999904</c:v>
                </c:pt>
                <c:pt idx="13">
                  <c:v>1066464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56-8D49-9FF1-BE6688C09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bimodal 3us avg service time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ubench_fixed1_again2!$B$2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ubench_fixed1_again2!$C$6:$C$34</c:f>
              <c:numCache>
                <c:formatCode>General</c:formatCode>
                <c:ptCount val="29"/>
                <c:pt idx="0">
                  <c:v>298918</c:v>
                </c:pt>
                <c:pt idx="1">
                  <c:v>596905</c:v>
                </c:pt>
                <c:pt idx="2">
                  <c:v>891935</c:v>
                </c:pt>
                <c:pt idx="3">
                  <c:v>1185315</c:v>
                </c:pt>
                <c:pt idx="4">
                  <c:v>1477584</c:v>
                </c:pt>
                <c:pt idx="5">
                  <c:v>1764881</c:v>
                </c:pt>
                <c:pt idx="6">
                  <c:v>2049020</c:v>
                </c:pt>
                <c:pt idx="7">
                  <c:v>2332005</c:v>
                </c:pt>
                <c:pt idx="8">
                  <c:v>2611042</c:v>
                </c:pt>
                <c:pt idx="9">
                  <c:v>2882189</c:v>
                </c:pt>
                <c:pt idx="10">
                  <c:v>3154314</c:v>
                </c:pt>
                <c:pt idx="11">
                  <c:v>3420773</c:v>
                </c:pt>
                <c:pt idx="12">
                  <c:v>3677315</c:v>
                </c:pt>
                <c:pt idx="13">
                  <c:v>3941676</c:v>
                </c:pt>
                <c:pt idx="14">
                  <c:v>4182697</c:v>
                </c:pt>
                <c:pt idx="15">
                  <c:v>4446809</c:v>
                </c:pt>
                <c:pt idx="16">
                  <c:v>4666423</c:v>
                </c:pt>
                <c:pt idx="17">
                  <c:v>4931824</c:v>
                </c:pt>
                <c:pt idx="18">
                  <c:v>5174011</c:v>
                </c:pt>
                <c:pt idx="19">
                  <c:v>5399507</c:v>
                </c:pt>
                <c:pt idx="20">
                  <c:v>5633061</c:v>
                </c:pt>
                <c:pt idx="21">
                  <c:v>6094687</c:v>
                </c:pt>
                <c:pt idx="22">
                  <c:v>6311950</c:v>
                </c:pt>
                <c:pt idx="23">
                  <c:v>6486215</c:v>
                </c:pt>
                <c:pt idx="24">
                  <c:v>6648697</c:v>
                </c:pt>
                <c:pt idx="25">
                  <c:v>6858514</c:v>
                </c:pt>
                <c:pt idx="26">
                  <c:v>7022304</c:v>
                </c:pt>
                <c:pt idx="27">
                  <c:v>7227777</c:v>
                </c:pt>
                <c:pt idx="28">
                  <c:v>7274702</c:v>
                </c:pt>
              </c:numCache>
            </c:numRef>
          </c:xVal>
          <c:yVal>
            <c:numRef>
              <c:f>ubench_fixed1_again2!$D$6:$D$34</c:f>
              <c:numCache>
                <c:formatCode>General</c:formatCode>
                <c:ptCount val="29"/>
                <c:pt idx="0">
                  <c:v>7139.2</c:v>
                </c:pt>
                <c:pt idx="1">
                  <c:v>7212.7999999999902</c:v>
                </c:pt>
                <c:pt idx="2">
                  <c:v>7359.99999999999</c:v>
                </c:pt>
                <c:pt idx="3">
                  <c:v>7507.2</c:v>
                </c:pt>
                <c:pt idx="4">
                  <c:v>7727.99999999999</c:v>
                </c:pt>
                <c:pt idx="5">
                  <c:v>7948.7999999999902</c:v>
                </c:pt>
                <c:pt idx="6">
                  <c:v>8243.1999999999898</c:v>
                </c:pt>
                <c:pt idx="7">
                  <c:v>8464</c:v>
                </c:pt>
                <c:pt idx="8">
                  <c:v>8758.4</c:v>
                </c:pt>
                <c:pt idx="9">
                  <c:v>8979.1999999999898</c:v>
                </c:pt>
                <c:pt idx="10">
                  <c:v>9347.1999999999898</c:v>
                </c:pt>
                <c:pt idx="11">
                  <c:v>9715.1999999999898</c:v>
                </c:pt>
                <c:pt idx="12">
                  <c:v>10083.199999999901</c:v>
                </c:pt>
                <c:pt idx="13">
                  <c:v>10524.8</c:v>
                </c:pt>
                <c:pt idx="14">
                  <c:v>10892.8</c:v>
                </c:pt>
                <c:pt idx="15">
                  <c:v>11628.8</c:v>
                </c:pt>
                <c:pt idx="16">
                  <c:v>12070.4</c:v>
                </c:pt>
                <c:pt idx="17">
                  <c:v>12953.5999999999</c:v>
                </c:pt>
                <c:pt idx="18">
                  <c:v>13763.199999999901</c:v>
                </c:pt>
                <c:pt idx="19">
                  <c:v>14646.4</c:v>
                </c:pt>
                <c:pt idx="20">
                  <c:v>16191.9999999999</c:v>
                </c:pt>
                <c:pt idx="21">
                  <c:v>20092.8</c:v>
                </c:pt>
                <c:pt idx="22">
                  <c:v>23331.199999999899</c:v>
                </c:pt>
                <c:pt idx="23">
                  <c:v>26495.999999999902</c:v>
                </c:pt>
                <c:pt idx="24">
                  <c:v>34297.599999999999</c:v>
                </c:pt>
                <c:pt idx="25">
                  <c:v>45632</c:v>
                </c:pt>
                <c:pt idx="26">
                  <c:v>73305.599999999904</c:v>
                </c:pt>
                <c:pt idx="27">
                  <c:v>3901241.5999999898</c:v>
                </c:pt>
                <c:pt idx="28">
                  <c:v>8323497.5999999996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1-E740-B6B2-ABBEC5FDC747}"/>
            </c:ext>
          </c:extLst>
        </c:ser>
        <c:ser>
          <c:idx val="1"/>
          <c:order val="1"/>
          <c:tx>
            <c:strRef>
              <c:f>ubench_fixed1_again2!$L$2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ubench_fixed1_again2!$M$6:$M$27</c:f>
              <c:numCache>
                <c:formatCode>General</c:formatCode>
                <c:ptCount val="22"/>
                <c:pt idx="0">
                  <c:v>299307</c:v>
                </c:pt>
                <c:pt idx="1">
                  <c:v>596946</c:v>
                </c:pt>
                <c:pt idx="2">
                  <c:v>892158</c:v>
                </c:pt>
                <c:pt idx="3">
                  <c:v>1185409</c:v>
                </c:pt>
                <c:pt idx="4">
                  <c:v>1476859</c:v>
                </c:pt>
                <c:pt idx="5">
                  <c:v>1765657</c:v>
                </c:pt>
                <c:pt idx="6">
                  <c:v>2046369</c:v>
                </c:pt>
                <c:pt idx="7">
                  <c:v>2332400</c:v>
                </c:pt>
                <c:pt idx="8">
                  <c:v>2605686</c:v>
                </c:pt>
                <c:pt idx="9">
                  <c:v>2877168</c:v>
                </c:pt>
                <c:pt idx="10">
                  <c:v>3419703</c:v>
                </c:pt>
                <c:pt idx="11">
                  <c:v>3674283</c:v>
                </c:pt>
                <c:pt idx="12">
                  <c:v>3926816</c:v>
                </c:pt>
                <c:pt idx="13">
                  <c:v>4182387</c:v>
                </c:pt>
                <c:pt idx="14">
                  <c:v>4432206</c:v>
                </c:pt>
                <c:pt idx="15">
                  <c:v>4674466</c:v>
                </c:pt>
                <c:pt idx="16">
                  <c:v>4915141</c:v>
                </c:pt>
                <c:pt idx="17">
                  <c:v>5159461</c:v>
                </c:pt>
                <c:pt idx="18">
                  <c:v>5388414</c:v>
                </c:pt>
                <c:pt idx="19">
                  <c:v>5614302</c:v>
                </c:pt>
                <c:pt idx="20">
                  <c:v>5828625</c:v>
                </c:pt>
                <c:pt idx="21">
                  <c:v>6051667</c:v>
                </c:pt>
              </c:numCache>
            </c:numRef>
          </c:xVal>
          <c:yVal>
            <c:numRef>
              <c:f>ubench_fixed1_again2!$N$6:$N$27</c:f>
              <c:numCache>
                <c:formatCode>General</c:formatCode>
                <c:ptCount val="22"/>
                <c:pt idx="0">
                  <c:v>7801.5999999999904</c:v>
                </c:pt>
                <c:pt idx="1">
                  <c:v>8095.99999999999</c:v>
                </c:pt>
                <c:pt idx="2">
                  <c:v>8169.5999999999904</c:v>
                </c:pt>
                <c:pt idx="3">
                  <c:v>8390.4</c:v>
                </c:pt>
                <c:pt idx="4">
                  <c:v>8611.1999999999898</c:v>
                </c:pt>
                <c:pt idx="5">
                  <c:v>8832</c:v>
                </c:pt>
                <c:pt idx="6">
                  <c:v>9568</c:v>
                </c:pt>
                <c:pt idx="7">
                  <c:v>10745.5999999999</c:v>
                </c:pt>
                <c:pt idx="8">
                  <c:v>14499.199999999901</c:v>
                </c:pt>
                <c:pt idx="9">
                  <c:v>19136</c:v>
                </c:pt>
                <c:pt idx="10">
                  <c:v>22153.599999999999</c:v>
                </c:pt>
                <c:pt idx="11">
                  <c:v>22595.199999999899</c:v>
                </c:pt>
                <c:pt idx="12">
                  <c:v>22963.199999999899</c:v>
                </c:pt>
                <c:pt idx="13">
                  <c:v>23331.199999999899</c:v>
                </c:pt>
                <c:pt idx="14">
                  <c:v>24582.3999999999</c:v>
                </c:pt>
                <c:pt idx="15">
                  <c:v>25612.799999999999</c:v>
                </c:pt>
                <c:pt idx="16">
                  <c:v>27084.799999999999</c:v>
                </c:pt>
                <c:pt idx="17">
                  <c:v>28924.799999999999</c:v>
                </c:pt>
                <c:pt idx="18">
                  <c:v>32457.599999999999</c:v>
                </c:pt>
                <c:pt idx="19">
                  <c:v>39081.599999999999</c:v>
                </c:pt>
                <c:pt idx="20">
                  <c:v>49606.3999999999</c:v>
                </c:pt>
                <c:pt idx="21">
                  <c:v>635462.39999999898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21-E740-B6B2-ABBEC5FDC747}"/>
            </c:ext>
          </c:extLst>
        </c:ser>
        <c:ser>
          <c:idx val="2"/>
          <c:order val="2"/>
          <c:tx>
            <c:strRef>
              <c:f>ubench_fixed1_again2!$T$2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ubench_fixed1_again2!$U$6:$U$28</c:f>
              <c:numCache>
                <c:formatCode>General</c:formatCode>
                <c:ptCount val="23"/>
                <c:pt idx="0">
                  <c:v>299102</c:v>
                </c:pt>
                <c:pt idx="1">
                  <c:v>891745</c:v>
                </c:pt>
                <c:pt idx="2">
                  <c:v>1185838</c:v>
                </c:pt>
                <c:pt idx="3">
                  <c:v>1477033</c:v>
                </c:pt>
                <c:pt idx="4">
                  <c:v>1766108</c:v>
                </c:pt>
                <c:pt idx="5">
                  <c:v>2047994</c:v>
                </c:pt>
                <c:pt idx="6">
                  <c:v>2334690</c:v>
                </c:pt>
                <c:pt idx="7">
                  <c:v>2610697</c:v>
                </c:pt>
                <c:pt idx="8">
                  <c:v>2884736</c:v>
                </c:pt>
                <c:pt idx="9">
                  <c:v>3153362</c:v>
                </c:pt>
                <c:pt idx="10">
                  <c:v>3423418</c:v>
                </c:pt>
                <c:pt idx="11">
                  <c:v>3691639</c:v>
                </c:pt>
                <c:pt idx="12">
                  <c:v>3932702</c:v>
                </c:pt>
                <c:pt idx="13">
                  <c:v>4199222</c:v>
                </c:pt>
                <c:pt idx="14">
                  <c:v>4696571</c:v>
                </c:pt>
                <c:pt idx="15">
                  <c:v>4944625</c:v>
                </c:pt>
                <c:pt idx="16">
                  <c:v>5184795</c:v>
                </c:pt>
                <c:pt idx="17">
                  <c:v>5420140</c:v>
                </c:pt>
                <c:pt idx="18">
                  <c:v>5644962</c:v>
                </c:pt>
                <c:pt idx="19">
                  <c:v>5855847</c:v>
                </c:pt>
                <c:pt idx="20">
                  <c:v>6077775</c:v>
                </c:pt>
                <c:pt idx="21">
                  <c:v>6255075</c:v>
                </c:pt>
                <c:pt idx="22">
                  <c:v>6448348</c:v>
                </c:pt>
              </c:numCache>
            </c:numRef>
          </c:xVal>
          <c:yVal>
            <c:numRef>
              <c:f>ubench_fixed1_again2!$V$6:$V$28</c:f>
              <c:numCache>
                <c:formatCode>General</c:formatCode>
                <c:ptCount val="23"/>
                <c:pt idx="0">
                  <c:v>7801.5999999999904</c:v>
                </c:pt>
                <c:pt idx="1">
                  <c:v>7948.7999999999902</c:v>
                </c:pt>
                <c:pt idx="2">
                  <c:v>8095.99999999999</c:v>
                </c:pt>
                <c:pt idx="3">
                  <c:v>8169.5999999999904</c:v>
                </c:pt>
                <c:pt idx="4">
                  <c:v>8464</c:v>
                </c:pt>
                <c:pt idx="5">
                  <c:v>8684.7999999999993</c:v>
                </c:pt>
                <c:pt idx="6">
                  <c:v>8979.1999999999898</c:v>
                </c:pt>
                <c:pt idx="7">
                  <c:v>9052.7999999999993</c:v>
                </c:pt>
                <c:pt idx="8">
                  <c:v>9347.1999999999898</c:v>
                </c:pt>
                <c:pt idx="9">
                  <c:v>9420.7999999999993</c:v>
                </c:pt>
                <c:pt idx="10">
                  <c:v>9715.1999999999898</c:v>
                </c:pt>
                <c:pt idx="11">
                  <c:v>9788.7999999999993</c:v>
                </c:pt>
                <c:pt idx="12">
                  <c:v>10156.799999999999</c:v>
                </c:pt>
                <c:pt idx="13">
                  <c:v>10377.5999999999</c:v>
                </c:pt>
                <c:pt idx="14">
                  <c:v>11187.199999999901</c:v>
                </c:pt>
                <c:pt idx="15">
                  <c:v>12143.9999999999</c:v>
                </c:pt>
                <c:pt idx="16">
                  <c:v>12953.5999999999</c:v>
                </c:pt>
                <c:pt idx="17">
                  <c:v>14646.4</c:v>
                </c:pt>
                <c:pt idx="18">
                  <c:v>17222.3999999999</c:v>
                </c:pt>
                <c:pt idx="19">
                  <c:v>21491.199999999899</c:v>
                </c:pt>
                <c:pt idx="20">
                  <c:v>33120</c:v>
                </c:pt>
                <c:pt idx="21">
                  <c:v>52108.799999999901</c:v>
                </c:pt>
                <c:pt idx="22">
                  <c:v>142048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21-E740-B6B2-ABBEC5FD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ubench_fixed1_again2!$B$2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ubench_fixed1_again2!$C$46:$C$63</c:f>
              <c:numCache>
                <c:formatCode>General</c:formatCode>
                <c:ptCount val="18"/>
                <c:pt idx="0">
                  <c:v>597028</c:v>
                </c:pt>
                <c:pt idx="1">
                  <c:v>892357</c:v>
                </c:pt>
                <c:pt idx="2">
                  <c:v>1185573</c:v>
                </c:pt>
                <c:pt idx="3">
                  <c:v>1478547</c:v>
                </c:pt>
                <c:pt idx="4">
                  <c:v>1766319</c:v>
                </c:pt>
                <c:pt idx="5">
                  <c:v>2052406</c:v>
                </c:pt>
                <c:pt idx="6">
                  <c:v>2337112</c:v>
                </c:pt>
                <c:pt idx="7">
                  <c:v>2614602</c:v>
                </c:pt>
                <c:pt idx="8">
                  <c:v>299205</c:v>
                </c:pt>
                <c:pt idx="9">
                  <c:v>2890659</c:v>
                </c:pt>
                <c:pt idx="10">
                  <c:v>3162003</c:v>
                </c:pt>
                <c:pt idx="11">
                  <c:v>3438008</c:v>
                </c:pt>
                <c:pt idx="12">
                  <c:v>3701548</c:v>
                </c:pt>
                <c:pt idx="13">
                  <c:v>3960146</c:v>
                </c:pt>
                <c:pt idx="14">
                  <c:v>4217526</c:v>
                </c:pt>
                <c:pt idx="15">
                  <c:v>4467535</c:v>
                </c:pt>
                <c:pt idx="16">
                  <c:v>4717307</c:v>
                </c:pt>
                <c:pt idx="17">
                  <c:v>5207154</c:v>
                </c:pt>
              </c:numCache>
            </c:numRef>
          </c:xVal>
          <c:yVal>
            <c:numRef>
              <c:f>ubench_fixed1_again2!$D$46:$D$63</c:f>
              <c:numCache>
                <c:formatCode>General</c:formatCode>
                <c:ptCount val="18"/>
                <c:pt idx="0">
                  <c:v>6255.99999999999</c:v>
                </c:pt>
                <c:pt idx="1">
                  <c:v>6403.2</c:v>
                </c:pt>
                <c:pt idx="2">
                  <c:v>6623.99999999999</c:v>
                </c:pt>
                <c:pt idx="3">
                  <c:v>6844.7999999999902</c:v>
                </c:pt>
                <c:pt idx="4">
                  <c:v>7139.2</c:v>
                </c:pt>
                <c:pt idx="5">
                  <c:v>7433.5999999999904</c:v>
                </c:pt>
                <c:pt idx="6">
                  <c:v>7801.5999999999904</c:v>
                </c:pt>
                <c:pt idx="7">
                  <c:v>8169.5999999999904</c:v>
                </c:pt>
                <c:pt idx="8">
                  <c:v>6182.4</c:v>
                </c:pt>
                <c:pt idx="9">
                  <c:v>8684.7999999999993</c:v>
                </c:pt>
                <c:pt idx="10">
                  <c:v>9052.7999999999993</c:v>
                </c:pt>
                <c:pt idx="11">
                  <c:v>9568</c:v>
                </c:pt>
                <c:pt idx="12">
                  <c:v>10451.199999999901</c:v>
                </c:pt>
                <c:pt idx="13">
                  <c:v>11702.4</c:v>
                </c:pt>
                <c:pt idx="14">
                  <c:v>13247.9999999999</c:v>
                </c:pt>
                <c:pt idx="15">
                  <c:v>14499.199999999901</c:v>
                </c:pt>
                <c:pt idx="16">
                  <c:v>51372.799999999901</c:v>
                </c:pt>
                <c:pt idx="17">
                  <c:v>2468912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04-0E41-ACD8-CEF69A12B4DA}"/>
            </c:ext>
          </c:extLst>
        </c:ser>
        <c:ser>
          <c:idx val="1"/>
          <c:order val="1"/>
          <c:tx>
            <c:strRef>
              <c:f>ubench_fixed1_again2!$L$2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ubench_fixed1_again2!$M$46:$M$62</c:f>
              <c:numCache>
                <c:formatCode>General</c:formatCode>
                <c:ptCount val="17"/>
                <c:pt idx="0">
                  <c:v>299206</c:v>
                </c:pt>
                <c:pt idx="1">
                  <c:v>596931</c:v>
                </c:pt>
                <c:pt idx="2">
                  <c:v>892174</c:v>
                </c:pt>
                <c:pt idx="3">
                  <c:v>1186222</c:v>
                </c:pt>
                <c:pt idx="4">
                  <c:v>1478316</c:v>
                </c:pt>
                <c:pt idx="5">
                  <c:v>1767571</c:v>
                </c:pt>
                <c:pt idx="6">
                  <c:v>2052544</c:v>
                </c:pt>
                <c:pt idx="7">
                  <c:v>2337680</c:v>
                </c:pt>
                <c:pt idx="8">
                  <c:v>2614680</c:v>
                </c:pt>
                <c:pt idx="9">
                  <c:v>2892608</c:v>
                </c:pt>
                <c:pt idx="10">
                  <c:v>3160037</c:v>
                </c:pt>
                <c:pt idx="11">
                  <c:v>3437677</c:v>
                </c:pt>
                <c:pt idx="12">
                  <c:v>3695513</c:v>
                </c:pt>
                <c:pt idx="13">
                  <c:v>3950846</c:v>
                </c:pt>
                <c:pt idx="14">
                  <c:v>4211555</c:v>
                </c:pt>
                <c:pt idx="15">
                  <c:v>4467123</c:v>
                </c:pt>
                <c:pt idx="16">
                  <c:v>4701751</c:v>
                </c:pt>
              </c:numCache>
            </c:numRef>
          </c:xVal>
          <c:yVal>
            <c:numRef>
              <c:f>ubench_fixed1_again2!$N$46:$N$62</c:f>
              <c:numCache>
                <c:formatCode>General</c:formatCode>
                <c:ptCount val="17"/>
                <c:pt idx="0">
                  <c:v>6918.4</c:v>
                </c:pt>
                <c:pt idx="1">
                  <c:v>6991.99999999999</c:v>
                </c:pt>
                <c:pt idx="2">
                  <c:v>7212.7999999999902</c:v>
                </c:pt>
                <c:pt idx="3">
                  <c:v>7359.99999999999</c:v>
                </c:pt>
                <c:pt idx="4">
                  <c:v>7580.7999999999902</c:v>
                </c:pt>
                <c:pt idx="5">
                  <c:v>7727.99999999999</c:v>
                </c:pt>
                <c:pt idx="6">
                  <c:v>8022.4</c:v>
                </c:pt>
                <c:pt idx="7">
                  <c:v>8464</c:v>
                </c:pt>
                <c:pt idx="8">
                  <c:v>9936</c:v>
                </c:pt>
                <c:pt idx="9">
                  <c:v>13468.8</c:v>
                </c:pt>
                <c:pt idx="10">
                  <c:v>17369.599999999999</c:v>
                </c:pt>
                <c:pt idx="11">
                  <c:v>19283.199999999899</c:v>
                </c:pt>
                <c:pt idx="12">
                  <c:v>20387.199999999899</c:v>
                </c:pt>
                <c:pt idx="13">
                  <c:v>21123.199999999899</c:v>
                </c:pt>
                <c:pt idx="14">
                  <c:v>22521.599999999999</c:v>
                </c:pt>
                <c:pt idx="15">
                  <c:v>34886.3999999999</c:v>
                </c:pt>
                <c:pt idx="16">
                  <c:v>2809974.4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04-0E41-ACD8-CEF69A12B4DA}"/>
            </c:ext>
          </c:extLst>
        </c:ser>
        <c:ser>
          <c:idx val="2"/>
          <c:order val="2"/>
          <c:tx>
            <c:strRef>
              <c:f>ubench_fixed1_again2!$T$2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ubench_fixed1_again2!$U$46:$U$72</c:f>
              <c:numCache>
                <c:formatCode>General</c:formatCode>
                <c:ptCount val="27"/>
                <c:pt idx="0">
                  <c:v>298968</c:v>
                </c:pt>
                <c:pt idx="1">
                  <c:v>597170</c:v>
                </c:pt>
                <c:pt idx="2">
                  <c:v>892143</c:v>
                </c:pt>
                <c:pt idx="3">
                  <c:v>1186356</c:v>
                </c:pt>
                <c:pt idx="4">
                  <c:v>1477933</c:v>
                </c:pt>
                <c:pt idx="5">
                  <c:v>1767436</c:v>
                </c:pt>
                <c:pt idx="6">
                  <c:v>2052281</c:v>
                </c:pt>
                <c:pt idx="7">
                  <c:v>2337914</c:v>
                </c:pt>
                <c:pt idx="8">
                  <c:v>2616957</c:v>
                </c:pt>
                <c:pt idx="9">
                  <c:v>2891765</c:v>
                </c:pt>
                <c:pt idx="10">
                  <c:v>3163051</c:v>
                </c:pt>
                <c:pt idx="11">
                  <c:v>3441484</c:v>
                </c:pt>
                <c:pt idx="12">
                  <c:v>3702017</c:v>
                </c:pt>
                <c:pt idx="13">
                  <c:v>3961355</c:v>
                </c:pt>
                <c:pt idx="14">
                  <c:v>4218120</c:v>
                </c:pt>
                <c:pt idx="15">
                  <c:v>4471090</c:v>
                </c:pt>
                <c:pt idx="16">
                  <c:v>4721120</c:v>
                </c:pt>
                <c:pt idx="17">
                  <c:v>4963358</c:v>
                </c:pt>
                <c:pt idx="18">
                  <c:v>5204641</c:v>
                </c:pt>
                <c:pt idx="19">
                  <c:v>5450111</c:v>
                </c:pt>
                <c:pt idx="20">
                  <c:v>5677780</c:v>
                </c:pt>
                <c:pt idx="21">
                  <c:v>5904823</c:v>
                </c:pt>
                <c:pt idx="22">
                  <c:v>6144504</c:v>
                </c:pt>
                <c:pt idx="23">
                  <c:v>6363559</c:v>
                </c:pt>
                <c:pt idx="24">
                  <c:v>6543478</c:v>
                </c:pt>
                <c:pt idx="25">
                  <c:v>6737844</c:v>
                </c:pt>
                <c:pt idx="26">
                  <c:v>6919442</c:v>
                </c:pt>
              </c:numCache>
            </c:numRef>
          </c:xVal>
          <c:yVal>
            <c:numRef>
              <c:f>ubench_fixed1_again2!$V$46:$V$72</c:f>
              <c:numCache>
                <c:formatCode>General</c:formatCode>
                <c:ptCount val="27"/>
                <c:pt idx="0">
                  <c:v>6697.5999999999904</c:v>
                </c:pt>
                <c:pt idx="1">
                  <c:v>6771.2</c:v>
                </c:pt>
                <c:pt idx="2">
                  <c:v>6771.2</c:v>
                </c:pt>
                <c:pt idx="3">
                  <c:v>6918.4</c:v>
                </c:pt>
                <c:pt idx="4">
                  <c:v>7065.5999999999904</c:v>
                </c:pt>
                <c:pt idx="5">
                  <c:v>7212.7999999999902</c:v>
                </c:pt>
                <c:pt idx="6">
                  <c:v>7359.99999999999</c:v>
                </c:pt>
                <c:pt idx="7">
                  <c:v>7580.7999999999902</c:v>
                </c:pt>
                <c:pt idx="8">
                  <c:v>7875.2</c:v>
                </c:pt>
                <c:pt idx="9">
                  <c:v>8022.4</c:v>
                </c:pt>
                <c:pt idx="10">
                  <c:v>8169.5999999999904</c:v>
                </c:pt>
                <c:pt idx="11">
                  <c:v>8316.7999999999993</c:v>
                </c:pt>
                <c:pt idx="12">
                  <c:v>8464</c:v>
                </c:pt>
                <c:pt idx="13">
                  <c:v>8611.1999999999898</c:v>
                </c:pt>
                <c:pt idx="14">
                  <c:v>8832</c:v>
                </c:pt>
                <c:pt idx="15">
                  <c:v>9126.4</c:v>
                </c:pt>
                <c:pt idx="16">
                  <c:v>9420.7999999999993</c:v>
                </c:pt>
                <c:pt idx="17">
                  <c:v>9788.7999999999993</c:v>
                </c:pt>
                <c:pt idx="18">
                  <c:v>10304</c:v>
                </c:pt>
                <c:pt idx="19">
                  <c:v>11555.199999999901</c:v>
                </c:pt>
                <c:pt idx="20">
                  <c:v>12438.4</c:v>
                </c:pt>
                <c:pt idx="21">
                  <c:v>13615.9999999999</c:v>
                </c:pt>
                <c:pt idx="22">
                  <c:v>17001.599999999999</c:v>
                </c:pt>
                <c:pt idx="23">
                  <c:v>21123.199999999899</c:v>
                </c:pt>
                <c:pt idx="24">
                  <c:v>31647.999999999902</c:v>
                </c:pt>
                <c:pt idx="25">
                  <c:v>81696</c:v>
                </c:pt>
                <c:pt idx="26">
                  <c:v>1841251.2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04-0E41-ACD8-CEF69A12B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ubench_fixed1_again2!$B$2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ubench_fixed1_again2!$C$79:$C$93</c:f>
              <c:numCache>
                <c:formatCode>General</c:formatCode>
                <c:ptCount val="15"/>
                <c:pt idx="0">
                  <c:v>596903</c:v>
                </c:pt>
                <c:pt idx="1">
                  <c:v>892371</c:v>
                </c:pt>
                <c:pt idx="2">
                  <c:v>1185181</c:v>
                </c:pt>
                <c:pt idx="3">
                  <c:v>1477857</c:v>
                </c:pt>
                <c:pt idx="4">
                  <c:v>1766713</c:v>
                </c:pt>
                <c:pt idx="5">
                  <c:v>2050701</c:v>
                </c:pt>
                <c:pt idx="6">
                  <c:v>2334900</c:v>
                </c:pt>
                <c:pt idx="7">
                  <c:v>2614365</c:v>
                </c:pt>
                <c:pt idx="8">
                  <c:v>299199</c:v>
                </c:pt>
                <c:pt idx="9">
                  <c:v>2887603</c:v>
                </c:pt>
                <c:pt idx="10">
                  <c:v>3160405</c:v>
                </c:pt>
                <c:pt idx="11">
                  <c:v>3435590</c:v>
                </c:pt>
                <c:pt idx="12">
                  <c:v>3698729</c:v>
                </c:pt>
                <c:pt idx="13">
                  <c:v>3942290</c:v>
                </c:pt>
                <c:pt idx="14">
                  <c:v>4194087</c:v>
                </c:pt>
              </c:numCache>
            </c:numRef>
          </c:xVal>
          <c:yVal>
            <c:numRef>
              <c:f>ubench_fixed1_again2!$D$79:$D$93</c:f>
              <c:numCache>
                <c:formatCode>General</c:formatCode>
                <c:ptCount val="15"/>
                <c:pt idx="0">
                  <c:v>5740.7999999999902</c:v>
                </c:pt>
                <c:pt idx="1">
                  <c:v>5961.5999999999904</c:v>
                </c:pt>
                <c:pt idx="2">
                  <c:v>6182.4</c:v>
                </c:pt>
                <c:pt idx="3">
                  <c:v>6550.4</c:v>
                </c:pt>
                <c:pt idx="4">
                  <c:v>6844.7999999999902</c:v>
                </c:pt>
                <c:pt idx="5">
                  <c:v>7359.99999999999</c:v>
                </c:pt>
                <c:pt idx="6">
                  <c:v>7875.2</c:v>
                </c:pt>
                <c:pt idx="7">
                  <c:v>8537.5999999999894</c:v>
                </c:pt>
                <c:pt idx="8">
                  <c:v>5667.2</c:v>
                </c:pt>
                <c:pt idx="9">
                  <c:v>8979.1999999999898</c:v>
                </c:pt>
                <c:pt idx="10">
                  <c:v>9715.1999999999898</c:v>
                </c:pt>
                <c:pt idx="11">
                  <c:v>11996.8</c:v>
                </c:pt>
                <c:pt idx="12">
                  <c:v>15308.8</c:v>
                </c:pt>
                <c:pt idx="13">
                  <c:v>1226912</c:v>
                </c:pt>
                <c:pt idx="14">
                  <c:v>1345555.2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B4-7449-BA92-547ED8DB78E7}"/>
            </c:ext>
          </c:extLst>
        </c:ser>
        <c:ser>
          <c:idx val="1"/>
          <c:order val="1"/>
          <c:tx>
            <c:strRef>
              <c:f>ubench_fixed1_again2!$L$2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ubench_fixed1_again2!$M$79:$M$94</c:f>
              <c:numCache>
                <c:formatCode>General</c:formatCode>
                <c:ptCount val="16"/>
                <c:pt idx="0">
                  <c:v>299136</c:v>
                </c:pt>
                <c:pt idx="1">
                  <c:v>597046</c:v>
                </c:pt>
                <c:pt idx="2">
                  <c:v>892624</c:v>
                </c:pt>
                <c:pt idx="3">
                  <c:v>1186299</c:v>
                </c:pt>
                <c:pt idx="4">
                  <c:v>1477754</c:v>
                </c:pt>
                <c:pt idx="5">
                  <c:v>1765450</c:v>
                </c:pt>
                <c:pt idx="6">
                  <c:v>2049722</c:v>
                </c:pt>
                <c:pt idx="7">
                  <c:v>2336127</c:v>
                </c:pt>
                <c:pt idx="8">
                  <c:v>2614192</c:v>
                </c:pt>
                <c:pt idx="9">
                  <c:v>2890102</c:v>
                </c:pt>
                <c:pt idx="10">
                  <c:v>3160400</c:v>
                </c:pt>
                <c:pt idx="11">
                  <c:v>3434703</c:v>
                </c:pt>
                <c:pt idx="12">
                  <c:v>3693252</c:v>
                </c:pt>
                <c:pt idx="13">
                  <c:v>3946673</c:v>
                </c:pt>
                <c:pt idx="14">
                  <c:v>4203911</c:v>
                </c:pt>
                <c:pt idx="15">
                  <c:v>4433421</c:v>
                </c:pt>
              </c:numCache>
            </c:numRef>
          </c:xVal>
          <c:yVal>
            <c:numRef>
              <c:f>ubench_fixed1_again2!$N$79:$N$94</c:f>
              <c:numCache>
                <c:formatCode>General</c:formatCode>
                <c:ptCount val="16"/>
                <c:pt idx="0">
                  <c:v>6329.6</c:v>
                </c:pt>
                <c:pt idx="1">
                  <c:v>6403.2</c:v>
                </c:pt>
                <c:pt idx="2">
                  <c:v>6624</c:v>
                </c:pt>
                <c:pt idx="3">
                  <c:v>6771.2</c:v>
                </c:pt>
                <c:pt idx="4">
                  <c:v>6918.4</c:v>
                </c:pt>
                <c:pt idx="5">
                  <c:v>7065.6</c:v>
                </c:pt>
                <c:pt idx="6">
                  <c:v>7360</c:v>
                </c:pt>
                <c:pt idx="7">
                  <c:v>7728</c:v>
                </c:pt>
                <c:pt idx="8">
                  <c:v>8684.7999999999993</c:v>
                </c:pt>
                <c:pt idx="9">
                  <c:v>11113.6</c:v>
                </c:pt>
                <c:pt idx="10">
                  <c:v>14352</c:v>
                </c:pt>
                <c:pt idx="11">
                  <c:v>17075.2</c:v>
                </c:pt>
                <c:pt idx="12">
                  <c:v>18547.2</c:v>
                </c:pt>
                <c:pt idx="13">
                  <c:v>20387.2</c:v>
                </c:pt>
                <c:pt idx="14">
                  <c:v>27011.200000000001</c:v>
                </c:pt>
                <c:pt idx="15">
                  <c:v>1622364.8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4B4-7449-BA92-547ED8DB78E7}"/>
            </c:ext>
          </c:extLst>
        </c:ser>
        <c:ser>
          <c:idx val="2"/>
          <c:order val="2"/>
          <c:tx>
            <c:strRef>
              <c:f>ubench_fixed1_again2!$T$2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ubench_fixed1_again2!$U$79:$U$100</c:f>
              <c:numCache>
                <c:formatCode>General</c:formatCode>
                <c:ptCount val="22"/>
                <c:pt idx="0">
                  <c:v>298903</c:v>
                </c:pt>
                <c:pt idx="1">
                  <c:v>892204</c:v>
                </c:pt>
                <c:pt idx="2">
                  <c:v>1186094</c:v>
                </c:pt>
                <c:pt idx="3">
                  <c:v>1477926</c:v>
                </c:pt>
                <c:pt idx="4">
                  <c:v>1767057</c:v>
                </c:pt>
                <c:pt idx="5">
                  <c:v>2051571</c:v>
                </c:pt>
                <c:pt idx="6">
                  <c:v>2336815</c:v>
                </c:pt>
                <c:pt idx="7">
                  <c:v>2614628</c:v>
                </c:pt>
                <c:pt idx="8">
                  <c:v>2891113</c:v>
                </c:pt>
                <c:pt idx="9">
                  <c:v>3161670</c:v>
                </c:pt>
                <c:pt idx="10">
                  <c:v>3436857</c:v>
                </c:pt>
                <c:pt idx="11">
                  <c:v>3698585</c:v>
                </c:pt>
                <c:pt idx="12">
                  <c:v>4467569</c:v>
                </c:pt>
                <c:pt idx="13">
                  <c:v>4709487</c:v>
                </c:pt>
                <c:pt idx="14">
                  <c:v>4957464</c:v>
                </c:pt>
                <c:pt idx="15">
                  <c:v>5193421</c:v>
                </c:pt>
                <c:pt idx="16">
                  <c:v>5440801</c:v>
                </c:pt>
                <c:pt idx="17">
                  <c:v>5669666</c:v>
                </c:pt>
                <c:pt idx="18">
                  <c:v>5894318</c:v>
                </c:pt>
                <c:pt idx="19">
                  <c:v>4598463</c:v>
                </c:pt>
                <c:pt idx="20">
                  <c:v>6339524</c:v>
                </c:pt>
                <c:pt idx="21">
                  <c:v>4102274</c:v>
                </c:pt>
              </c:numCache>
            </c:numRef>
          </c:xVal>
          <c:yVal>
            <c:numRef>
              <c:f>ubench_fixed1_again2!$V$79:$V$100</c:f>
              <c:numCache>
                <c:formatCode>General</c:formatCode>
                <c:ptCount val="22"/>
                <c:pt idx="0">
                  <c:v>6108.7999999999902</c:v>
                </c:pt>
                <c:pt idx="1">
                  <c:v>6255.99999999999</c:v>
                </c:pt>
                <c:pt idx="2">
                  <c:v>6329.5999999999904</c:v>
                </c:pt>
                <c:pt idx="3">
                  <c:v>6476.7999999999902</c:v>
                </c:pt>
                <c:pt idx="4">
                  <c:v>6623.99999999999</c:v>
                </c:pt>
                <c:pt idx="5">
                  <c:v>6844.7999999999902</c:v>
                </c:pt>
                <c:pt idx="6">
                  <c:v>7212.7999999999902</c:v>
                </c:pt>
                <c:pt idx="7">
                  <c:v>7433.5999999999904</c:v>
                </c:pt>
                <c:pt idx="8">
                  <c:v>7580.7999999999902</c:v>
                </c:pt>
                <c:pt idx="9">
                  <c:v>7801.5999999999904</c:v>
                </c:pt>
                <c:pt idx="10">
                  <c:v>7948.7999999999902</c:v>
                </c:pt>
                <c:pt idx="11">
                  <c:v>8095.99999999999</c:v>
                </c:pt>
                <c:pt idx="12">
                  <c:v>8832</c:v>
                </c:pt>
                <c:pt idx="13">
                  <c:v>9126.4</c:v>
                </c:pt>
                <c:pt idx="14">
                  <c:v>9494.4</c:v>
                </c:pt>
                <c:pt idx="15">
                  <c:v>10083.199999999901</c:v>
                </c:pt>
                <c:pt idx="16">
                  <c:v>10672</c:v>
                </c:pt>
                <c:pt idx="17">
                  <c:v>12364.8</c:v>
                </c:pt>
                <c:pt idx="18">
                  <c:v>14351.9999999999</c:v>
                </c:pt>
                <c:pt idx="19">
                  <c:v>1833228.79999999</c:v>
                </c:pt>
                <c:pt idx="20">
                  <c:v>891663.99999999895</c:v>
                </c:pt>
                <c:pt idx="21">
                  <c:v>3745651.1999999899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4B4-7449-BA92-547ED8DB7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bimodal 2us avg service time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ubench_fixed1_again!$B$2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ubench_fixed1_again!$C$6:$C$34</c:f>
              <c:numCache>
                <c:formatCode>General</c:formatCode>
                <c:ptCount val="29"/>
                <c:pt idx="0">
                  <c:v>299282</c:v>
                </c:pt>
                <c:pt idx="1">
                  <c:v>596885</c:v>
                </c:pt>
                <c:pt idx="2">
                  <c:v>891914</c:v>
                </c:pt>
                <c:pt idx="3">
                  <c:v>1186046</c:v>
                </c:pt>
                <c:pt idx="4">
                  <c:v>1476512</c:v>
                </c:pt>
                <c:pt idx="5">
                  <c:v>1766311</c:v>
                </c:pt>
                <c:pt idx="6">
                  <c:v>2050650</c:v>
                </c:pt>
                <c:pt idx="7">
                  <c:v>2335575</c:v>
                </c:pt>
                <c:pt idx="8">
                  <c:v>2611812</c:v>
                </c:pt>
                <c:pt idx="9">
                  <c:v>2887147</c:v>
                </c:pt>
                <c:pt idx="10">
                  <c:v>3156093</c:v>
                </c:pt>
                <c:pt idx="11">
                  <c:v>3431832</c:v>
                </c:pt>
                <c:pt idx="12">
                  <c:v>3692664</c:v>
                </c:pt>
                <c:pt idx="13">
                  <c:v>3938439</c:v>
                </c:pt>
                <c:pt idx="14">
                  <c:v>4202176</c:v>
                </c:pt>
                <c:pt idx="15">
                  <c:v>4454398</c:v>
                </c:pt>
                <c:pt idx="16">
                  <c:v>4700459</c:v>
                </c:pt>
                <c:pt idx="17">
                  <c:v>4931150</c:v>
                </c:pt>
                <c:pt idx="18">
                  <c:v>5168875</c:v>
                </c:pt>
                <c:pt idx="19">
                  <c:v>5410371</c:v>
                </c:pt>
                <c:pt idx="20">
                  <c:v>5635136</c:v>
                </c:pt>
                <c:pt idx="21">
                  <c:v>5848692</c:v>
                </c:pt>
                <c:pt idx="22">
                  <c:v>6039088</c:v>
                </c:pt>
                <c:pt idx="23">
                  <c:v>6235058</c:v>
                </c:pt>
                <c:pt idx="24">
                  <c:v>6409619</c:v>
                </c:pt>
                <c:pt idx="25">
                  <c:v>6570329</c:v>
                </c:pt>
                <c:pt idx="26">
                  <c:v>6769175</c:v>
                </c:pt>
                <c:pt idx="27">
                  <c:v>7015330</c:v>
                </c:pt>
                <c:pt idx="28">
                  <c:v>7219501</c:v>
                </c:pt>
              </c:numCache>
            </c:numRef>
          </c:xVal>
          <c:yVal>
            <c:numRef>
              <c:f>ubench_fixed1_again!$D$6:$D$34</c:f>
              <c:numCache>
                <c:formatCode>General</c:formatCode>
                <c:ptCount val="29"/>
                <c:pt idx="0">
                  <c:v>7139.2</c:v>
                </c:pt>
                <c:pt idx="1">
                  <c:v>7212.7999999999902</c:v>
                </c:pt>
                <c:pt idx="2">
                  <c:v>7359.99999999999</c:v>
                </c:pt>
                <c:pt idx="3">
                  <c:v>7507.2</c:v>
                </c:pt>
                <c:pt idx="4">
                  <c:v>7727.99999999999</c:v>
                </c:pt>
                <c:pt idx="5">
                  <c:v>7948.7999999999902</c:v>
                </c:pt>
                <c:pt idx="6">
                  <c:v>8169.5999999999904</c:v>
                </c:pt>
                <c:pt idx="7">
                  <c:v>8464</c:v>
                </c:pt>
                <c:pt idx="8">
                  <c:v>8758.4</c:v>
                </c:pt>
                <c:pt idx="9">
                  <c:v>8979.1999999999898</c:v>
                </c:pt>
                <c:pt idx="10">
                  <c:v>9420.7999999999993</c:v>
                </c:pt>
                <c:pt idx="11">
                  <c:v>9641.5999999999894</c:v>
                </c:pt>
                <c:pt idx="12">
                  <c:v>10156.799999999999</c:v>
                </c:pt>
                <c:pt idx="13">
                  <c:v>10524.8</c:v>
                </c:pt>
                <c:pt idx="14">
                  <c:v>10966.4</c:v>
                </c:pt>
                <c:pt idx="15">
                  <c:v>11555.199999999901</c:v>
                </c:pt>
                <c:pt idx="16">
                  <c:v>12217.5999999999</c:v>
                </c:pt>
                <c:pt idx="17">
                  <c:v>12879.9999999999</c:v>
                </c:pt>
                <c:pt idx="18">
                  <c:v>13689.5999999999</c:v>
                </c:pt>
                <c:pt idx="19">
                  <c:v>14867.199999999901</c:v>
                </c:pt>
                <c:pt idx="20">
                  <c:v>16118.4</c:v>
                </c:pt>
                <c:pt idx="21">
                  <c:v>17590.3999999999</c:v>
                </c:pt>
                <c:pt idx="22">
                  <c:v>19209.599999999999</c:v>
                </c:pt>
                <c:pt idx="23">
                  <c:v>21564.799999999999</c:v>
                </c:pt>
                <c:pt idx="24">
                  <c:v>24582.3999999999</c:v>
                </c:pt>
                <c:pt idx="25">
                  <c:v>29219.199999999899</c:v>
                </c:pt>
                <c:pt idx="26">
                  <c:v>38051.199999999997</c:v>
                </c:pt>
                <c:pt idx="27">
                  <c:v>81916.799999999901</c:v>
                </c:pt>
                <c:pt idx="28">
                  <c:v>902703.99999999895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9D-3A4C-812B-A0767362C6F8}"/>
            </c:ext>
          </c:extLst>
        </c:ser>
        <c:ser>
          <c:idx val="1"/>
          <c:order val="1"/>
          <c:tx>
            <c:strRef>
              <c:f>ubench_fixed1_again!$L$2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ubench_fixed1_again!$M$6:$M$28</c:f>
              <c:numCache>
                <c:formatCode>General</c:formatCode>
                <c:ptCount val="23"/>
                <c:pt idx="0">
                  <c:v>299186</c:v>
                </c:pt>
                <c:pt idx="1">
                  <c:v>596873</c:v>
                </c:pt>
                <c:pt idx="2">
                  <c:v>891838</c:v>
                </c:pt>
                <c:pt idx="3">
                  <c:v>1186066</c:v>
                </c:pt>
                <c:pt idx="4">
                  <c:v>1478412</c:v>
                </c:pt>
                <c:pt idx="5">
                  <c:v>1766509</c:v>
                </c:pt>
                <c:pt idx="6">
                  <c:v>2049689</c:v>
                </c:pt>
                <c:pt idx="7">
                  <c:v>2335729</c:v>
                </c:pt>
                <c:pt idx="8">
                  <c:v>2612368</c:v>
                </c:pt>
                <c:pt idx="9">
                  <c:v>2885527</c:v>
                </c:pt>
                <c:pt idx="10">
                  <c:v>3151053</c:v>
                </c:pt>
                <c:pt idx="11">
                  <c:v>3423193</c:v>
                </c:pt>
                <c:pt idx="12">
                  <c:v>3681504</c:v>
                </c:pt>
                <c:pt idx="13">
                  <c:v>3930572</c:v>
                </c:pt>
                <c:pt idx="14">
                  <c:v>4155049</c:v>
                </c:pt>
                <c:pt idx="15">
                  <c:v>4397379</c:v>
                </c:pt>
                <c:pt idx="16">
                  <c:v>4670959</c:v>
                </c:pt>
                <c:pt idx="17">
                  <c:v>4909320</c:v>
                </c:pt>
                <c:pt idx="18">
                  <c:v>5138262</c:v>
                </c:pt>
                <c:pt idx="19">
                  <c:v>5393478</c:v>
                </c:pt>
                <c:pt idx="20">
                  <c:v>5611473</c:v>
                </c:pt>
                <c:pt idx="21">
                  <c:v>5826963</c:v>
                </c:pt>
                <c:pt idx="22">
                  <c:v>6053776</c:v>
                </c:pt>
              </c:numCache>
            </c:numRef>
          </c:xVal>
          <c:yVal>
            <c:numRef>
              <c:f>ubench_fixed1_again!$N$6:$N$28</c:f>
              <c:numCache>
                <c:formatCode>General</c:formatCode>
                <c:ptCount val="23"/>
                <c:pt idx="0">
                  <c:v>7875.2</c:v>
                </c:pt>
                <c:pt idx="1">
                  <c:v>8022.4</c:v>
                </c:pt>
                <c:pt idx="2">
                  <c:v>8169.5999999999904</c:v>
                </c:pt>
                <c:pt idx="3">
                  <c:v>8316.7999999999993</c:v>
                </c:pt>
                <c:pt idx="4">
                  <c:v>8684.7999999999993</c:v>
                </c:pt>
                <c:pt idx="5">
                  <c:v>8832</c:v>
                </c:pt>
                <c:pt idx="6">
                  <c:v>9494.4</c:v>
                </c:pt>
                <c:pt idx="7">
                  <c:v>11187.199999999901</c:v>
                </c:pt>
                <c:pt idx="8">
                  <c:v>15235.199999999901</c:v>
                </c:pt>
                <c:pt idx="9">
                  <c:v>19136</c:v>
                </c:pt>
                <c:pt idx="10">
                  <c:v>21638.3999999999</c:v>
                </c:pt>
                <c:pt idx="11">
                  <c:v>22227.199999999899</c:v>
                </c:pt>
                <c:pt idx="12">
                  <c:v>22742.3999999999</c:v>
                </c:pt>
                <c:pt idx="13">
                  <c:v>22816</c:v>
                </c:pt>
                <c:pt idx="14">
                  <c:v>23404.799999999999</c:v>
                </c:pt>
                <c:pt idx="15">
                  <c:v>24140.799999999999</c:v>
                </c:pt>
                <c:pt idx="16">
                  <c:v>25686.3999999999</c:v>
                </c:pt>
                <c:pt idx="17">
                  <c:v>27084.799999999999</c:v>
                </c:pt>
                <c:pt idx="18">
                  <c:v>28924.799999999999</c:v>
                </c:pt>
                <c:pt idx="19">
                  <c:v>33193.599999999999</c:v>
                </c:pt>
                <c:pt idx="20">
                  <c:v>38787.199999999997</c:v>
                </c:pt>
                <c:pt idx="21">
                  <c:v>49017.599999999999</c:v>
                </c:pt>
                <c:pt idx="22">
                  <c:v>1016047.99999999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9D-3A4C-812B-A0767362C6F8}"/>
            </c:ext>
          </c:extLst>
        </c:ser>
        <c:ser>
          <c:idx val="2"/>
          <c:order val="2"/>
          <c:tx>
            <c:strRef>
              <c:f>ubench_fixed1_again!$T$2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ubench_fixed1_again!$U$6:$U$28</c:f>
              <c:numCache>
                <c:formatCode>General</c:formatCode>
                <c:ptCount val="23"/>
                <c:pt idx="0">
                  <c:v>596742</c:v>
                </c:pt>
                <c:pt idx="1">
                  <c:v>891928</c:v>
                </c:pt>
                <c:pt idx="2">
                  <c:v>1185152</c:v>
                </c:pt>
                <c:pt idx="3">
                  <c:v>1477646</c:v>
                </c:pt>
                <c:pt idx="4">
                  <c:v>1765734</c:v>
                </c:pt>
                <c:pt idx="5">
                  <c:v>2050723</c:v>
                </c:pt>
                <c:pt idx="6">
                  <c:v>2336362</c:v>
                </c:pt>
                <c:pt idx="7">
                  <c:v>2606647</c:v>
                </c:pt>
                <c:pt idx="8">
                  <c:v>2879462</c:v>
                </c:pt>
                <c:pt idx="9">
                  <c:v>3146060</c:v>
                </c:pt>
                <c:pt idx="10">
                  <c:v>3431856</c:v>
                </c:pt>
                <c:pt idx="11">
                  <c:v>3692389</c:v>
                </c:pt>
                <c:pt idx="12">
                  <c:v>3948725</c:v>
                </c:pt>
                <c:pt idx="13">
                  <c:v>4203544</c:v>
                </c:pt>
                <c:pt idx="14">
                  <c:v>4449923</c:v>
                </c:pt>
                <c:pt idx="15">
                  <c:v>4690678</c:v>
                </c:pt>
                <c:pt idx="16">
                  <c:v>4937325</c:v>
                </c:pt>
                <c:pt idx="17">
                  <c:v>5134846</c:v>
                </c:pt>
                <c:pt idx="18">
                  <c:v>5363635</c:v>
                </c:pt>
                <c:pt idx="19">
                  <c:v>5584294</c:v>
                </c:pt>
                <c:pt idx="20">
                  <c:v>5785589</c:v>
                </c:pt>
                <c:pt idx="21">
                  <c:v>6013055</c:v>
                </c:pt>
                <c:pt idx="22">
                  <c:v>6367892</c:v>
                </c:pt>
              </c:numCache>
            </c:numRef>
          </c:xVal>
          <c:yVal>
            <c:numRef>
              <c:f>ubench_fixed1_again!$V$6:$V$28</c:f>
              <c:numCache>
                <c:formatCode>General</c:formatCode>
                <c:ptCount val="23"/>
                <c:pt idx="0">
                  <c:v>7801.5999999999904</c:v>
                </c:pt>
                <c:pt idx="1">
                  <c:v>7948.7999999999902</c:v>
                </c:pt>
                <c:pt idx="2">
                  <c:v>8022.4</c:v>
                </c:pt>
                <c:pt idx="3">
                  <c:v>8243.1999999999898</c:v>
                </c:pt>
                <c:pt idx="4">
                  <c:v>8464</c:v>
                </c:pt>
                <c:pt idx="5">
                  <c:v>8684.7999999999993</c:v>
                </c:pt>
                <c:pt idx="6">
                  <c:v>8905.5999999999894</c:v>
                </c:pt>
                <c:pt idx="7">
                  <c:v>9052.7999999999993</c:v>
                </c:pt>
                <c:pt idx="8">
                  <c:v>9273.5999999999894</c:v>
                </c:pt>
                <c:pt idx="9">
                  <c:v>9494.4</c:v>
                </c:pt>
                <c:pt idx="10">
                  <c:v>9641.5999999999894</c:v>
                </c:pt>
                <c:pt idx="11">
                  <c:v>9862.4</c:v>
                </c:pt>
                <c:pt idx="12">
                  <c:v>10083.199999999901</c:v>
                </c:pt>
                <c:pt idx="13">
                  <c:v>10377.5999999999</c:v>
                </c:pt>
                <c:pt idx="14">
                  <c:v>10745.5999999999</c:v>
                </c:pt>
                <c:pt idx="15">
                  <c:v>11187.199999999901</c:v>
                </c:pt>
                <c:pt idx="16">
                  <c:v>11923.199999999901</c:v>
                </c:pt>
                <c:pt idx="17">
                  <c:v>12732.8</c:v>
                </c:pt>
                <c:pt idx="18">
                  <c:v>14057.5999999999</c:v>
                </c:pt>
                <c:pt idx="19">
                  <c:v>16191.9999999999</c:v>
                </c:pt>
                <c:pt idx="20">
                  <c:v>20092.8</c:v>
                </c:pt>
                <c:pt idx="21">
                  <c:v>27305.599999999999</c:v>
                </c:pt>
                <c:pt idx="22">
                  <c:v>87878.399999999994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89D-3A4C-812B-A0767362C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2us avg service time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ubench_fixed1_again!$B$2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ubench_fixed1_again!$C$46:$C$63</c:f>
              <c:numCache>
                <c:formatCode>General</c:formatCode>
                <c:ptCount val="18"/>
                <c:pt idx="0">
                  <c:v>299215</c:v>
                </c:pt>
                <c:pt idx="1">
                  <c:v>596507</c:v>
                </c:pt>
                <c:pt idx="2">
                  <c:v>892295</c:v>
                </c:pt>
                <c:pt idx="3">
                  <c:v>1185740</c:v>
                </c:pt>
                <c:pt idx="4">
                  <c:v>1476889</c:v>
                </c:pt>
                <c:pt idx="5">
                  <c:v>1766064</c:v>
                </c:pt>
                <c:pt idx="6">
                  <c:v>2051898</c:v>
                </c:pt>
                <c:pt idx="7">
                  <c:v>2336458</c:v>
                </c:pt>
                <c:pt idx="8">
                  <c:v>2616137</c:v>
                </c:pt>
                <c:pt idx="9">
                  <c:v>2891060</c:v>
                </c:pt>
                <c:pt idx="10">
                  <c:v>3162232</c:v>
                </c:pt>
                <c:pt idx="11">
                  <c:v>3442354</c:v>
                </c:pt>
                <c:pt idx="12">
                  <c:v>3700878</c:v>
                </c:pt>
                <c:pt idx="13">
                  <c:v>3957095</c:v>
                </c:pt>
                <c:pt idx="14">
                  <c:v>4217675</c:v>
                </c:pt>
                <c:pt idx="15">
                  <c:v>4476494</c:v>
                </c:pt>
                <c:pt idx="16">
                  <c:v>4720848</c:v>
                </c:pt>
                <c:pt idx="17">
                  <c:v>4961820</c:v>
                </c:pt>
              </c:numCache>
            </c:numRef>
          </c:xVal>
          <c:yVal>
            <c:numRef>
              <c:f>ubench_fixed1_again!$D$46:$D$63</c:f>
              <c:numCache>
                <c:formatCode>General</c:formatCode>
                <c:ptCount val="18"/>
                <c:pt idx="0">
                  <c:v>6182.4</c:v>
                </c:pt>
                <c:pt idx="1">
                  <c:v>6255.99999999999</c:v>
                </c:pt>
                <c:pt idx="2">
                  <c:v>6403.2</c:v>
                </c:pt>
                <c:pt idx="3">
                  <c:v>6623.99999999999</c:v>
                </c:pt>
                <c:pt idx="4">
                  <c:v>6918.4</c:v>
                </c:pt>
                <c:pt idx="5">
                  <c:v>7139.2</c:v>
                </c:pt>
                <c:pt idx="6">
                  <c:v>7433.5999999999904</c:v>
                </c:pt>
                <c:pt idx="7">
                  <c:v>7727.99999999999</c:v>
                </c:pt>
                <c:pt idx="8">
                  <c:v>8169.5999999999904</c:v>
                </c:pt>
                <c:pt idx="9">
                  <c:v>8611.1999999999898</c:v>
                </c:pt>
                <c:pt idx="10">
                  <c:v>9052.7999999999993</c:v>
                </c:pt>
                <c:pt idx="11">
                  <c:v>9715.1999999999898</c:v>
                </c:pt>
                <c:pt idx="12">
                  <c:v>10524.8</c:v>
                </c:pt>
                <c:pt idx="13">
                  <c:v>11334.4</c:v>
                </c:pt>
                <c:pt idx="14">
                  <c:v>12585.5999999999</c:v>
                </c:pt>
                <c:pt idx="15">
                  <c:v>16044.8</c:v>
                </c:pt>
                <c:pt idx="16">
                  <c:v>25759.999999999902</c:v>
                </c:pt>
                <c:pt idx="17">
                  <c:v>76838.399999999994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B9-2C4B-A55B-65EB04E1DFBB}"/>
            </c:ext>
          </c:extLst>
        </c:ser>
        <c:ser>
          <c:idx val="1"/>
          <c:order val="1"/>
          <c:tx>
            <c:strRef>
              <c:f>ubench_fixed1_again!$L$2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ubench_fixed1_again!$M$46:$M$62</c:f>
              <c:numCache>
                <c:formatCode>General</c:formatCode>
                <c:ptCount val="17"/>
                <c:pt idx="0">
                  <c:v>298919</c:v>
                </c:pt>
                <c:pt idx="1">
                  <c:v>596464</c:v>
                </c:pt>
                <c:pt idx="2">
                  <c:v>892170</c:v>
                </c:pt>
                <c:pt idx="3">
                  <c:v>1185948</c:v>
                </c:pt>
                <c:pt idx="4">
                  <c:v>1478104</c:v>
                </c:pt>
                <c:pt idx="5">
                  <c:v>1767156</c:v>
                </c:pt>
                <c:pt idx="6">
                  <c:v>2050505</c:v>
                </c:pt>
                <c:pt idx="7">
                  <c:v>2336278</c:v>
                </c:pt>
                <c:pt idx="8">
                  <c:v>2614289</c:v>
                </c:pt>
                <c:pt idx="9">
                  <c:v>2889898</c:v>
                </c:pt>
                <c:pt idx="10">
                  <c:v>3156628</c:v>
                </c:pt>
                <c:pt idx="11">
                  <c:v>3433512</c:v>
                </c:pt>
                <c:pt idx="12">
                  <c:v>3694031</c:v>
                </c:pt>
                <c:pt idx="13">
                  <c:v>3949290</c:v>
                </c:pt>
                <c:pt idx="14">
                  <c:v>4206329</c:v>
                </c:pt>
                <c:pt idx="15">
                  <c:v>4460124</c:v>
                </c:pt>
                <c:pt idx="16">
                  <c:v>4706166</c:v>
                </c:pt>
              </c:numCache>
            </c:numRef>
          </c:xVal>
          <c:yVal>
            <c:numRef>
              <c:f>ubench_fixed1_again!$N$46:$N$62</c:f>
              <c:numCache>
                <c:formatCode>General</c:formatCode>
                <c:ptCount val="17"/>
                <c:pt idx="0">
                  <c:v>6918.4</c:v>
                </c:pt>
                <c:pt idx="1">
                  <c:v>6991.99999999999</c:v>
                </c:pt>
                <c:pt idx="2">
                  <c:v>7212.7999999999902</c:v>
                </c:pt>
                <c:pt idx="3">
                  <c:v>7359.99999999999</c:v>
                </c:pt>
                <c:pt idx="4">
                  <c:v>7580.7999999999902</c:v>
                </c:pt>
                <c:pt idx="5">
                  <c:v>7580.7999999999902</c:v>
                </c:pt>
                <c:pt idx="6">
                  <c:v>8022.4</c:v>
                </c:pt>
                <c:pt idx="7">
                  <c:v>8464</c:v>
                </c:pt>
                <c:pt idx="8">
                  <c:v>9862.4</c:v>
                </c:pt>
                <c:pt idx="9">
                  <c:v>13468.8</c:v>
                </c:pt>
                <c:pt idx="10">
                  <c:v>16854.3999999999</c:v>
                </c:pt>
                <c:pt idx="11">
                  <c:v>19283.199999999899</c:v>
                </c:pt>
                <c:pt idx="12">
                  <c:v>20240</c:v>
                </c:pt>
                <c:pt idx="13">
                  <c:v>20976</c:v>
                </c:pt>
                <c:pt idx="14">
                  <c:v>23772.799999999999</c:v>
                </c:pt>
                <c:pt idx="15">
                  <c:v>32972.799999999901</c:v>
                </c:pt>
                <c:pt idx="16">
                  <c:v>263635.19999999902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B9-2C4B-A55B-65EB04E1DFBB}"/>
            </c:ext>
          </c:extLst>
        </c:ser>
        <c:ser>
          <c:idx val="2"/>
          <c:order val="2"/>
          <c:tx>
            <c:strRef>
              <c:f>ubench_fixed1_again!$T$2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ubench_fixed1_again!$U$46:$U$72</c:f>
              <c:numCache>
                <c:formatCode>General</c:formatCode>
                <c:ptCount val="27"/>
                <c:pt idx="0">
                  <c:v>299107</c:v>
                </c:pt>
                <c:pt idx="1">
                  <c:v>596615</c:v>
                </c:pt>
                <c:pt idx="2">
                  <c:v>892575</c:v>
                </c:pt>
                <c:pt idx="3">
                  <c:v>1186364</c:v>
                </c:pt>
                <c:pt idx="4">
                  <c:v>1478518</c:v>
                </c:pt>
                <c:pt idx="5">
                  <c:v>1766275</c:v>
                </c:pt>
                <c:pt idx="6">
                  <c:v>2051895</c:v>
                </c:pt>
                <c:pt idx="7">
                  <c:v>2337573</c:v>
                </c:pt>
                <c:pt idx="8">
                  <c:v>2614773</c:v>
                </c:pt>
                <c:pt idx="9">
                  <c:v>2892601</c:v>
                </c:pt>
                <c:pt idx="10">
                  <c:v>3162327</c:v>
                </c:pt>
                <c:pt idx="11">
                  <c:v>3439746</c:v>
                </c:pt>
                <c:pt idx="12">
                  <c:v>3699488</c:v>
                </c:pt>
                <c:pt idx="13">
                  <c:v>3955160</c:v>
                </c:pt>
                <c:pt idx="14">
                  <c:v>4216166</c:v>
                </c:pt>
                <c:pt idx="15">
                  <c:v>4472223</c:v>
                </c:pt>
                <c:pt idx="16">
                  <c:v>4714060</c:v>
                </c:pt>
                <c:pt idx="17">
                  <c:v>5446841</c:v>
                </c:pt>
                <c:pt idx="18">
                  <c:v>5678910</c:v>
                </c:pt>
                <c:pt idx="19">
                  <c:v>5901927</c:v>
                </c:pt>
                <c:pt idx="20">
                  <c:v>6138930</c:v>
                </c:pt>
                <c:pt idx="21">
                  <c:v>6345887</c:v>
                </c:pt>
                <c:pt idx="22">
                  <c:v>6522580</c:v>
                </c:pt>
                <c:pt idx="23">
                  <c:v>6717435</c:v>
                </c:pt>
                <c:pt idx="24">
                  <c:v>6935954</c:v>
                </c:pt>
                <c:pt idx="25">
                  <c:v>6493642</c:v>
                </c:pt>
                <c:pt idx="26">
                  <c:v>5548126</c:v>
                </c:pt>
              </c:numCache>
            </c:numRef>
          </c:xVal>
          <c:yVal>
            <c:numRef>
              <c:f>ubench_fixed1_again!$V$46:$V$72</c:f>
              <c:numCache>
                <c:formatCode>General</c:formatCode>
                <c:ptCount val="27"/>
                <c:pt idx="0">
                  <c:v>6697.5999999999904</c:v>
                </c:pt>
                <c:pt idx="1">
                  <c:v>6771.2</c:v>
                </c:pt>
                <c:pt idx="2">
                  <c:v>6844.7999999999902</c:v>
                </c:pt>
                <c:pt idx="3">
                  <c:v>6918.4</c:v>
                </c:pt>
                <c:pt idx="4">
                  <c:v>6991.99999999999</c:v>
                </c:pt>
                <c:pt idx="5">
                  <c:v>7139.2</c:v>
                </c:pt>
                <c:pt idx="6">
                  <c:v>7359.99999999999</c:v>
                </c:pt>
                <c:pt idx="7">
                  <c:v>7580.7999999999902</c:v>
                </c:pt>
                <c:pt idx="8">
                  <c:v>7801.5999999999904</c:v>
                </c:pt>
                <c:pt idx="9">
                  <c:v>8022.4</c:v>
                </c:pt>
                <c:pt idx="10">
                  <c:v>8169.5999999999904</c:v>
                </c:pt>
                <c:pt idx="11">
                  <c:v>8316.7999999999993</c:v>
                </c:pt>
                <c:pt idx="12">
                  <c:v>8464</c:v>
                </c:pt>
                <c:pt idx="13">
                  <c:v>8611.1999999999898</c:v>
                </c:pt>
                <c:pt idx="14">
                  <c:v>8832</c:v>
                </c:pt>
                <c:pt idx="15">
                  <c:v>9052.7999999999993</c:v>
                </c:pt>
                <c:pt idx="16">
                  <c:v>9347.1999999999898</c:v>
                </c:pt>
                <c:pt idx="17">
                  <c:v>11040</c:v>
                </c:pt>
                <c:pt idx="18">
                  <c:v>12217.5999999999</c:v>
                </c:pt>
                <c:pt idx="19">
                  <c:v>13763.199999999901</c:v>
                </c:pt>
                <c:pt idx="20">
                  <c:v>19209.599999999999</c:v>
                </c:pt>
                <c:pt idx="21">
                  <c:v>21638.3999999999</c:v>
                </c:pt>
                <c:pt idx="22">
                  <c:v>29881.599999999999</c:v>
                </c:pt>
                <c:pt idx="23">
                  <c:v>50489.599999999999</c:v>
                </c:pt>
                <c:pt idx="24">
                  <c:v>105910.39999999999</c:v>
                </c:pt>
                <c:pt idx="25">
                  <c:v>3726588.8</c:v>
                </c:pt>
                <c:pt idx="26">
                  <c:v>4618988.8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B9-2C4B-A55B-65EB04E1D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2us avg service time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ubench_fixed1_again!$B$2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ubench_fixed1_again!$C$79:$C$93</c:f>
              <c:numCache>
                <c:formatCode>General</c:formatCode>
                <c:ptCount val="15"/>
                <c:pt idx="0">
                  <c:v>299128</c:v>
                </c:pt>
                <c:pt idx="1">
                  <c:v>596837</c:v>
                </c:pt>
                <c:pt idx="2">
                  <c:v>892234</c:v>
                </c:pt>
                <c:pt idx="3">
                  <c:v>1186258</c:v>
                </c:pt>
                <c:pt idx="4">
                  <c:v>1477861</c:v>
                </c:pt>
                <c:pt idx="5">
                  <c:v>1766845</c:v>
                </c:pt>
                <c:pt idx="6">
                  <c:v>2051020</c:v>
                </c:pt>
                <c:pt idx="7">
                  <c:v>2336819</c:v>
                </c:pt>
                <c:pt idx="8">
                  <c:v>2614209</c:v>
                </c:pt>
                <c:pt idx="9">
                  <c:v>2887392</c:v>
                </c:pt>
                <c:pt idx="10">
                  <c:v>3159353</c:v>
                </c:pt>
                <c:pt idx="11">
                  <c:v>3425766</c:v>
                </c:pt>
                <c:pt idx="12">
                  <c:v>3697400</c:v>
                </c:pt>
                <c:pt idx="13">
                  <c:v>4199762</c:v>
                </c:pt>
                <c:pt idx="14">
                  <c:v>4437148</c:v>
                </c:pt>
              </c:numCache>
            </c:numRef>
          </c:xVal>
          <c:yVal>
            <c:numRef>
              <c:f>ubench_fixed1_again!$D$79:$D$93</c:f>
              <c:numCache>
                <c:formatCode>General</c:formatCode>
                <c:ptCount val="15"/>
                <c:pt idx="0">
                  <c:v>5667.2</c:v>
                </c:pt>
                <c:pt idx="1">
                  <c:v>5740.7999999999902</c:v>
                </c:pt>
                <c:pt idx="2">
                  <c:v>5961.5999999999904</c:v>
                </c:pt>
                <c:pt idx="3">
                  <c:v>6182.4</c:v>
                </c:pt>
                <c:pt idx="4">
                  <c:v>6550.4</c:v>
                </c:pt>
                <c:pt idx="5">
                  <c:v>6844.7999999999902</c:v>
                </c:pt>
                <c:pt idx="6">
                  <c:v>7286.4</c:v>
                </c:pt>
                <c:pt idx="7">
                  <c:v>8022.4</c:v>
                </c:pt>
                <c:pt idx="8">
                  <c:v>8316.7999999999993</c:v>
                </c:pt>
                <c:pt idx="9">
                  <c:v>9052.7999999999993</c:v>
                </c:pt>
                <c:pt idx="10">
                  <c:v>9641.5999999999894</c:v>
                </c:pt>
                <c:pt idx="11">
                  <c:v>11040</c:v>
                </c:pt>
                <c:pt idx="12">
                  <c:v>18841.599999999999</c:v>
                </c:pt>
                <c:pt idx="13">
                  <c:v>1573273.5999999901</c:v>
                </c:pt>
                <c:pt idx="14">
                  <c:v>1617286.4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3D-B04F-8F68-96D5C260A169}"/>
            </c:ext>
          </c:extLst>
        </c:ser>
        <c:ser>
          <c:idx val="1"/>
          <c:order val="1"/>
          <c:tx>
            <c:strRef>
              <c:f>ubench_fixed1_again!$L$2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ubench_fixed1_again!$M$79:$M$94</c:f>
              <c:numCache>
                <c:formatCode>General</c:formatCode>
                <c:ptCount val="16"/>
                <c:pt idx="0">
                  <c:v>298883</c:v>
                </c:pt>
                <c:pt idx="1">
                  <c:v>596398</c:v>
                </c:pt>
                <c:pt idx="2">
                  <c:v>892352</c:v>
                </c:pt>
                <c:pt idx="3">
                  <c:v>1186295</c:v>
                </c:pt>
                <c:pt idx="4">
                  <c:v>1477798</c:v>
                </c:pt>
                <c:pt idx="5">
                  <c:v>1765345</c:v>
                </c:pt>
                <c:pt idx="6">
                  <c:v>2335427</c:v>
                </c:pt>
                <c:pt idx="7">
                  <c:v>2613483</c:v>
                </c:pt>
                <c:pt idx="8">
                  <c:v>2888304</c:v>
                </c:pt>
                <c:pt idx="9">
                  <c:v>3160163</c:v>
                </c:pt>
                <c:pt idx="10">
                  <c:v>3435522</c:v>
                </c:pt>
                <c:pt idx="11">
                  <c:v>3695137</c:v>
                </c:pt>
                <c:pt idx="12">
                  <c:v>3948879</c:v>
                </c:pt>
                <c:pt idx="13">
                  <c:v>4200732</c:v>
                </c:pt>
                <c:pt idx="14">
                  <c:v>4441299</c:v>
                </c:pt>
                <c:pt idx="15">
                  <c:v>4692230</c:v>
                </c:pt>
              </c:numCache>
            </c:numRef>
          </c:xVal>
          <c:yVal>
            <c:numRef>
              <c:f>ubench_fixed1_again!$N$79:$N$94</c:f>
              <c:numCache>
                <c:formatCode>General</c:formatCode>
                <c:ptCount val="16"/>
                <c:pt idx="0">
                  <c:v>6403.2</c:v>
                </c:pt>
                <c:pt idx="1">
                  <c:v>6476.7999999999902</c:v>
                </c:pt>
                <c:pt idx="2">
                  <c:v>6550.4</c:v>
                </c:pt>
                <c:pt idx="3">
                  <c:v>6771.2</c:v>
                </c:pt>
                <c:pt idx="4">
                  <c:v>6918.4</c:v>
                </c:pt>
                <c:pt idx="5">
                  <c:v>7065.5999999999904</c:v>
                </c:pt>
                <c:pt idx="6">
                  <c:v>7727.99999999999</c:v>
                </c:pt>
                <c:pt idx="7">
                  <c:v>8464</c:v>
                </c:pt>
                <c:pt idx="8">
                  <c:v>11040</c:v>
                </c:pt>
                <c:pt idx="9">
                  <c:v>14793.5999999999</c:v>
                </c:pt>
                <c:pt idx="10">
                  <c:v>17001.599999999999</c:v>
                </c:pt>
                <c:pt idx="11">
                  <c:v>18473.599999999999</c:v>
                </c:pt>
                <c:pt idx="12">
                  <c:v>20313.599999999999</c:v>
                </c:pt>
                <c:pt idx="13">
                  <c:v>1386992</c:v>
                </c:pt>
                <c:pt idx="14">
                  <c:v>1374774.4</c:v>
                </c:pt>
                <c:pt idx="15">
                  <c:v>1416873.5999999901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3D-B04F-8F68-96D5C260A169}"/>
            </c:ext>
          </c:extLst>
        </c:ser>
        <c:ser>
          <c:idx val="2"/>
          <c:order val="2"/>
          <c:tx>
            <c:strRef>
              <c:f>ubench_fixed1_again!$T$2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ubench_fixed1_again!$U$79:$U$100</c:f>
              <c:numCache>
                <c:formatCode>General</c:formatCode>
                <c:ptCount val="22"/>
                <c:pt idx="0">
                  <c:v>596721</c:v>
                </c:pt>
                <c:pt idx="1">
                  <c:v>892265</c:v>
                </c:pt>
                <c:pt idx="2">
                  <c:v>1185317</c:v>
                </c:pt>
                <c:pt idx="3">
                  <c:v>1478384</c:v>
                </c:pt>
                <c:pt idx="4">
                  <c:v>1765359</c:v>
                </c:pt>
                <c:pt idx="5">
                  <c:v>2051286</c:v>
                </c:pt>
                <c:pt idx="6">
                  <c:v>2336532</c:v>
                </c:pt>
                <c:pt idx="7">
                  <c:v>2614669</c:v>
                </c:pt>
                <c:pt idx="8">
                  <c:v>2889456</c:v>
                </c:pt>
                <c:pt idx="9">
                  <c:v>3160618</c:v>
                </c:pt>
                <c:pt idx="10">
                  <c:v>3438053</c:v>
                </c:pt>
                <c:pt idx="11">
                  <c:v>3698183</c:v>
                </c:pt>
                <c:pt idx="12">
                  <c:v>4214637</c:v>
                </c:pt>
                <c:pt idx="13">
                  <c:v>4469509</c:v>
                </c:pt>
                <c:pt idx="14">
                  <c:v>4712147</c:v>
                </c:pt>
                <c:pt idx="15">
                  <c:v>4957525</c:v>
                </c:pt>
                <c:pt idx="16">
                  <c:v>5196570</c:v>
                </c:pt>
                <c:pt idx="17">
                  <c:v>5435374</c:v>
                </c:pt>
                <c:pt idx="18">
                  <c:v>5673871</c:v>
                </c:pt>
                <c:pt idx="19">
                  <c:v>5881122</c:v>
                </c:pt>
                <c:pt idx="20">
                  <c:v>6117464</c:v>
                </c:pt>
                <c:pt idx="21">
                  <c:v>6332802</c:v>
                </c:pt>
              </c:numCache>
            </c:numRef>
          </c:xVal>
          <c:yVal>
            <c:numRef>
              <c:f>ubench_fixed1_again!$V$79:$V$100</c:f>
              <c:numCache>
                <c:formatCode>General</c:formatCode>
                <c:ptCount val="22"/>
                <c:pt idx="0">
                  <c:v>6182.4</c:v>
                </c:pt>
                <c:pt idx="1">
                  <c:v>6329.5999999999904</c:v>
                </c:pt>
                <c:pt idx="2">
                  <c:v>6403.2</c:v>
                </c:pt>
                <c:pt idx="3">
                  <c:v>6476.7999999999902</c:v>
                </c:pt>
                <c:pt idx="4">
                  <c:v>6623.99999999999</c:v>
                </c:pt>
                <c:pt idx="5">
                  <c:v>6844.7999999999902</c:v>
                </c:pt>
                <c:pt idx="6">
                  <c:v>7212.7999999999902</c:v>
                </c:pt>
                <c:pt idx="7">
                  <c:v>7507.2</c:v>
                </c:pt>
                <c:pt idx="8">
                  <c:v>7580.7999999999902</c:v>
                </c:pt>
                <c:pt idx="9">
                  <c:v>7801.5999999999904</c:v>
                </c:pt>
                <c:pt idx="10">
                  <c:v>7948.7999999999902</c:v>
                </c:pt>
                <c:pt idx="11">
                  <c:v>8095.99999999999</c:v>
                </c:pt>
                <c:pt idx="12">
                  <c:v>9126.4</c:v>
                </c:pt>
                <c:pt idx="13">
                  <c:v>8905.5999999999894</c:v>
                </c:pt>
                <c:pt idx="14">
                  <c:v>9200</c:v>
                </c:pt>
                <c:pt idx="15">
                  <c:v>9494.4</c:v>
                </c:pt>
                <c:pt idx="16">
                  <c:v>9936</c:v>
                </c:pt>
                <c:pt idx="17">
                  <c:v>10598.4</c:v>
                </c:pt>
                <c:pt idx="18">
                  <c:v>12585.5999999999</c:v>
                </c:pt>
                <c:pt idx="19">
                  <c:v>1087808</c:v>
                </c:pt>
                <c:pt idx="20">
                  <c:v>1181574.3999999999</c:v>
                </c:pt>
                <c:pt idx="21">
                  <c:v>1105987.2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3D-B04F-8F68-96D5C260A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1us fixed service time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ubench_fixed1!$C$6:$C$34</c:f>
              <c:numCache>
                <c:formatCode>General</c:formatCode>
                <c:ptCount val="29"/>
                <c:pt idx="0">
                  <c:v>299045</c:v>
                </c:pt>
                <c:pt idx="1">
                  <c:v>597043</c:v>
                </c:pt>
                <c:pt idx="2">
                  <c:v>891985</c:v>
                </c:pt>
                <c:pt idx="3">
                  <c:v>1185606</c:v>
                </c:pt>
                <c:pt idx="4">
                  <c:v>1478000</c:v>
                </c:pt>
                <c:pt idx="5">
                  <c:v>1766205</c:v>
                </c:pt>
                <c:pt idx="6">
                  <c:v>2050110</c:v>
                </c:pt>
                <c:pt idx="7">
                  <c:v>2334053</c:v>
                </c:pt>
                <c:pt idx="8">
                  <c:v>2610555</c:v>
                </c:pt>
                <c:pt idx="9">
                  <c:v>90214</c:v>
                </c:pt>
                <c:pt idx="10">
                  <c:v>3155575</c:v>
                </c:pt>
                <c:pt idx="11">
                  <c:v>3429188</c:v>
                </c:pt>
                <c:pt idx="12">
                  <c:v>3688010</c:v>
                </c:pt>
                <c:pt idx="13">
                  <c:v>3940864</c:v>
                </c:pt>
                <c:pt idx="14">
                  <c:v>4174772</c:v>
                </c:pt>
                <c:pt idx="15">
                  <c:v>4426022</c:v>
                </c:pt>
                <c:pt idx="16">
                  <c:v>4668242</c:v>
                </c:pt>
                <c:pt idx="17">
                  <c:v>5178486</c:v>
                </c:pt>
                <c:pt idx="18">
                  <c:v>5426956</c:v>
                </c:pt>
                <c:pt idx="19">
                  <c:v>5640186</c:v>
                </c:pt>
                <c:pt idx="20">
                  <c:v>5867469</c:v>
                </c:pt>
                <c:pt idx="21">
                  <c:v>6091647</c:v>
                </c:pt>
                <c:pt idx="22">
                  <c:v>6285811</c:v>
                </c:pt>
                <c:pt idx="23">
                  <c:v>6475130</c:v>
                </c:pt>
                <c:pt idx="24">
                  <c:v>6630570</c:v>
                </c:pt>
                <c:pt idx="25">
                  <c:v>6819835</c:v>
                </c:pt>
                <c:pt idx="26">
                  <c:v>6920169</c:v>
                </c:pt>
                <c:pt idx="27">
                  <c:v>7042153</c:v>
                </c:pt>
                <c:pt idx="28">
                  <c:v>7239632</c:v>
                </c:pt>
              </c:numCache>
            </c:numRef>
          </c:xVal>
          <c:yVal>
            <c:numRef>
              <c:f>ubench_fixed1!$D$6:$D$34</c:f>
              <c:numCache>
                <c:formatCode>General</c:formatCode>
                <c:ptCount val="29"/>
                <c:pt idx="0">
                  <c:v>7139.2</c:v>
                </c:pt>
                <c:pt idx="1">
                  <c:v>7139.2</c:v>
                </c:pt>
                <c:pt idx="2">
                  <c:v>7359.99999999999</c:v>
                </c:pt>
                <c:pt idx="3">
                  <c:v>7433.5999999999904</c:v>
                </c:pt>
                <c:pt idx="4">
                  <c:v>7727.99999999999</c:v>
                </c:pt>
                <c:pt idx="5">
                  <c:v>7875.2</c:v>
                </c:pt>
                <c:pt idx="6">
                  <c:v>8243.1999999999898</c:v>
                </c:pt>
                <c:pt idx="7">
                  <c:v>8464</c:v>
                </c:pt>
                <c:pt idx="8">
                  <c:v>8758.4</c:v>
                </c:pt>
                <c:pt idx="9">
                  <c:v>4268.7999999999902</c:v>
                </c:pt>
                <c:pt idx="10">
                  <c:v>9420.7999999999993</c:v>
                </c:pt>
                <c:pt idx="11">
                  <c:v>9788.7999999999993</c:v>
                </c:pt>
                <c:pt idx="12">
                  <c:v>10156.799999999999</c:v>
                </c:pt>
                <c:pt idx="13">
                  <c:v>10524.8</c:v>
                </c:pt>
                <c:pt idx="14">
                  <c:v>10966.4</c:v>
                </c:pt>
                <c:pt idx="15">
                  <c:v>11481.5999999999</c:v>
                </c:pt>
                <c:pt idx="16">
                  <c:v>12070.4</c:v>
                </c:pt>
                <c:pt idx="17">
                  <c:v>13836.8</c:v>
                </c:pt>
                <c:pt idx="18">
                  <c:v>14867.199999999901</c:v>
                </c:pt>
                <c:pt idx="19">
                  <c:v>16412.8</c:v>
                </c:pt>
                <c:pt idx="20">
                  <c:v>17884.8</c:v>
                </c:pt>
                <c:pt idx="21">
                  <c:v>20092.8</c:v>
                </c:pt>
                <c:pt idx="22">
                  <c:v>22374.3999999999</c:v>
                </c:pt>
                <c:pt idx="23">
                  <c:v>26569.599999999999</c:v>
                </c:pt>
                <c:pt idx="24">
                  <c:v>2584758.4</c:v>
                </c:pt>
                <c:pt idx="25">
                  <c:v>430118.39999999898</c:v>
                </c:pt>
                <c:pt idx="26">
                  <c:v>56524.799999999901</c:v>
                </c:pt>
                <c:pt idx="27">
                  <c:v>110399.999999999</c:v>
                </c:pt>
                <c:pt idx="28">
                  <c:v>7331590.3999999901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C7-274E-853E-7BF1286E57A6}"/>
            </c:ext>
          </c:extLst>
        </c:ser>
        <c:ser>
          <c:idx val="1"/>
          <c:order val="1"/>
          <c:tx>
            <c:strRef>
              <c:f>ubench_fixed1!$L$2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ubench_fixed1!$M$6:$M$28</c:f>
              <c:numCache>
                <c:formatCode>General</c:formatCode>
                <c:ptCount val="23"/>
                <c:pt idx="0">
                  <c:v>299057</c:v>
                </c:pt>
                <c:pt idx="1">
                  <c:v>596805</c:v>
                </c:pt>
                <c:pt idx="2">
                  <c:v>891631</c:v>
                </c:pt>
                <c:pt idx="3">
                  <c:v>1186074</c:v>
                </c:pt>
                <c:pt idx="4">
                  <c:v>1476794</c:v>
                </c:pt>
                <c:pt idx="5">
                  <c:v>1765448</c:v>
                </c:pt>
                <c:pt idx="6">
                  <c:v>2045641</c:v>
                </c:pt>
                <c:pt idx="7">
                  <c:v>2333826</c:v>
                </c:pt>
                <c:pt idx="8">
                  <c:v>2608320</c:v>
                </c:pt>
                <c:pt idx="9">
                  <c:v>2886007</c:v>
                </c:pt>
                <c:pt idx="10">
                  <c:v>3152447</c:v>
                </c:pt>
                <c:pt idx="11">
                  <c:v>3418235</c:v>
                </c:pt>
                <c:pt idx="12">
                  <c:v>3677745</c:v>
                </c:pt>
                <c:pt idx="13">
                  <c:v>3930190</c:v>
                </c:pt>
                <c:pt idx="14">
                  <c:v>4174483</c:v>
                </c:pt>
                <c:pt idx="15">
                  <c:v>4433629</c:v>
                </c:pt>
                <c:pt idx="16">
                  <c:v>4673019</c:v>
                </c:pt>
                <c:pt idx="17">
                  <c:v>4909819</c:v>
                </c:pt>
                <c:pt idx="18">
                  <c:v>5141615</c:v>
                </c:pt>
                <c:pt idx="19">
                  <c:v>5362224</c:v>
                </c:pt>
                <c:pt idx="20">
                  <c:v>5572338</c:v>
                </c:pt>
                <c:pt idx="21">
                  <c:v>6030006</c:v>
                </c:pt>
                <c:pt idx="22">
                  <c:v>6208730</c:v>
                </c:pt>
              </c:numCache>
            </c:numRef>
          </c:xVal>
          <c:yVal>
            <c:numRef>
              <c:f>ubench_fixed1!$N$6:$N$28</c:f>
              <c:numCache>
                <c:formatCode>General</c:formatCode>
                <c:ptCount val="23"/>
                <c:pt idx="0">
                  <c:v>7727.99999999999</c:v>
                </c:pt>
                <c:pt idx="1">
                  <c:v>8022.4</c:v>
                </c:pt>
                <c:pt idx="2">
                  <c:v>8243.1999999999898</c:v>
                </c:pt>
                <c:pt idx="3">
                  <c:v>8316.7999999999993</c:v>
                </c:pt>
                <c:pt idx="4">
                  <c:v>8611.1999999999898</c:v>
                </c:pt>
                <c:pt idx="5">
                  <c:v>8758.4</c:v>
                </c:pt>
                <c:pt idx="6">
                  <c:v>9568</c:v>
                </c:pt>
                <c:pt idx="7">
                  <c:v>10524.8</c:v>
                </c:pt>
                <c:pt idx="8">
                  <c:v>14425.5999999999</c:v>
                </c:pt>
                <c:pt idx="9">
                  <c:v>18694.3999999999</c:v>
                </c:pt>
                <c:pt idx="10">
                  <c:v>21049.599999999999</c:v>
                </c:pt>
                <c:pt idx="11">
                  <c:v>21785.599999999999</c:v>
                </c:pt>
                <c:pt idx="12">
                  <c:v>22374.3999999999</c:v>
                </c:pt>
                <c:pt idx="13">
                  <c:v>22595.199999999899</c:v>
                </c:pt>
                <c:pt idx="14">
                  <c:v>23257.599999999999</c:v>
                </c:pt>
                <c:pt idx="15">
                  <c:v>23993.599999999999</c:v>
                </c:pt>
                <c:pt idx="16">
                  <c:v>24876.799999999999</c:v>
                </c:pt>
                <c:pt idx="17">
                  <c:v>26348.799999999999</c:v>
                </c:pt>
                <c:pt idx="18">
                  <c:v>28115.199999999899</c:v>
                </c:pt>
                <c:pt idx="19">
                  <c:v>30764.799999999999</c:v>
                </c:pt>
                <c:pt idx="20">
                  <c:v>33635.199999999997</c:v>
                </c:pt>
                <c:pt idx="21">
                  <c:v>71171.199999999997</c:v>
                </c:pt>
                <c:pt idx="22">
                  <c:v>195260.79999999999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C7-274E-853E-7BF1286E57A6}"/>
            </c:ext>
          </c:extLst>
        </c:ser>
        <c:ser>
          <c:idx val="2"/>
          <c:order val="2"/>
          <c:tx>
            <c:strRef>
              <c:f>ubench_fixed1!$T$2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ubench_fixed1!$U$6:$U$29</c:f>
              <c:numCache>
                <c:formatCode>General</c:formatCode>
                <c:ptCount val="24"/>
                <c:pt idx="0">
                  <c:v>299085</c:v>
                </c:pt>
                <c:pt idx="1">
                  <c:v>891726</c:v>
                </c:pt>
                <c:pt idx="2">
                  <c:v>1185843</c:v>
                </c:pt>
                <c:pt idx="3">
                  <c:v>1476103</c:v>
                </c:pt>
                <c:pt idx="4">
                  <c:v>1766665</c:v>
                </c:pt>
                <c:pt idx="5">
                  <c:v>2048978</c:v>
                </c:pt>
                <c:pt idx="6">
                  <c:v>2335722</c:v>
                </c:pt>
                <c:pt idx="7">
                  <c:v>2613638</c:v>
                </c:pt>
                <c:pt idx="8">
                  <c:v>2880431</c:v>
                </c:pt>
                <c:pt idx="9">
                  <c:v>3146165</c:v>
                </c:pt>
                <c:pt idx="10">
                  <c:v>3420376</c:v>
                </c:pt>
                <c:pt idx="11">
                  <c:v>3675779</c:v>
                </c:pt>
                <c:pt idx="12">
                  <c:v>3923997</c:v>
                </c:pt>
                <c:pt idx="13">
                  <c:v>4206889</c:v>
                </c:pt>
                <c:pt idx="14">
                  <c:v>4455484</c:v>
                </c:pt>
                <c:pt idx="15">
                  <c:v>4698720</c:v>
                </c:pt>
                <c:pt idx="16">
                  <c:v>4938999</c:v>
                </c:pt>
                <c:pt idx="17">
                  <c:v>5185415</c:v>
                </c:pt>
                <c:pt idx="18">
                  <c:v>5373175</c:v>
                </c:pt>
                <c:pt idx="19">
                  <c:v>5640123</c:v>
                </c:pt>
                <c:pt idx="20">
                  <c:v>5853853</c:v>
                </c:pt>
                <c:pt idx="21">
                  <c:v>6087395</c:v>
                </c:pt>
                <c:pt idx="22">
                  <c:v>6295001</c:v>
                </c:pt>
                <c:pt idx="23">
                  <c:v>6473859</c:v>
                </c:pt>
              </c:numCache>
            </c:numRef>
          </c:xVal>
          <c:yVal>
            <c:numRef>
              <c:f>ubench_fixed1!$V$6:$V$29</c:f>
              <c:numCache>
                <c:formatCode>General</c:formatCode>
                <c:ptCount val="24"/>
                <c:pt idx="0">
                  <c:v>7727.99999999999</c:v>
                </c:pt>
                <c:pt idx="1">
                  <c:v>8022.4</c:v>
                </c:pt>
                <c:pt idx="2">
                  <c:v>8022.4</c:v>
                </c:pt>
                <c:pt idx="3">
                  <c:v>8316.7999999999993</c:v>
                </c:pt>
                <c:pt idx="4">
                  <c:v>8390.4</c:v>
                </c:pt>
                <c:pt idx="5">
                  <c:v>8758.4</c:v>
                </c:pt>
                <c:pt idx="6">
                  <c:v>8905.5999999999894</c:v>
                </c:pt>
                <c:pt idx="7">
                  <c:v>9126.4</c:v>
                </c:pt>
                <c:pt idx="8">
                  <c:v>9200</c:v>
                </c:pt>
                <c:pt idx="9">
                  <c:v>9494.4</c:v>
                </c:pt>
                <c:pt idx="10">
                  <c:v>9641.5999999999894</c:v>
                </c:pt>
                <c:pt idx="11">
                  <c:v>9936</c:v>
                </c:pt>
                <c:pt idx="12">
                  <c:v>10083.199999999901</c:v>
                </c:pt>
                <c:pt idx="13">
                  <c:v>10451.199999999901</c:v>
                </c:pt>
                <c:pt idx="14">
                  <c:v>10672</c:v>
                </c:pt>
                <c:pt idx="15">
                  <c:v>11408</c:v>
                </c:pt>
                <c:pt idx="16">
                  <c:v>12070.4</c:v>
                </c:pt>
                <c:pt idx="17">
                  <c:v>13174.4</c:v>
                </c:pt>
                <c:pt idx="18">
                  <c:v>14131.199999999901</c:v>
                </c:pt>
                <c:pt idx="19">
                  <c:v>17369.599999999999</c:v>
                </c:pt>
                <c:pt idx="20">
                  <c:v>21491.199999999899</c:v>
                </c:pt>
                <c:pt idx="21">
                  <c:v>30838.3999999999</c:v>
                </c:pt>
                <c:pt idx="22">
                  <c:v>61529.599999999999</c:v>
                </c:pt>
                <c:pt idx="23">
                  <c:v>153014.39999999999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C7-274E-853E-7BF1286E5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1us fixed service</a:t>
            </a:r>
            <a:r>
              <a:rPr lang="en-US" baseline="0"/>
              <a:t> time</a:t>
            </a:r>
            <a:endParaRPr lang="en-US"/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ubench_fixed1!$C$46:$C$63</c:f>
              <c:numCache>
                <c:formatCode>General</c:formatCode>
                <c:ptCount val="18"/>
                <c:pt idx="0">
                  <c:v>299228</c:v>
                </c:pt>
                <c:pt idx="1">
                  <c:v>596914</c:v>
                </c:pt>
                <c:pt idx="2">
                  <c:v>891891</c:v>
                </c:pt>
                <c:pt idx="3">
                  <c:v>1186341</c:v>
                </c:pt>
                <c:pt idx="4">
                  <c:v>1478829</c:v>
                </c:pt>
                <c:pt idx="5">
                  <c:v>1766742</c:v>
                </c:pt>
                <c:pt idx="6">
                  <c:v>2050214</c:v>
                </c:pt>
                <c:pt idx="7">
                  <c:v>2337482</c:v>
                </c:pt>
                <c:pt idx="8">
                  <c:v>2615563</c:v>
                </c:pt>
                <c:pt idx="9">
                  <c:v>2893090</c:v>
                </c:pt>
                <c:pt idx="10">
                  <c:v>3161361</c:v>
                </c:pt>
                <c:pt idx="11">
                  <c:v>3435786</c:v>
                </c:pt>
                <c:pt idx="12">
                  <c:v>3698564</c:v>
                </c:pt>
                <c:pt idx="13">
                  <c:v>3958826</c:v>
                </c:pt>
                <c:pt idx="14">
                  <c:v>4222623</c:v>
                </c:pt>
                <c:pt idx="15">
                  <c:v>4477837</c:v>
                </c:pt>
                <c:pt idx="16">
                  <c:v>4720617</c:v>
                </c:pt>
                <c:pt idx="17">
                  <c:v>5198201</c:v>
                </c:pt>
              </c:numCache>
            </c:numRef>
          </c:xVal>
          <c:yVal>
            <c:numRef>
              <c:f>ubench_fixed1!$D$46:$D$63</c:f>
              <c:numCache>
                <c:formatCode>General</c:formatCode>
                <c:ptCount val="18"/>
                <c:pt idx="0">
                  <c:v>6182.4</c:v>
                </c:pt>
                <c:pt idx="1">
                  <c:v>6255.99999999999</c:v>
                </c:pt>
                <c:pt idx="2">
                  <c:v>6476.7999999999902</c:v>
                </c:pt>
                <c:pt idx="3">
                  <c:v>6623.99999999999</c:v>
                </c:pt>
                <c:pt idx="4">
                  <c:v>6844.7999999999902</c:v>
                </c:pt>
                <c:pt idx="5">
                  <c:v>7139.2</c:v>
                </c:pt>
                <c:pt idx="6">
                  <c:v>7433.5999999999904</c:v>
                </c:pt>
                <c:pt idx="7">
                  <c:v>7801.5999999999904</c:v>
                </c:pt>
                <c:pt idx="8">
                  <c:v>8095.99999999999</c:v>
                </c:pt>
                <c:pt idx="9">
                  <c:v>8537.5999999999894</c:v>
                </c:pt>
                <c:pt idx="10">
                  <c:v>8979.1999999999898</c:v>
                </c:pt>
                <c:pt idx="11">
                  <c:v>9568</c:v>
                </c:pt>
                <c:pt idx="12">
                  <c:v>10304</c:v>
                </c:pt>
                <c:pt idx="13">
                  <c:v>11408</c:v>
                </c:pt>
                <c:pt idx="14">
                  <c:v>12585.5999999999</c:v>
                </c:pt>
                <c:pt idx="15">
                  <c:v>16560</c:v>
                </c:pt>
                <c:pt idx="16">
                  <c:v>17590.3999999999</c:v>
                </c:pt>
                <c:pt idx="17">
                  <c:v>2467145.5999999898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36-0345-8560-80FE796B49C6}"/>
            </c:ext>
          </c:extLst>
        </c:ser>
        <c:ser>
          <c:idx val="1"/>
          <c:order val="1"/>
          <c:tx>
            <c:strRef>
              <c:f>ubench_fixed1!$L$2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ubench_fixed1!$M$46:$M$62</c:f>
              <c:numCache>
                <c:formatCode>General</c:formatCode>
                <c:ptCount val="17"/>
                <c:pt idx="0">
                  <c:v>299349</c:v>
                </c:pt>
                <c:pt idx="1">
                  <c:v>596624</c:v>
                </c:pt>
                <c:pt idx="2">
                  <c:v>892338</c:v>
                </c:pt>
                <c:pt idx="3">
                  <c:v>1185861</c:v>
                </c:pt>
                <c:pt idx="4">
                  <c:v>1478144</c:v>
                </c:pt>
                <c:pt idx="5">
                  <c:v>1766942</c:v>
                </c:pt>
                <c:pt idx="6">
                  <c:v>2049889</c:v>
                </c:pt>
                <c:pt idx="7">
                  <c:v>2337768</c:v>
                </c:pt>
                <c:pt idx="8">
                  <c:v>2615485</c:v>
                </c:pt>
                <c:pt idx="9">
                  <c:v>2892559</c:v>
                </c:pt>
                <c:pt idx="10">
                  <c:v>3161574</c:v>
                </c:pt>
                <c:pt idx="11">
                  <c:v>3437118</c:v>
                </c:pt>
                <c:pt idx="12">
                  <c:v>3699366</c:v>
                </c:pt>
                <c:pt idx="13">
                  <c:v>3943929</c:v>
                </c:pt>
                <c:pt idx="14">
                  <c:v>4205821</c:v>
                </c:pt>
                <c:pt idx="15">
                  <c:v>4462793</c:v>
                </c:pt>
                <c:pt idx="16">
                  <c:v>4697564</c:v>
                </c:pt>
              </c:numCache>
            </c:numRef>
          </c:xVal>
          <c:yVal>
            <c:numRef>
              <c:f>ubench_fixed1!$N$46:$N$62</c:f>
              <c:numCache>
                <c:formatCode>General</c:formatCode>
                <c:ptCount val="17"/>
                <c:pt idx="0">
                  <c:v>6918.4</c:v>
                </c:pt>
                <c:pt idx="1">
                  <c:v>6991.99999999999</c:v>
                </c:pt>
                <c:pt idx="2">
                  <c:v>7139.2</c:v>
                </c:pt>
                <c:pt idx="3">
                  <c:v>7286.4</c:v>
                </c:pt>
                <c:pt idx="4">
                  <c:v>7507.2</c:v>
                </c:pt>
                <c:pt idx="5">
                  <c:v>7580.7999999999902</c:v>
                </c:pt>
                <c:pt idx="6">
                  <c:v>7875.2</c:v>
                </c:pt>
                <c:pt idx="7">
                  <c:v>8537.5999999999894</c:v>
                </c:pt>
                <c:pt idx="8">
                  <c:v>9936</c:v>
                </c:pt>
                <c:pt idx="9">
                  <c:v>13247.9999999999</c:v>
                </c:pt>
                <c:pt idx="10">
                  <c:v>17001.599999999999</c:v>
                </c:pt>
                <c:pt idx="11">
                  <c:v>19209.599999999999</c:v>
                </c:pt>
                <c:pt idx="12">
                  <c:v>20240</c:v>
                </c:pt>
                <c:pt idx="13">
                  <c:v>21049.599999999999</c:v>
                </c:pt>
                <c:pt idx="14">
                  <c:v>22595.199999999899</c:v>
                </c:pt>
                <c:pt idx="15">
                  <c:v>26937.599999999999</c:v>
                </c:pt>
                <c:pt idx="16">
                  <c:v>2778547.1999999899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36-0345-8560-80FE796B49C6}"/>
            </c:ext>
          </c:extLst>
        </c:ser>
        <c:ser>
          <c:idx val="2"/>
          <c:order val="2"/>
          <c:tx>
            <c:strRef>
              <c:f>ubench_fixed1!$T$2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ubench_fixed1!$U$46:$U$72</c:f>
              <c:numCache>
                <c:formatCode>General</c:formatCode>
                <c:ptCount val="27"/>
                <c:pt idx="0">
                  <c:v>299161</c:v>
                </c:pt>
                <c:pt idx="1">
                  <c:v>596876</c:v>
                </c:pt>
                <c:pt idx="2">
                  <c:v>892298</c:v>
                </c:pt>
                <c:pt idx="3">
                  <c:v>1186549</c:v>
                </c:pt>
                <c:pt idx="4">
                  <c:v>1477394</c:v>
                </c:pt>
                <c:pt idx="5">
                  <c:v>1768229</c:v>
                </c:pt>
                <c:pt idx="6">
                  <c:v>2051798</c:v>
                </c:pt>
                <c:pt idx="7">
                  <c:v>2338017</c:v>
                </c:pt>
                <c:pt idx="8">
                  <c:v>2615125</c:v>
                </c:pt>
                <c:pt idx="9">
                  <c:v>2891313</c:v>
                </c:pt>
                <c:pt idx="10">
                  <c:v>3160987</c:v>
                </c:pt>
                <c:pt idx="11">
                  <c:v>3436301</c:v>
                </c:pt>
                <c:pt idx="12">
                  <c:v>3700422</c:v>
                </c:pt>
                <c:pt idx="13">
                  <c:v>3961819</c:v>
                </c:pt>
                <c:pt idx="14">
                  <c:v>4219254</c:v>
                </c:pt>
                <c:pt idx="15">
                  <c:v>4472955</c:v>
                </c:pt>
                <c:pt idx="16">
                  <c:v>4724188</c:v>
                </c:pt>
                <c:pt idx="17">
                  <c:v>4959058</c:v>
                </c:pt>
                <c:pt idx="18">
                  <c:v>5202588</c:v>
                </c:pt>
                <c:pt idx="19">
                  <c:v>5448110</c:v>
                </c:pt>
                <c:pt idx="20">
                  <c:v>5675288</c:v>
                </c:pt>
                <c:pt idx="21">
                  <c:v>5900782</c:v>
                </c:pt>
                <c:pt idx="22">
                  <c:v>6119703</c:v>
                </c:pt>
                <c:pt idx="23">
                  <c:v>6273817</c:v>
                </c:pt>
                <c:pt idx="24">
                  <c:v>6513053</c:v>
                </c:pt>
                <c:pt idx="25">
                  <c:v>6638835</c:v>
                </c:pt>
                <c:pt idx="26">
                  <c:v>5539519</c:v>
                </c:pt>
              </c:numCache>
            </c:numRef>
          </c:xVal>
          <c:yVal>
            <c:numRef>
              <c:f>ubench_fixed1!$V$46:$V$72</c:f>
              <c:numCache>
                <c:formatCode>General</c:formatCode>
                <c:ptCount val="27"/>
                <c:pt idx="0">
                  <c:v>6697.5999999999904</c:v>
                </c:pt>
                <c:pt idx="1">
                  <c:v>6697.5999999999904</c:v>
                </c:pt>
                <c:pt idx="2">
                  <c:v>6771.2</c:v>
                </c:pt>
                <c:pt idx="3">
                  <c:v>6918.4</c:v>
                </c:pt>
                <c:pt idx="4">
                  <c:v>6991.99999999999</c:v>
                </c:pt>
                <c:pt idx="5">
                  <c:v>7139.2</c:v>
                </c:pt>
                <c:pt idx="6">
                  <c:v>7359.99999999999</c:v>
                </c:pt>
                <c:pt idx="7">
                  <c:v>7580.7999999999902</c:v>
                </c:pt>
                <c:pt idx="8">
                  <c:v>7801.5999999999904</c:v>
                </c:pt>
                <c:pt idx="9">
                  <c:v>8022.4</c:v>
                </c:pt>
                <c:pt idx="10">
                  <c:v>8169.5999999999904</c:v>
                </c:pt>
                <c:pt idx="11">
                  <c:v>8316.7999999999993</c:v>
                </c:pt>
                <c:pt idx="12">
                  <c:v>8464</c:v>
                </c:pt>
                <c:pt idx="13">
                  <c:v>8611.1999999999898</c:v>
                </c:pt>
                <c:pt idx="14">
                  <c:v>8832</c:v>
                </c:pt>
                <c:pt idx="15">
                  <c:v>9126.4</c:v>
                </c:pt>
                <c:pt idx="16">
                  <c:v>9420.7999999999993</c:v>
                </c:pt>
                <c:pt idx="17">
                  <c:v>9788.7999999999993</c:v>
                </c:pt>
                <c:pt idx="18">
                  <c:v>10304</c:v>
                </c:pt>
                <c:pt idx="19">
                  <c:v>11113.5999999999</c:v>
                </c:pt>
                <c:pt idx="20">
                  <c:v>12143.9999999999</c:v>
                </c:pt>
                <c:pt idx="21">
                  <c:v>13763.199999999901</c:v>
                </c:pt>
                <c:pt idx="22">
                  <c:v>16928</c:v>
                </c:pt>
                <c:pt idx="23">
                  <c:v>20387.199999999899</c:v>
                </c:pt>
                <c:pt idx="24">
                  <c:v>29734.3999999999</c:v>
                </c:pt>
                <c:pt idx="25">
                  <c:v>45852.799999999901</c:v>
                </c:pt>
                <c:pt idx="26">
                  <c:v>4117551.9999999902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36-0345-8560-80FE796B4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1us fixed service</a:t>
            </a:r>
            <a:r>
              <a:rPr lang="en-US" baseline="0"/>
              <a:t> time</a:t>
            </a:r>
            <a:endParaRPr lang="en-US"/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ubench_fixed1!$B$2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ubench_fixed1!$C$79:$C$93</c:f>
              <c:numCache>
                <c:formatCode>General</c:formatCode>
                <c:ptCount val="15"/>
                <c:pt idx="0">
                  <c:v>299181</c:v>
                </c:pt>
                <c:pt idx="1">
                  <c:v>597049</c:v>
                </c:pt>
                <c:pt idx="2">
                  <c:v>892330</c:v>
                </c:pt>
                <c:pt idx="3">
                  <c:v>1185397</c:v>
                </c:pt>
                <c:pt idx="4">
                  <c:v>1477371</c:v>
                </c:pt>
                <c:pt idx="5">
                  <c:v>1766628</c:v>
                </c:pt>
                <c:pt idx="6">
                  <c:v>2051640</c:v>
                </c:pt>
                <c:pt idx="7">
                  <c:v>2336720</c:v>
                </c:pt>
                <c:pt idx="8">
                  <c:v>2614144</c:v>
                </c:pt>
                <c:pt idx="9">
                  <c:v>2890864</c:v>
                </c:pt>
                <c:pt idx="10">
                  <c:v>3158792</c:v>
                </c:pt>
                <c:pt idx="11">
                  <c:v>3437243</c:v>
                </c:pt>
                <c:pt idx="12">
                  <c:v>3698122</c:v>
                </c:pt>
                <c:pt idx="13">
                  <c:v>3952724</c:v>
                </c:pt>
                <c:pt idx="14">
                  <c:v>4208103</c:v>
                </c:pt>
              </c:numCache>
            </c:numRef>
          </c:xVal>
          <c:yVal>
            <c:numRef>
              <c:f>ubench_fixed1!$D$79:$D$93</c:f>
              <c:numCache>
                <c:formatCode>General</c:formatCode>
                <c:ptCount val="15"/>
                <c:pt idx="0">
                  <c:v>5667.2</c:v>
                </c:pt>
                <c:pt idx="1">
                  <c:v>5740.7999999999902</c:v>
                </c:pt>
                <c:pt idx="2">
                  <c:v>5888</c:v>
                </c:pt>
                <c:pt idx="3">
                  <c:v>6182.4</c:v>
                </c:pt>
                <c:pt idx="4">
                  <c:v>6476.7999999999902</c:v>
                </c:pt>
                <c:pt idx="5">
                  <c:v>6918.4</c:v>
                </c:pt>
                <c:pt idx="6">
                  <c:v>7359.99999999999</c:v>
                </c:pt>
                <c:pt idx="7">
                  <c:v>7654.4</c:v>
                </c:pt>
                <c:pt idx="8">
                  <c:v>8464</c:v>
                </c:pt>
                <c:pt idx="9">
                  <c:v>8905.5999999999894</c:v>
                </c:pt>
                <c:pt idx="10">
                  <c:v>10304</c:v>
                </c:pt>
                <c:pt idx="11">
                  <c:v>9715.1999999999898</c:v>
                </c:pt>
                <c:pt idx="12">
                  <c:v>13100.8</c:v>
                </c:pt>
                <c:pt idx="13">
                  <c:v>20976</c:v>
                </c:pt>
                <c:pt idx="14">
                  <c:v>1502764.79999999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54-7140-8BDA-73C2A88D32AE}"/>
            </c:ext>
          </c:extLst>
        </c:ser>
        <c:ser>
          <c:idx val="1"/>
          <c:order val="1"/>
          <c:tx>
            <c:strRef>
              <c:f>ubench_fixed1!$L$2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ubench_fixed1!$M$79:$M$94</c:f>
              <c:numCache>
                <c:formatCode>General</c:formatCode>
                <c:ptCount val="16"/>
                <c:pt idx="0">
                  <c:v>299250</c:v>
                </c:pt>
                <c:pt idx="1">
                  <c:v>596878</c:v>
                </c:pt>
                <c:pt idx="2">
                  <c:v>892169</c:v>
                </c:pt>
                <c:pt idx="3">
                  <c:v>1186116</c:v>
                </c:pt>
                <c:pt idx="4">
                  <c:v>1477794</c:v>
                </c:pt>
                <c:pt idx="5">
                  <c:v>1765639</c:v>
                </c:pt>
                <c:pt idx="6">
                  <c:v>2049088</c:v>
                </c:pt>
                <c:pt idx="7">
                  <c:v>2334889</c:v>
                </c:pt>
                <c:pt idx="8">
                  <c:v>2611427</c:v>
                </c:pt>
                <c:pt idx="9">
                  <c:v>2886564</c:v>
                </c:pt>
                <c:pt idx="10">
                  <c:v>3151533</c:v>
                </c:pt>
                <c:pt idx="12">
                  <c:v>3679776</c:v>
                </c:pt>
                <c:pt idx="13">
                  <c:v>3925972</c:v>
                </c:pt>
                <c:pt idx="14">
                  <c:v>4202184</c:v>
                </c:pt>
                <c:pt idx="15">
                  <c:v>4447814</c:v>
                </c:pt>
              </c:numCache>
            </c:numRef>
          </c:xVal>
          <c:yVal>
            <c:numRef>
              <c:f>ubench_fixed1!$N$79:$N$94</c:f>
              <c:numCache>
                <c:formatCode>General</c:formatCode>
                <c:ptCount val="16"/>
                <c:pt idx="0">
                  <c:v>6329.5999999999904</c:v>
                </c:pt>
                <c:pt idx="1">
                  <c:v>6476.7999999999902</c:v>
                </c:pt>
                <c:pt idx="2">
                  <c:v>6623.99999999999</c:v>
                </c:pt>
                <c:pt idx="3">
                  <c:v>6844.7999999999902</c:v>
                </c:pt>
                <c:pt idx="4">
                  <c:v>6991.99999999999</c:v>
                </c:pt>
                <c:pt idx="5">
                  <c:v>7139.2</c:v>
                </c:pt>
                <c:pt idx="6">
                  <c:v>7359.99999999999</c:v>
                </c:pt>
                <c:pt idx="7">
                  <c:v>7727.99999999999</c:v>
                </c:pt>
                <c:pt idx="8">
                  <c:v>8758.4</c:v>
                </c:pt>
                <c:pt idx="9">
                  <c:v>10819.199999999901</c:v>
                </c:pt>
                <c:pt idx="10">
                  <c:v>13910.4</c:v>
                </c:pt>
                <c:pt idx="12">
                  <c:v>18694.3999999999</c:v>
                </c:pt>
                <c:pt idx="13">
                  <c:v>20240</c:v>
                </c:pt>
                <c:pt idx="14">
                  <c:v>31574.3999999999</c:v>
                </c:pt>
                <c:pt idx="15">
                  <c:v>1462800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54-7140-8BDA-73C2A88D32AE}"/>
            </c:ext>
          </c:extLst>
        </c:ser>
        <c:ser>
          <c:idx val="2"/>
          <c:order val="2"/>
          <c:tx>
            <c:strRef>
              <c:f>ubench_fixed1!$T$2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ubench_fixed1!$U$79:$U$100</c:f>
              <c:numCache>
                <c:formatCode>General</c:formatCode>
                <c:ptCount val="22"/>
                <c:pt idx="0">
                  <c:v>299261</c:v>
                </c:pt>
                <c:pt idx="1">
                  <c:v>892669</c:v>
                </c:pt>
                <c:pt idx="2">
                  <c:v>1186090</c:v>
                </c:pt>
                <c:pt idx="3">
                  <c:v>1478267</c:v>
                </c:pt>
                <c:pt idx="4">
                  <c:v>1766828</c:v>
                </c:pt>
                <c:pt idx="5">
                  <c:v>2050843</c:v>
                </c:pt>
                <c:pt idx="6">
                  <c:v>2336380</c:v>
                </c:pt>
                <c:pt idx="7">
                  <c:v>2613862</c:v>
                </c:pt>
                <c:pt idx="8">
                  <c:v>2888296</c:v>
                </c:pt>
                <c:pt idx="9">
                  <c:v>3160934</c:v>
                </c:pt>
                <c:pt idx="10">
                  <c:v>3438039</c:v>
                </c:pt>
                <c:pt idx="11">
                  <c:v>3700080</c:v>
                </c:pt>
                <c:pt idx="12">
                  <c:v>3951982</c:v>
                </c:pt>
                <c:pt idx="13">
                  <c:v>4213339</c:v>
                </c:pt>
                <c:pt idx="14">
                  <c:v>4470976</c:v>
                </c:pt>
                <c:pt idx="15">
                  <c:v>4707380</c:v>
                </c:pt>
                <c:pt idx="16">
                  <c:v>4953306</c:v>
                </c:pt>
                <c:pt idx="17">
                  <c:v>5204185</c:v>
                </c:pt>
                <c:pt idx="18">
                  <c:v>5440564</c:v>
                </c:pt>
                <c:pt idx="19">
                  <c:v>5663187</c:v>
                </c:pt>
                <c:pt idx="20">
                  <c:v>5879443</c:v>
                </c:pt>
                <c:pt idx="21">
                  <c:v>6114785</c:v>
                </c:pt>
              </c:numCache>
            </c:numRef>
          </c:xVal>
          <c:yVal>
            <c:numRef>
              <c:f>ubench_fixed1!$V$79:$V$100</c:f>
              <c:numCache>
                <c:formatCode>General</c:formatCode>
                <c:ptCount val="22"/>
                <c:pt idx="0">
                  <c:v>6108.7999999999902</c:v>
                </c:pt>
                <c:pt idx="1">
                  <c:v>6255.99999999999</c:v>
                </c:pt>
                <c:pt idx="2">
                  <c:v>6329.5999999999904</c:v>
                </c:pt>
                <c:pt idx="3">
                  <c:v>6476.7999999999902</c:v>
                </c:pt>
                <c:pt idx="4">
                  <c:v>6623.99999999999</c:v>
                </c:pt>
                <c:pt idx="5">
                  <c:v>6918.4</c:v>
                </c:pt>
                <c:pt idx="6">
                  <c:v>7212.7999999999902</c:v>
                </c:pt>
                <c:pt idx="7">
                  <c:v>7507.2</c:v>
                </c:pt>
                <c:pt idx="8">
                  <c:v>7654.4</c:v>
                </c:pt>
                <c:pt idx="9">
                  <c:v>7801.5999999999904</c:v>
                </c:pt>
                <c:pt idx="10">
                  <c:v>7948.7999999999902</c:v>
                </c:pt>
                <c:pt idx="11">
                  <c:v>8095.99999999999</c:v>
                </c:pt>
                <c:pt idx="12">
                  <c:v>8243.1999999999898</c:v>
                </c:pt>
                <c:pt idx="13">
                  <c:v>8537.5999999999894</c:v>
                </c:pt>
                <c:pt idx="14">
                  <c:v>8832</c:v>
                </c:pt>
                <c:pt idx="15">
                  <c:v>9715.1999999999898</c:v>
                </c:pt>
                <c:pt idx="16">
                  <c:v>9788.7999999999993</c:v>
                </c:pt>
                <c:pt idx="17">
                  <c:v>10083.199999999901</c:v>
                </c:pt>
                <c:pt idx="18">
                  <c:v>10598.4</c:v>
                </c:pt>
                <c:pt idx="19">
                  <c:v>13763.199999999901</c:v>
                </c:pt>
                <c:pt idx="20">
                  <c:v>13910.4</c:v>
                </c:pt>
                <c:pt idx="21">
                  <c:v>1093107.2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54-7140-8BDA-73C2A88D3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2us avg service time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ubench_bm2!$B$2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ubench_bm2!$C$6:$C$34</c:f>
              <c:numCache>
                <c:formatCode>General</c:formatCode>
                <c:ptCount val="29"/>
                <c:pt idx="0">
                  <c:v>299098</c:v>
                </c:pt>
                <c:pt idx="1">
                  <c:v>596817</c:v>
                </c:pt>
                <c:pt idx="2">
                  <c:v>892495</c:v>
                </c:pt>
                <c:pt idx="3">
                  <c:v>1185579</c:v>
                </c:pt>
                <c:pt idx="4">
                  <c:v>1477990</c:v>
                </c:pt>
                <c:pt idx="5">
                  <c:v>1765676</c:v>
                </c:pt>
                <c:pt idx="6">
                  <c:v>2049180</c:v>
                </c:pt>
                <c:pt idx="7">
                  <c:v>2335666</c:v>
                </c:pt>
                <c:pt idx="8">
                  <c:v>2612667</c:v>
                </c:pt>
                <c:pt idx="9">
                  <c:v>2886588</c:v>
                </c:pt>
                <c:pt idx="10">
                  <c:v>3154249</c:v>
                </c:pt>
                <c:pt idx="11">
                  <c:v>3424131</c:v>
                </c:pt>
                <c:pt idx="12">
                  <c:v>3680823</c:v>
                </c:pt>
                <c:pt idx="13">
                  <c:v>3931371</c:v>
                </c:pt>
                <c:pt idx="14">
                  <c:v>4177466</c:v>
                </c:pt>
              </c:numCache>
            </c:numRef>
          </c:xVal>
          <c:yVal>
            <c:numRef>
              <c:f>ubench_bm2!$D$6:$D$34</c:f>
              <c:numCache>
                <c:formatCode>General</c:formatCode>
                <c:ptCount val="29"/>
                <c:pt idx="0">
                  <c:v>15235.199999999901</c:v>
                </c:pt>
                <c:pt idx="1">
                  <c:v>16044.8</c:v>
                </c:pt>
                <c:pt idx="2">
                  <c:v>18400</c:v>
                </c:pt>
                <c:pt idx="3">
                  <c:v>21049.599999999999</c:v>
                </c:pt>
                <c:pt idx="4">
                  <c:v>22963.199999999899</c:v>
                </c:pt>
                <c:pt idx="5">
                  <c:v>24435.199999999899</c:v>
                </c:pt>
                <c:pt idx="6">
                  <c:v>26495.999999999902</c:v>
                </c:pt>
                <c:pt idx="7">
                  <c:v>29881.599999999999</c:v>
                </c:pt>
                <c:pt idx="8">
                  <c:v>33414.3999999999</c:v>
                </c:pt>
                <c:pt idx="9">
                  <c:v>37977.599999999999</c:v>
                </c:pt>
                <c:pt idx="10">
                  <c:v>44086.3999999999</c:v>
                </c:pt>
                <c:pt idx="11">
                  <c:v>53948.799999999901</c:v>
                </c:pt>
                <c:pt idx="12">
                  <c:v>69478.399999999994</c:v>
                </c:pt>
                <c:pt idx="13">
                  <c:v>94208</c:v>
                </c:pt>
                <c:pt idx="14">
                  <c:v>148156.79999999999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59-AB4F-91BE-64448CA141B9}"/>
            </c:ext>
          </c:extLst>
        </c:ser>
        <c:ser>
          <c:idx val="1"/>
          <c:order val="1"/>
          <c:tx>
            <c:strRef>
              <c:f>ubench_bm2!$L$2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ubench_bm2!$M$6:$M$28</c:f>
              <c:numCache>
                <c:formatCode>General</c:formatCode>
                <c:ptCount val="23"/>
                <c:pt idx="0">
                  <c:v>299274</c:v>
                </c:pt>
                <c:pt idx="1">
                  <c:v>596913</c:v>
                </c:pt>
                <c:pt idx="2">
                  <c:v>892012</c:v>
                </c:pt>
                <c:pt idx="3">
                  <c:v>1185719</c:v>
                </c:pt>
                <c:pt idx="4">
                  <c:v>1478068</c:v>
                </c:pt>
                <c:pt idx="5">
                  <c:v>1765306</c:v>
                </c:pt>
                <c:pt idx="6">
                  <c:v>2049615</c:v>
                </c:pt>
                <c:pt idx="7">
                  <c:v>2334867</c:v>
                </c:pt>
                <c:pt idx="8">
                  <c:v>2887481</c:v>
                </c:pt>
                <c:pt idx="9">
                  <c:v>3155777</c:v>
                </c:pt>
                <c:pt idx="10">
                  <c:v>3432890</c:v>
                </c:pt>
                <c:pt idx="11">
                  <c:v>3688100</c:v>
                </c:pt>
                <c:pt idx="12">
                  <c:v>3940747</c:v>
                </c:pt>
                <c:pt idx="13">
                  <c:v>4088523</c:v>
                </c:pt>
              </c:numCache>
            </c:numRef>
          </c:xVal>
          <c:yVal>
            <c:numRef>
              <c:f>ubench_bm2!$N$6:$N$28</c:f>
              <c:numCache>
                <c:formatCode>General</c:formatCode>
                <c:ptCount val="23"/>
                <c:pt idx="0">
                  <c:v>15455.9999999999</c:v>
                </c:pt>
                <c:pt idx="1">
                  <c:v>15529.5999999999</c:v>
                </c:pt>
                <c:pt idx="2">
                  <c:v>15676.8</c:v>
                </c:pt>
                <c:pt idx="3">
                  <c:v>15603.199999999901</c:v>
                </c:pt>
                <c:pt idx="4">
                  <c:v>15823.9999999999</c:v>
                </c:pt>
                <c:pt idx="5">
                  <c:v>16044.8</c:v>
                </c:pt>
                <c:pt idx="6">
                  <c:v>16486.3999999999</c:v>
                </c:pt>
                <c:pt idx="7">
                  <c:v>17296</c:v>
                </c:pt>
                <c:pt idx="8">
                  <c:v>20828.8</c:v>
                </c:pt>
                <c:pt idx="9">
                  <c:v>22448</c:v>
                </c:pt>
                <c:pt idx="10">
                  <c:v>24655.999999999902</c:v>
                </c:pt>
                <c:pt idx="11">
                  <c:v>29439.999999999902</c:v>
                </c:pt>
                <c:pt idx="12">
                  <c:v>52697.599999999999</c:v>
                </c:pt>
                <c:pt idx="13">
                  <c:v>15443782.3999999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59-AB4F-91BE-64448CA141B9}"/>
            </c:ext>
          </c:extLst>
        </c:ser>
        <c:ser>
          <c:idx val="2"/>
          <c:order val="2"/>
          <c:tx>
            <c:strRef>
              <c:f>ubench_bm2!$T$2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ubench_bm2!$U$6:$U$29</c:f>
              <c:numCache>
                <c:formatCode>General</c:formatCode>
                <c:ptCount val="24"/>
                <c:pt idx="0">
                  <c:v>299011</c:v>
                </c:pt>
                <c:pt idx="1">
                  <c:v>596700</c:v>
                </c:pt>
                <c:pt idx="2">
                  <c:v>891704</c:v>
                </c:pt>
                <c:pt idx="3">
                  <c:v>1185202</c:v>
                </c:pt>
                <c:pt idx="4">
                  <c:v>1476731</c:v>
                </c:pt>
                <c:pt idx="5">
                  <c:v>1766157</c:v>
                </c:pt>
                <c:pt idx="6">
                  <c:v>2049962</c:v>
                </c:pt>
                <c:pt idx="7">
                  <c:v>2335689</c:v>
                </c:pt>
                <c:pt idx="8">
                  <c:v>2607243</c:v>
                </c:pt>
                <c:pt idx="9">
                  <c:v>2878540</c:v>
                </c:pt>
                <c:pt idx="10">
                  <c:v>3153804</c:v>
                </c:pt>
                <c:pt idx="11">
                  <c:v>3423172</c:v>
                </c:pt>
                <c:pt idx="12">
                  <c:v>3688858</c:v>
                </c:pt>
                <c:pt idx="13">
                  <c:v>3943145</c:v>
                </c:pt>
                <c:pt idx="14">
                  <c:v>4193122</c:v>
                </c:pt>
              </c:numCache>
            </c:numRef>
          </c:xVal>
          <c:yVal>
            <c:numRef>
              <c:f>ubench_bm2!$V$6:$V$29</c:f>
              <c:numCache>
                <c:formatCode>General</c:formatCode>
                <c:ptCount val="24"/>
                <c:pt idx="0">
                  <c:v>15308.8</c:v>
                </c:pt>
                <c:pt idx="1">
                  <c:v>15603.199999999901</c:v>
                </c:pt>
                <c:pt idx="2">
                  <c:v>16044.8</c:v>
                </c:pt>
                <c:pt idx="3">
                  <c:v>16412.8</c:v>
                </c:pt>
                <c:pt idx="4">
                  <c:v>16707.199999999899</c:v>
                </c:pt>
                <c:pt idx="5">
                  <c:v>17222.3999999999</c:v>
                </c:pt>
                <c:pt idx="6">
                  <c:v>18400</c:v>
                </c:pt>
                <c:pt idx="7">
                  <c:v>21638.3999999999</c:v>
                </c:pt>
                <c:pt idx="8">
                  <c:v>23257.599999999999</c:v>
                </c:pt>
                <c:pt idx="9">
                  <c:v>24655.999999999902</c:v>
                </c:pt>
                <c:pt idx="10">
                  <c:v>26348.799999999999</c:v>
                </c:pt>
                <c:pt idx="11">
                  <c:v>29071.999999999902</c:v>
                </c:pt>
                <c:pt idx="12">
                  <c:v>35254.3999999999</c:v>
                </c:pt>
                <c:pt idx="13">
                  <c:v>52697.599999999999</c:v>
                </c:pt>
                <c:pt idx="14">
                  <c:v>204019.19999999899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59-AB4F-91BE-64448CA14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2us avg service time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ubench_bm2!$B$2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ubench_bm2!$C$46:$C$63</c:f>
              <c:numCache>
                <c:formatCode>General</c:formatCode>
                <c:ptCount val="18"/>
                <c:pt idx="0">
                  <c:v>299107</c:v>
                </c:pt>
                <c:pt idx="1">
                  <c:v>596786</c:v>
                </c:pt>
                <c:pt idx="2">
                  <c:v>892676</c:v>
                </c:pt>
                <c:pt idx="3">
                  <c:v>1185989</c:v>
                </c:pt>
                <c:pt idx="4">
                  <c:v>1477538</c:v>
                </c:pt>
                <c:pt idx="5">
                  <c:v>1766761</c:v>
                </c:pt>
                <c:pt idx="6">
                  <c:v>2052303</c:v>
                </c:pt>
                <c:pt idx="7">
                  <c:v>2337732</c:v>
                </c:pt>
                <c:pt idx="8">
                  <c:v>2615396</c:v>
                </c:pt>
                <c:pt idx="9">
                  <c:v>2891496</c:v>
                </c:pt>
                <c:pt idx="10">
                  <c:v>3160959</c:v>
                </c:pt>
              </c:numCache>
            </c:numRef>
          </c:xVal>
          <c:yVal>
            <c:numRef>
              <c:f>ubench_bm2!$D$46:$D$63</c:f>
              <c:numCache>
                <c:formatCode>General</c:formatCode>
                <c:ptCount val="18"/>
                <c:pt idx="0">
                  <c:v>14351.9999999999</c:v>
                </c:pt>
                <c:pt idx="1">
                  <c:v>15308.8</c:v>
                </c:pt>
                <c:pt idx="2">
                  <c:v>18105.599999999999</c:v>
                </c:pt>
                <c:pt idx="3">
                  <c:v>20681.599999999999</c:v>
                </c:pt>
                <c:pt idx="4">
                  <c:v>22595.199999999899</c:v>
                </c:pt>
                <c:pt idx="5">
                  <c:v>24361.599999999999</c:v>
                </c:pt>
                <c:pt idx="6">
                  <c:v>28703.999999999902</c:v>
                </c:pt>
                <c:pt idx="7">
                  <c:v>33561.599999999999</c:v>
                </c:pt>
                <c:pt idx="8">
                  <c:v>49753.599999999999</c:v>
                </c:pt>
                <c:pt idx="9">
                  <c:v>80518.399999999994</c:v>
                </c:pt>
                <c:pt idx="10">
                  <c:v>3424019.1999999899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81-AE49-84EE-C486FF2F1CE8}"/>
            </c:ext>
          </c:extLst>
        </c:ser>
        <c:ser>
          <c:idx val="1"/>
          <c:order val="1"/>
          <c:tx>
            <c:strRef>
              <c:f>ubench_bm2!$L$2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ubench_bm2!$M$46:$M$62</c:f>
              <c:numCache>
                <c:formatCode>General</c:formatCode>
                <c:ptCount val="17"/>
                <c:pt idx="0">
                  <c:v>299075</c:v>
                </c:pt>
                <c:pt idx="1">
                  <c:v>597107</c:v>
                </c:pt>
                <c:pt idx="2">
                  <c:v>892103</c:v>
                </c:pt>
                <c:pt idx="3">
                  <c:v>1185959</c:v>
                </c:pt>
                <c:pt idx="4">
                  <c:v>1477518</c:v>
                </c:pt>
                <c:pt idx="5">
                  <c:v>1767202</c:v>
                </c:pt>
                <c:pt idx="6">
                  <c:v>2049941</c:v>
                </c:pt>
                <c:pt idx="7">
                  <c:v>2336816</c:v>
                </c:pt>
                <c:pt idx="8">
                  <c:v>2613219</c:v>
                </c:pt>
                <c:pt idx="9">
                  <c:v>2890970</c:v>
                </c:pt>
                <c:pt idx="10">
                  <c:v>3162619</c:v>
                </c:pt>
                <c:pt idx="11">
                  <c:v>3436411</c:v>
                </c:pt>
                <c:pt idx="12">
                  <c:v>3699207</c:v>
                </c:pt>
                <c:pt idx="13">
                  <c:v>3953958</c:v>
                </c:pt>
                <c:pt idx="14">
                  <c:v>4184648</c:v>
                </c:pt>
              </c:numCache>
            </c:numRef>
          </c:xVal>
          <c:yVal>
            <c:numRef>
              <c:f>ubench_bm2!$N$46:$N$62</c:f>
              <c:numCache>
                <c:formatCode>General</c:formatCode>
                <c:ptCount val="17"/>
                <c:pt idx="0">
                  <c:v>14646.4</c:v>
                </c:pt>
                <c:pt idx="1">
                  <c:v>14646.4</c:v>
                </c:pt>
                <c:pt idx="2">
                  <c:v>14719.9999999999</c:v>
                </c:pt>
                <c:pt idx="3">
                  <c:v>14719.9999999999</c:v>
                </c:pt>
                <c:pt idx="4">
                  <c:v>14719.9999999999</c:v>
                </c:pt>
                <c:pt idx="5">
                  <c:v>14793.5999999999</c:v>
                </c:pt>
                <c:pt idx="6">
                  <c:v>15087.9999999999</c:v>
                </c:pt>
                <c:pt idx="7">
                  <c:v>15676.8</c:v>
                </c:pt>
                <c:pt idx="8">
                  <c:v>16560</c:v>
                </c:pt>
                <c:pt idx="9">
                  <c:v>18326.3999999999</c:v>
                </c:pt>
                <c:pt idx="10">
                  <c:v>20019.199999999899</c:v>
                </c:pt>
                <c:pt idx="11">
                  <c:v>22374.3999999999</c:v>
                </c:pt>
                <c:pt idx="12">
                  <c:v>28188.799999999999</c:v>
                </c:pt>
                <c:pt idx="13">
                  <c:v>57187.199999999997</c:v>
                </c:pt>
                <c:pt idx="14">
                  <c:v>3535302.4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481-AE49-84EE-C486FF2F1CE8}"/>
            </c:ext>
          </c:extLst>
        </c:ser>
        <c:ser>
          <c:idx val="2"/>
          <c:order val="2"/>
          <c:tx>
            <c:strRef>
              <c:f>ubench_bm2!$T$2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ubench_bm2!$U$46:$U$72</c:f>
              <c:numCache>
                <c:formatCode>General</c:formatCode>
                <c:ptCount val="27"/>
                <c:pt idx="0">
                  <c:v>299263</c:v>
                </c:pt>
                <c:pt idx="1">
                  <c:v>892285</c:v>
                </c:pt>
                <c:pt idx="2">
                  <c:v>1186292</c:v>
                </c:pt>
                <c:pt idx="3">
                  <c:v>1477761</c:v>
                </c:pt>
                <c:pt idx="4">
                  <c:v>1766640</c:v>
                </c:pt>
                <c:pt idx="5">
                  <c:v>2050580</c:v>
                </c:pt>
                <c:pt idx="6">
                  <c:v>2337741</c:v>
                </c:pt>
                <c:pt idx="7">
                  <c:v>2615027</c:v>
                </c:pt>
                <c:pt idx="8">
                  <c:v>2892457</c:v>
                </c:pt>
                <c:pt idx="9">
                  <c:v>3162774</c:v>
                </c:pt>
                <c:pt idx="10">
                  <c:v>3438379</c:v>
                </c:pt>
                <c:pt idx="11">
                  <c:v>3701742</c:v>
                </c:pt>
                <c:pt idx="12">
                  <c:v>3957410</c:v>
                </c:pt>
                <c:pt idx="13">
                  <c:v>4217037</c:v>
                </c:pt>
                <c:pt idx="14">
                  <c:v>3823186</c:v>
                </c:pt>
              </c:numCache>
            </c:numRef>
          </c:xVal>
          <c:yVal>
            <c:numRef>
              <c:f>ubench_bm2!$V$46:$V$72</c:f>
              <c:numCache>
                <c:formatCode>General</c:formatCode>
                <c:ptCount val="27"/>
                <c:pt idx="0">
                  <c:v>14425.5999999999</c:v>
                </c:pt>
                <c:pt idx="1">
                  <c:v>15087.9999999999</c:v>
                </c:pt>
                <c:pt idx="2">
                  <c:v>15308.8</c:v>
                </c:pt>
                <c:pt idx="3">
                  <c:v>15529.5999999999</c:v>
                </c:pt>
                <c:pt idx="4">
                  <c:v>15897.5999999999</c:v>
                </c:pt>
                <c:pt idx="5">
                  <c:v>16707.199999999899</c:v>
                </c:pt>
                <c:pt idx="6">
                  <c:v>18841.599999999999</c:v>
                </c:pt>
                <c:pt idx="7">
                  <c:v>21417.599999999999</c:v>
                </c:pt>
                <c:pt idx="8">
                  <c:v>22963.199999999899</c:v>
                </c:pt>
                <c:pt idx="9">
                  <c:v>24214.3999999999</c:v>
                </c:pt>
                <c:pt idx="10">
                  <c:v>26201.599999999999</c:v>
                </c:pt>
                <c:pt idx="11">
                  <c:v>30028.799999999999</c:v>
                </c:pt>
                <c:pt idx="12">
                  <c:v>39155.199999999997</c:v>
                </c:pt>
                <c:pt idx="13">
                  <c:v>77132.799999999901</c:v>
                </c:pt>
                <c:pt idx="14">
                  <c:v>6330998.3999999901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481-AE49-84EE-C486FF2F1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2us avg service time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ubench_bm2!$B$2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ubench_bm2!$C$79:$C$93</c:f>
              <c:numCache>
                <c:formatCode>General</c:formatCode>
                <c:ptCount val="15"/>
                <c:pt idx="0">
                  <c:v>299248</c:v>
                </c:pt>
                <c:pt idx="1">
                  <c:v>596798</c:v>
                </c:pt>
                <c:pt idx="2">
                  <c:v>892278</c:v>
                </c:pt>
                <c:pt idx="3">
                  <c:v>1186203</c:v>
                </c:pt>
                <c:pt idx="4">
                  <c:v>1476755</c:v>
                </c:pt>
                <c:pt idx="5">
                  <c:v>1766221</c:v>
                </c:pt>
                <c:pt idx="6">
                  <c:v>2050059</c:v>
                </c:pt>
                <c:pt idx="7">
                  <c:v>2336644</c:v>
                </c:pt>
                <c:pt idx="8">
                  <c:v>2609043</c:v>
                </c:pt>
              </c:numCache>
            </c:numRef>
          </c:xVal>
          <c:yVal>
            <c:numRef>
              <c:f>ubench_bm2!$D$79:$D$93</c:f>
              <c:numCache>
                <c:formatCode>General</c:formatCode>
                <c:ptCount val="15"/>
                <c:pt idx="0">
                  <c:v>13983.9999999999</c:v>
                </c:pt>
                <c:pt idx="1">
                  <c:v>15455.9999999999</c:v>
                </c:pt>
                <c:pt idx="2">
                  <c:v>18988.8</c:v>
                </c:pt>
                <c:pt idx="3">
                  <c:v>21417.599999999999</c:v>
                </c:pt>
                <c:pt idx="4">
                  <c:v>23846.3999999999</c:v>
                </c:pt>
                <c:pt idx="5">
                  <c:v>28115.199999999899</c:v>
                </c:pt>
                <c:pt idx="6">
                  <c:v>43865.599999999999</c:v>
                </c:pt>
                <c:pt idx="7">
                  <c:v>72201.599999999904</c:v>
                </c:pt>
                <c:pt idx="8">
                  <c:v>2511011.1999999899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47-A64B-8B8B-951F2D176DF2}"/>
            </c:ext>
          </c:extLst>
        </c:ser>
        <c:ser>
          <c:idx val="1"/>
          <c:order val="1"/>
          <c:tx>
            <c:strRef>
              <c:f>ubench_bm2!$L$2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ubench_bm2!$M$79:$M$94</c:f>
              <c:numCache>
                <c:formatCode>General</c:formatCode>
                <c:ptCount val="16"/>
                <c:pt idx="0">
                  <c:v>299159</c:v>
                </c:pt>
                <c:pt idx="1">
                  <c:v>597231</c:v>
                </c:pt>
                <c:pt idx="2">
                  <c:v>892473</c:v>
                </c:pt>
                <c:pt idx="3">
                  <c:v>1186016</c:v>
                </c:pt>
                <c:pt idx="4">
                  <c:v>1478460</c:v>
                </c:pt>
                <c:pt idx="5">
                  <c:v>1766610</c:v>
                </c:pt>
                <c:pt idx="6">
                  <c:v>2051689</c:v>
                </c:pt>
                <c:pt idx="7">
                  <c:v>2336812</c:v>
                </c:pt>
                <c:pt idx="8">
                  <c:v>2613558</c:v>
                </c:pt>
                <c:pt idx="9">
                  <c:v>2889757</c:v>
                </c:pt>
                <c:pt idx="10">
                  <c:v>3159318</c:v>
                </c:pt>
                <c:pt idx="11">
                  <c:v>3435394</c:v>
                </c:pt>
                <c:pt idx="12">
                  <c:v>3696718</c:v>
                </c:pt>
                <c:pt idx="13">
                  <c:v>3950284</c:v>
                </c:pt>
              </c:numCache>
            </c:numRef>
          </c:xVal>
          <c:yVal>
            <c:numRef>
              <c:f>ubench_bm2!$N$79:$N$94</c:f>
              <c:numCache>
                <c:formatCode>General</c:formatCode>
                <c:ptCount val="16"/>
                <c:pt idx="0">
                  <c:v>14057.5999999999</c:v>
                </c:pt>
                <c:pt idx="1">
                  <c:v>14131.199999999901</c:v>
                </c:pt>
                <c:pt idx="2">
                  <c:v>14057.5999999999</c:v>
                </c:pt>
                <c:pt idx="3">
                  <c:v>14131.199999999901</c:v>
                </c:pt>
                <c:pt idx="4">
                  <c:v>14204.8</c:v>
                </c:pt>
                <c:pt idx="5">
                  <c:v>14278.4</c:v>
                </c:pt>
                <c:pt idx="6">
                  <c:v>14572.8</c:v>
                </c:pt>
                <c:pt idx="7">
                  <c:v>15014.4</c:v>
                </c:pt>
                <c:pt idx="8">
                  <c:v>15897.5999999999</c:v>
                </c:pt>
                <c:pt idx="9">
                  <c:v>17369.599999999999</c:v>
                </c:pt>
                <c:pt idx="10">
                  <c:v>19283.199999999899</c:v>
                </c:pt>
                <c:pt idx="11">
                  <c:v>21785.599999999999</c:v>
                </c:pt>
                <c:pt idx="12">
                  <c:v>32531.199999999899</c:v>
                </c:pt>
                <c:pt idx="13">
                  <c:v>570029.79199991201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47-A64B-8B8B-951F2D176DF2}"/>
            </c:ext>
          </c:extLst>
        </c:ser>
        <c:ser>
          <c:idx val="2"/>
          <c:order val="2"/>
          <c:tx>
            <c:strRef>
              <c:f>ubench_bm2!$T$2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ubench_bm2!$U$79:$U$100</c:f>
              <c:numCache>
                <c:formatCode>General</c:formatCode>
                <c:ptCount val="22"/>
                <c:pt idx="0">
                  <c:v>299210</c:v>
                </c:pt>
                <c:pt idx="1">
                  <c:v>892209</c:v>
                </c:pt>
                <c:pt idx="2">
                  <c:v>1185968</c:v>
                </c:pt>
                <c:pt idx="3">
                  <c:v>1477721</c:v>
                </c:pt>
                <c:pt idx="4">
                  <c:v>1766770</c:v>
                </c:pt>
                <c:pt idx="5">
                  <c:v>2051136</c:v>
                </c:pt>
                <c:pt idx="6">
                  <c:v>2336233</c:v>
                </c:pt>
                <c:pt idx="7">
                  <c:v>2614749</c:v>
                </c:pt>
                <c:pt idx="8">
                  <c:v>2891150</c:v>
                </c:pt>
                <c:pt idx="9">
                  <c:v>3159813</c:v>
                </c:pt>
                <c:pt idx="10">
                  <c:v>3434918</c:v>
                </c:pt>
                <c:pt idx="11">
                  <c:v>3694856</c:v>
                </c:pt>
                <c:pt idx="12">
                  <c:v>3245780</c:v>
                </c:pt>
              </c:numCache>
            </c:numRef>
          </c:xVal>
          <c:yVal>
            <c:numRef>
              <c:f>ubench_bm2!$V$79:$V$100</c:f>
              <c:numCache>
                <c:formatCode>General</c:formatCode>
                <c:ptCount val="22"/>
                <c:pt idx="0">
                  <c:v>13836.8</c:v>
                </c:pt>
                <c:pt idx="1">
                  <c:v>14793.5999999999</c:v>
                </c:pt>
                <c:pt idx="2">
                  <c:v>15014.4</c:v>
                </c:pt>
                <c:pt idx="3">
                  <c:v>15161.5999999999</c:v>
                </c:pt>
                <c:pt idx="4">
                  <c:v>15455.9999999999</c:v>
                </c:pt>
                <c:pt idx="5">
                  <c:v>16633.599999999999</c:v>
                </c:pt>
                <c:pt idx="6">
                  <c:v>19062.3999999999</c:v>
                </c:pt>
                <c:pt idx="7">
                  <c:v>21344</c:v>
                </c:pt>
                <c:pt idx="8">
                  <c:v>22742.3999999999</c:v>
                </c:pt>
                <c:pt idx="9">
                  <c:v>23993.599999999999</c:v>
                </c:pt>
                <c:pt idx="10">
                  <c:v>25833.599999999999</c:v>
                </c:pt>
                <c:pt idx="11">
                  <c:v>36358.3999999999</c:v>
                </c:pt>
                <c:pt idx="12">
                  <c:v>3683679.9999999902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47-A64B-8B8B-951F2D176D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ubench_bm3!$C$6:$C$34</c:f>
              <c:numCache>
                <c:formatCode>General</c:formatCode>
                <c:ptCount val="29"/>
                <c:pt idx="0">
                  <c:v>299346</c:v>
                </c:pt>
                <c:pt idx="1">
                  <c:v>596496</c:v>
                </c:pt>
                <c:pt idx="2">
                  <c:v>891861</c:v>
                </c:pt>
                <c:pt idx="3">
                  <c:v>1185180</c:v>
                </c:pt>
                <c:pt idx="4">
                  <c:v>1476260</c:v>
                </c:pt>
                <c:pt idx="5">
                  <c:v>1765195</c:v>
                </c:pt>
                <c:pt idx="6">
                  <c:v>2047416</c:v>
                </c:pt>
                <c:pt idx="7">
                  <c:v>2333557</c:v>
                </c:pt>
                <c:pt idx="8">
                  <c:v>2611326</c:v>
                </c:pt>
                <c:pt idx="9">
                  <c:v>2883992</c:v>
                </c:pt>
              </c:numCache>
            </c:numRef>
          </c:xVal>
          <c:yVal>
            <c:numRef>
              <c:f>ubench_bm3!$D$6:$D$34</c:f>
              <c:numCache>
                <c:formatCode>General</c:formatCode>
                <c:ptCount val="29"/>
                <c:pt idx="0">
                  <c:v>18032</c:v>
                </c:pt>
                <c:pt idx="1">
                  <c:v>22521.599999999999</c:v>
                </c:pt>
                <c:pt idx="2">
                  <c:v>24361.599999999999</c:v>
                </c:pt>
                <c:pt idx="3">
                  <c:v>27599.999999999902</c:v>
                </c:pt>
                <c:pt idx="4">
                  <c:v>31795.199999999899</c:v>
                </c:pt>
                <c:pt idx="5">
                  <c:v>37536</c:v>
                </c:pt>
                <c:pt idx="6">
                  <c:v>45484.799999999901</c:v>
                </c:pt>
                <c:pt idx="7">
                  <c:v>58438.3999999999</c:v>
                </c:pt>
                <c:pt idx="8">
                  <c:v>79635.199999999997</c:v>
                </c:pt>
                <c:pt idx="9">
                  <c:v>126297.599999999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E4-2A4B-9943-66BB8DA0EB40}"/>
            </c:ext>
          </c:extLst>
        </c:ser>
        <c:ser>
          <c:idx val="1"/>
          <c:order val="1"/>
          <c:tx>
            <c:strRef>
              <c:f>ubench_bm3!$L$2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ubench_bm3!$M$6:$M$28</c:f>
              <c:numCache>
                <c:formatCode>General</c:formatCode>
                <c:ptCount val="23"/>
                <c:pt idx="0">
                  <c:v>298964</c:v>
                </c:pt>
                <c:pt idx="1">
                  <c:v>597228</c:v>
                </c:pt>
                <c:pt idx="2">
                  <c:v>892147</c:v>
                </c:pt>
                <c:pt idx="3">
                  <c:v>1184975</c:v>
                </c:pt>
                <c:pt idx="4">
                  <c:v>1477390</c:v>
                </c:pt>
                <c:pt idx="5">
                  <c:v>1766196</c:v>
                </c:pt>
                <c:pt idx="6">
                  <c:v>2050091</c:v>
                </c:pt>
                <c:pt idx="7">
                  <c:v>2333984</c:v>
                </c:pt>
                <c:pt idx="8">
                  <c:v>2610148</c:v>
                </c:pt>
                <c:pt idx="9">
                  <c:v>2882672</c:v>
                </c:pt>
                <c:pt idx="10">
                  <c:v>3058891</c:v>
                </c:pt>
              </c:numCache>
            </c:numRef>
          </c:xVal>
          <c:yVal>
            <c:numRef>
              <c:f>ubench_bm3!$N$6:$N$28</c:f>
              <c:numCache>
                <c:formatCode>General</c:formatCode>
                <c:ptCount val="23"/>
                <c:pt idx="0">
                  <c:v>15750.4</c:v>
                </c:pt>
                <c:pt idx="1">
                  <c:v>16044.8</c:v>
                </c:pt>
                <c:pt idx="2">
                  <c:v>15897.5999999999</c:v>
                </c:pt>
                <c:pt idx="3">
                  <c:v>16191.9999999999</c:v>
                </c:pt>
                <c:pt idx="4">
                  <c:v>16412.8</c:v>
                </c:pt>
                <c:pt idx="5">
                  <c:v>17075.199999999899</c:v>
                </c:pt>
                <c:pt idx="6">
                  <c:v>18326.3999999999</c:v>
                </c:pt>
                <c:pt idx="7">
                  <c:v>21123.199999999899</c:v>
                </c:pt>
                <c:pt idx="8">
                  <c:v>25391.999999999902</c:v>
                </c:pt>
                <c:pt idx="9">
                  <c:v>44086.3999999999</c:v>
                </c:pt>
                <c:pt idx="10">
                  <c:v>21005366.399999999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0E4-2A4B-9943-66BB8DA0EB40}"/>
            </c:ext>
          </c:extLst>
        </c:ser>
        <c:ser>
          <c:idx val="2"/>
          <c:order val="2"/>
          <c:tx>
            <c:strRef>
              <c:f>ubench_bm3!$T$2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ubench_bm3!$U$6:$U$29</c:f>
              <c:numCache>
                <c:formatCode>General</c:formatCode>
                <c:ptCount val="24"/>
                <c:pt idx="0">
                  <c:v>891950</c:v>
                </c:pt>
                <c:pt idx="1">
                  <c:v>1185609</c:v>
                </c:pt>
                <c:pt idx="2">
                  <c:v>1477051</c:v>
                </c:pt>
                <c:pt idx="3">
                  <c:v>1764452</c:v>
                </c:pt>
                <c:pt idx="4">
                  <c:v>2045698</c:v>
                </c:pt>
                <c:pt idx="5">
                  <c:v>2332835</c:v>
                </c:pt>
                <c:pt idx="6">
                  <c:v>2604949</c:v>
                </c:pt>
                <c:pt idx="7">
                  <c:v>2883178</c:v>
                </c:pt>
                <c:pt idx="8">
                  <c:v>3141337</c:v>
                </c:pt>
                <c:pt idx="9">
                  <c:v>3306490</c:v>
                </c:pt>
              </c:numCache>
            </c:numRef>
          </c:xVal>
          <c:yVal>
            <c:numRef>
              <c:f>ubench_bm3!$V$6:$V$29</c:f>
              <c:numCache>
                <c:formatCode>General</c:formatCode>
                <c:ptCount val="24"/>
                <c:pt idx="0">
                  <c:v>16633.599999999999</c:v>
                </c:pt>
                <c:pt idx="1">
                  <c:v>18252.8</c:v>
                </c:pt>
                <c:pt idx="2">
                  <c:v>22595.199999999899</c:v>
                </c:pt>
                <c:pt idx="3">
                  <c:v>24508.799999999999</c:v>
                </c:pt>
                <c:pt idx="4">
                  <c:v>25686.3999999999</c:v>
                </c:pt>
                <c:pt idx="5">
                  <c:v>28703.999999999902</c:v>
                </c:pt>
                <c:pt idx="6">
                  <c:v>36137.599999999999</c:v>
                </c:pt>
                <c:pt idx="7">
                  <c:v>53212.799999999901</c:v>
                </c:pt>
                <c:pt idx="8">
                  <c:v>420182.39999999898</c:v>
                </c:pt>
                <c:pt idx="9">
                  <c:v>20686825.599999901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0E4-2A4B-9943-66BB8DA0E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ubench_bm3!$C$46:$C$63</c:f>
              <c:numCache>
                <c:formatCode>General</c:formatCode>
                <c:ptCount val="18"/>
                <c:pt idx="0">
                  <c:v>299026</c:v>
                </c:pt>
                <c:pt idx="1">
                  <c:v>596886</c:v>
                </c:pt>
                <c:pt idx="2">
                  <c:v>892452</c:v>
                </c:pt>
                <c:pt idx="3">
                  <c:v>1185999</c:v>
                </c:pt>
                <c:pt idx="4">
                  <c:v>1478024</c:v>
                </c:pt>
                <c:pt idx="5">
                  <c:v>1767746</c:v>
                </c:pt>
                <c:pt idx="6">
                  <c:v>2050263</c:v>
                </c:pt>
                <c:pt idx="7">
                  <c:v>2334528</c:v>
                </c:pt>
              </c:numCache>
            </c:numRef>
          </c:xVal>
          <c:yVal>
            <c:numRef>
              <c:f>ubench_bm3!$D$46:$D$63</c:f>
              <c:numCache>
                <c:formatCode>General</c:formatCode>
                <c:ptCount val="18"/>
                <c:pt idx="0">
                  <c:v>17516.8</c:v>
                </c:pt>
                <c:pt idx="1">
                  <c:v>21785.599999999999</c:v>
                </c:pt>
                <c:pt idx="2">
                  <c:v>23772.799999999999</c:v>
                </c:pt>
                <c:pt idx="3">
                  <c:v>28556.799999999999</c:v>
                </c:pt>
                <c:pt idx="4">
                  <c:v>34592</c:v>
                </c:pt>
                <c:pt idx="5">
                  <c:v>43203.199999999997</c:v>
                </c:pt>
                <c:pt idx="6">
                  <c:v>78531.199999999997</c:v>
                </c:pt>
                <c:pt idx="7">
                  <c:v>5757801.5999999996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C1-8C4A-93CD-441E1F01797F}"/>
            </c:ext>
          </c:extLst>
        </c:ser>
        <c:ser>
          <c:idx val="1"/>
          <c:order val="1"/>
          <c:tx>
            <c:strRef>
              <c:f>ubench_bm3!$L$2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ubench_bm3!$M$46:$M$62</c:f>
              <c:numCache>
                <c:formatCode>General</c:formatCode>
                <c:ptCount val="17"/>
                <c:pt idx="0">
                  <c:v>299165</c:v>
                </c:pt>
                <c:pt idx="1">
                  <c:v>596730</c:v>
                </c:pt>
                <c:pt idx="2">
                  <c:v>892011</c:v>
                </c:pt>
                <c:pt idx="3">
                  <c:v>1185838</c:v>
                </c:pt>
                <c:pt idx="4">
                  <c:v>1478397</c:v>
                </c:pt>
                <c:pt idx="5">
                  <c:v>1766851</c:v>
                </c:pt>
                <c:pt idx="6">
                  <c:v>2049615</c:v>
                </c:pt>
                <c:pt idx="7">
                  <c:v>2336726</c:v>
                </c:pt>
                <c:pt idx="8">
                  <c:v>2615170</c:v>
                </c:pt>
                <c:pt idx="9">
                  <c:v>2891223</c:v>
                </c:pt>
                <c:pt idx="10">
                  <c:v>3128672</c:v>
                </c:pt>
              </c:numCache>
            </c:numRef>
          </c:xVal>
          <c:yVal>
            <c:numRef>
              <c:f>ubench_bm3!$N$46:$N$62</c:f>
              <c:numCache>
                <c:formatCode>General</c:formatCode>
                <c:ptCount val="17"/>
                <c:pt idx="0">
                  <c:v>14940.8</c:v>
                </c:pt>
                <c:pt idx="1">
                  <c:v>15014.4</c:v>
                </c:pt>
                <c:pt idx="2">
                  <c:v>14940.8</c:v>
                </c:pt>
                <c:pt idx="3">
                  <c:v>15014.4</c:v>
                </c:pt>
                <c:pt idx="4">
                  <c:v>15235.199999999901</c:v>
                </c:pt>
                <c:pt idx="5">
                  <c:v>15676.8</c:v>
                </c:pt>
                <c:pt idx="6">
                  <c:v>16633.599999999999</c:v>
                </c:pt>
                <c:pt idx="7">
                  <c:v>18988.8</c:v>
                </c:pt>
                <c:pt idx="8">
                  <c:v>23110.3999999999</c:v>
                </c:pt>
                <c:pt idx="9">
                  <c:v>43497.599999999999</c:v>
                </c:pt>
                <c:pt idx="10">
                  <c:v>4905808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C1-8C4A-93CD-441E1F01797F}"/>
            </c:ext>
          </c:extLst>
        </c:ser>
        <c:ser>
          <c:idx val="2"/>
          <c:order val="2"/>
          <c:tx>
            <c:strRef>
              <c:f>ubench_bm3!$T$2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ubench_bm3!$U$46:$U$72</c:f>
              <c:numCache>
                <c:formatCode>General</c:formatCode>
                <c:ptCount val="27"/>
                <c:pt idx="0">
                  <c:v>299189</c:v>
                </c:pt>
                <c:pt idx="1">
                  <c:v>1478390</c:v>
                </c:pt>
                <c:pt idx="2">
                  <c:v>1767194</c:v>
                </c:pt>
                <c:pt idx="3">
                  <c:v>2050805</c:v>
                </c:pt>
                <c:pt idx="4">
                  <c:v>2337058</c:v>
                </c:pt>
                <c:pt idx="5">
                  <c:v>2615443</c:v>
                </c:pt>
                <c:pt idx="6">
                  <c:v>2891344</c:v>
                </c:pt>
                <c:pt idx="7">
                  <c:v>3163447</c:v>
                </c:pt>
                <c:pt idx="8">
                  <c:v>2904585</c:v>
                </c:pt>
              </c:numCache>
            </c:numRef>
          </c:xVal>
          <c:yVal>
            <c:numRef>
              <c:f>ubench_bm3!$V$46:$V$72</c:f>
              <c:numCache>
                <c:formatCode>General</c:formatCode>
                <c:ptCount val="27"/>
                <c:pt idx="0">
                  <c:v>14940.8</c:v>
                </c:pt>
                <c:pt idx="1">
                  <c:v>21123.199999999899</c:v>
                </c:pt>
                <c:pt idx="2">
                  <c:v>23257.599999999999</c:v>
                </c:pt>
                <c:pt idx="3">
                  <c:v>24287.999999999902</c:v>
                </c:pt>
                <c:pt idx="4">
                  <c:v>26201.599999999999</c:v>
                </c:pt>
                <c:pt idx="5">
                  <c:v>33414.3999999999</c:v>
                </c:pt>
                <c:pt idx="6">
                  <c:v>44601.599999999999</c:v>
                </c:pt>
                <c:pt idx="7">
                  <c:v>128063.999999999</c:v>
                </c:pt>
                <c:pt idx="8">
                  <c:v>20175673.599999901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7C1-8C4A-93CD-441E1F0179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ubench_bm3!$C$79:$C$93</c:f>
              <c:numCache>
                <c:formatCode>General</c:formatCode>
                <c:ptCount val="15"/>
                <c:pt idx="0">
                  <c:v>299198</c:v>
                </c:pt>
                <c:pt idx="1">
                  <c:v>596834</c:v>
                </c:pt>
                <c:pt idx="2">
                  <c:v>891908</c:v>
                </c:pt>
                <c:pt idx="3">
                  <c:v>1186038</c:v>
                </c:pt>
                <c:pt idx="4">
                  <c:v>1478142</c:v>
                </c:pt>
                <c:pt idx="5">
                  <c:v>1765183</c:v>
                </c:pt>
              </c:numCache>
            </c:numRef>
          </c:xVal>
          <c:yVal>
            <c:numRef>
              <c:f>ubench_bm3!$D$79:$D$93</c:f>
              <c:numCache>
                <c:formatCode>General</c:formatCode>
                <c:ptCount val="15"/>
                <c:pt idx="0">
                  <c:v>18032</c:v>
                </c:pt>
                <c:pt idx="1">
                  <c:v>22006.3999999999</c:v>
                </c:pt>
                <c:pt idx="2">
                  <c:v>24950.3999999999</c:v>
                </c:pt>
                <c:pt idx="3">
                  <c:v>32457.599999999999</c:v>
                </c:pt>
                <c:pt idx="4">
                  <c:v>49238.3999999999</c:v>
                </c:pt>
                <c:pt idx="5">
                  <c:v>3671609.5999999898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AE-EE4A-9297-C867E784580D}"/>
            </c:ext>
          </c:extLst>
        </c:ser>
        <c:ser>
          <c:idx val="1"/>
          <c:order val="1"/>
          <c:tx>
            <c:strRef>
              <c:f>ubench_bm3!$L$2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ubench_bm3!$M$79:$M$94</c:f>
              <c:numCache>
                <c:formatCode>General</c:formatCode>
                <c:ptCount val="16"/>
                <c:pt idx="0">
                  <c:v>299251</c:v>
                </c:pt>
                <c:pt idx="1">
                  <c:v>596979</c:v>
                </c:pt>
                <c:pt idx="2">
                  <c:v>892618</c:v>
                </c:pt>
                <c:pt idx="3">
                  <c:v>1186081</c:v>
                </c:pt>
                <c:pt idx="4">
                  <c:v>1478044</c:v>
                </c:pt>
                <c:pt idx="5">
                  <c:v>1766799</c:v>
                </c:pt>
                <c:pt idx="6">
                  <c:v>2052250</c:v>
                </c:pt>
                <c:pt idx="7">
                  <c:v>2336262</c:v>
                </c:pt>
                <c:pt idx="8">
                  <c:v>2614630</c:v>
                </c:pt>
                <c:pt idx="9">
                  <c:v>2890531</c:v>
                </c:pt>
                <c:pt idx="10">
                  <c:v>3113933</c:v>
                </c:pt>
              </c:numCache>
            </c:numRef>
          </c:xVal>
          <c:yVal>
            <c:numRef>
              <c:f>ubench_bm3!$N$79:$N$94</c:f>
              <c:numCache>
                <c:formatCode>General</c:formatCode>
                <c:ptCount val="16"/>
                <c:pt idx="0">
                  <c:v>14425.5999999999</c:v>
                </c:pt>
                <c:pt idx="1">
                  <c:v>14499.199999999901</c:v>
                </c:pt>
                <c:pt idx="2">
                  <c:v>14425.5999999999</c:v>
                </c:pt>
                <c:pt idx="3">
                  <c:v>14499.199999999901</c:v>
                </c:pt>
                <c:pt idx="4">
                  <c:v>14646.4</c:v>
                </c:pt>
                <c:pt idx="5">
                  <c:v>15161.5999999999</c:v>
                </c:pt>
                <c:pt idx="6">
                  <c:v>16044.8</c:v>
                </c:pt>
                <c:pt idx="7">
                  <c:v>18105.599999999999</c:v>
                </c:pt>
                <c:pt idx="8">
                  <c:v>22300.799999999999</c:v>
                </c:pt>
                <c:pt idx="9">
                  <c:v>44675.199999999997</c:v>
                </c:pt>
                <c:pt idx="10">
                  <c:v>2456105.5999999898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AE-EE4A-9297-C867E784580D}"/>
            </c:ext>
          </c:extLst>
        </c:ser>
        <c:ser>
          <c:idx val="2"/>
          <c:order val="2"/>
          <c:tx>
            <c:strRef>
              <c:f>ubench_bm3!$T$2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ubench_bm3!$U$79:$U$100</c:f>
              <c:numCache>
                <c:formatCode>General</c:formatCode>
                <c:ptCount val="22"/>
                <c:pt idx="0">
                  <c:v>299044</c:v>
                </c:pt>
                <c:pt idx="1">
                  <c:v>892577</c:v>
                </c:pt>
                <c:pt idx="2">
                  <c:v>1185870</c:v>
                </c:pt>
                <c:pt idx="3">
                  <c:v>1477202</c:v>
                </c:pt>
                <c:pt idx="4">
                  <c:v>1765590</c:v>
                </c:pt>
                <c:pt idx="5">
                  <c:v>2050774</c:v>
                </c:pt>
                <c:pt idx="6">
                  <c:v>2336675</c:v>
                </c:pt>
                <c:pt idx="7">
                  <c:v>2614367</c:v>
                </c:pt>
                <c:pt idx="8">
                  <c:v>2889475</c:v>
                </c:pt>
                <c:pt idx="9">
                  <c:v>2817860</c:v>
                </c:pt>
              </c:numCache>
            </c:numRef>
          </c:xVal>
          <c:yVal>
            <c:numRef>
              <c:f>ubench_bm3!$V$79:$V$100</c:f>
              <c:numCache>
                <c:formatCode>General</c:formatCode>
                <c:ptCount val="22"/>
                <c:pt idx="0">
                  <c:v>14646.4</c:v>
                </c:pt>
                <c:pt idx="1">
                  <c:v>15308.8</c:v>
                </c:pt>
                <c:pt idx="2">
                  <c:v>17369.599999999999</c:v>
                </c:pt>
                <c:pt idx="3">
                  <c:v>21049.599999999999</c:v>
                </c:pt>
                <c:pt idx="4">
                  <c:v>23036.799999999999</c:v>
                </c:pt>
                <c:pt idx="5">
                  <c:v>24067.199999999899</c:v>
                </c:pt>
                <c:pt idx="6">
                  <c:v>26716.799999999999</c:v>
                </c:pt>
                <c:pt idx="7">
                  <c:v>32825.599999999999</c:v>
                </c:pt>
                <c:pt idx="8">
                  <c:v>49532.799999999901</c:v>
                </c:pt>
                <c:pt idx="9">
                  <c:v>4497180.8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AE-EE4A-9297-C867E7845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1us fixed service time mt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mt_fixed1!$B$2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mt_fixed1!$C$6:$C$34</c:f>
              <c:numCache>
                <c:formatCode>General</c:formatCode>
                <c:ptCount val="29"/>
                <c:pt idx="0">
                  <c:v>276266</c:v>
                </c:pt>
                <c:pt idx="1">
                  <c:v>548195</c:v>
                </c:pt>
                <c:pt idx="2">
                  <c:v>842305</c:v>
                </c:pt>
                <c:pt idx="3">
                  <c:v>1093816</c:v>
                </c:pt>
                <c:pt idx="4">
                  <c:v>1376786</c:v>
                </c:pt>
                <c:pt idx="5">
                  <c:v>1656883</c:v>
                </c:pt>
                <c:pt idx="6">
                  <c:v>1917930</c:v>
                </c:pt>
                <c:pt idx="7">
                  <c:v>2181011</c:v>
                </c:pt>
                <c:pt idx="8">
                  <c:v>2463738</c:v>
                </c:pt>
                <c:pt idx="9">
                  <c:v>2708856</c:v>
                </c:pt>
                <c:pt idx="10">
                  <c:v>2960971</c:v>
                </c:pt>
                <c:pt idx="11">
                  <c:v>3202273</c:v>
                </c:pt>
                <c:pt idx="12">
                  <c:v>3341097</c:v>
                </c:pt>
                <c:pt idx="13">
                  <c:v>3644081</c:v>
                </c:pt>
                <c:pt idx="14">
                  <c:v>3806594</c:v>
                </c:pt>
                <c:pt idx="15">
                  <c:v>4066045</c:v>
                </c:pt>
                <c:pt idx="16">
                  <c:v>4192969</c:v>
                </c:pt>
                <c:pt idx="17">
                  <c:v>4568960</c:v>
                </c:pt>
                <c:pt idx="18">
                  <c:v>4583797</c:v>
                </c:pt>
                <c:pt idx="19">
                  <c:v>4875335</c:v>
                </c:pt>
                <c:pt idx="20">
                  <c:v>4893850</c:v>
                </c:pt>
              </c:numCache>
            </c:numRef>
          </c:xVal>
          <c:yVal>
            <c:numRef>
              <c:f>mt_fixed1!$D$6:$D$34</c:f>
              <c:numCache>
                <c:formatCode>General</c:formatCode>
                <c:ptCount val="29"/>
                <c:pt idx="0">
                  <c:v>7801.5999999999904</c:v>
                </c:pt>
                <c:pt idx="1">
                  <c:v>7801.5999999999904</c:v>
                </c:pt>
                <c:pt idx="2">
                  <c:v>8022.4</c:v>
                </c:pt>
                <c:pt idx="3">
                  <c:v>8095.99999999999</c:v>
                </c:pt>
                <c:pt idx="4">
                  <c:v>8316.7999999999993</c:v>
                </c:pt>
                <c:pt idx="5">
                  <c:v>8464</c:v>
                </c:pt>
                <c:pt idx="6">
                  <c:v>8832</c:v>
                </c:pt>
                <c:pt idx="7">
                  <c:v>8832</c:v>
                </c:pt>
                <c:pt idx="8">
                  <c:v>9273.5999999999894</c:v>
                </c:pt>
                <c:pt idx="9">
                  <c:v>9273.5999999999894</c:v>
                </c:pt>
                <c:pt idx="10">
                  <c:v>10009.5999999999</c:v>
                </c:pt>
                <c:pt idx="11">
                  <c:v>9788.7999999999993</c:v>
                </c:pt>
                <c:pt idx="12">
                  <c:v>10156.799999999999</c:v>
                </c:pt>
                <c:pt idx="13">
                  <c:v>10451.199999999901</c:v>
                </c:pt>
                <c:pt idx="14">
                  <c:v>11113.5999999999</c:v>
                </c:pt>
                <c:pt idx="15">
                  <c:v>11113.5999999999</c:v>
                </c:pt>
                <c:pt idx="16">
                  <c:v>11776</c:v>
                </c:pt>
                <c:pt idx="17">
                  <c:v>12953.5999999999</c:v>
                </c:pt>
                <c:pt idx="18">
                  <c:v>19430.3999999999</c:v>
                </c:pt>
                <c:pt idx="19">
                  <c:v>52550.3999999999</c:v>
                </c:pt>
                <c:pt idx="20">
                  <c:v>349747.19999999902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3D-D74D-8475-4A1A6036A172}"/>
            </c:ext>
          </c:extLst>
        </c:ser>
        <c:ser>
          <c:idx val="1"/>
          <c:order val="1"/>
          <c:tx>
            <c:strRef>
              <c:f>mt_fixed1!$L$2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mt_fixed1!$M$6:$M$28</c:f>
              <c:numCache>
                <c:formatCode>General</c:formatCode>
                <c:ptCount val="23"/>
                <c:pt idx="0">
                  <c:v>275900</c:v>
                </c:pt>
                <c:pt idx="1">
                  <c:v>565071</c:v>
                </c:pt>
                <c:pt idx="2">
                  <c:v>824240</c:v>
                </c:pt>
                <c:pt idx="3">
                  <c:v>1103715</c:v>
                </c:pt>
                <c:pt idx="4">
                  <c:v>1367624</c:v>
                </c:pt>
                <c:pt idx="5">
                  <c:v>1664998</c:v>
                </c:pt>
                <c:pt idx="6">
                  <c:v>1932293</c:v>
                </c:pt>
                <c:pt idx="7">
                  <c:v>2150673</c:v>
                </c:pt>
                <c:pt idx="8">
                  <c:v>2441132</c:v>
                </c:pt>
                <c:pt idx="9">
                  <c:v>2713610</c:v>
                </c:pt>
                <c:pt idx="10">
                  <c:v>2936452</c:v>
                </c:pt>
                <c:pt idx="11">
                  <c:v>3216213</c:v>
                </c:pt>
                <c:pt idx="12">
                  <c:v>3363095</c:v>
                </c:pt>
                <c:pt idx="13">
                  <c:v>3639845</c:v>
                </c:pt>
                <c:pt idx="14">
                  <c:v>3863808</c:v>
                </c:pt>
                <c:pt idx="15">
                  <c:v>4166120</c:v>
                </c:pt>
                <c:pt idx="16">
                  <c:v>4290368</c:v>
                </c:pt>
                <c:pt idx="17">
                  <c:v>4404626</c:v>
                </c:pt>
                <c:pt idx="18">
                  <c:v>4751170</c:v>
                </c:pt>
                <c:pt idx="19">
                  <c:v>4805883</c:v>
                </c:pt>
              </c:numCache>
            </c:numRef>
          </c:xVal>
          <c:yVal>
            <c:numRef>
              <c:f>mt_fixed1!$N$6:$N$28</c:f>
              <c:numCache>
                <c:formatCode>General</c:formatCode>
                <c:ptCount val="23"/>
                <c:pt idx="0">
                  <c:v>8758.4</c:v>
                </c:pt>
                <c:pt idx="1">
                  <c:v>9347.1999999999898</c:v>
                </c:pt>
                <c:pt idx="2">
                  <c:v>9715.1999999999898</c:v>
                </c:pt>
                <c:pt idx="3">
                  <c:v>10304</c:v>
                </c:pt>
                <c:pt idx="4">
                  <c:v>11113.5999999999</c:v>
                </c:pt>
                <c:pt idx="5">
                  <c:v>12659.199999999901</c:v>
                </c:pt>
                <c:pt idx="6">
                  <c:v>15455.9999999999</c:v>
                </c:pt>
                <c:pt idx="7">
                  <c:v>18473.599999999999</c:v>
                </c:pt>
                <c:pt idx="8">
                  <c:v>20166.3999999999</c:v>
                </c:pt>
                <c:pt idx="9">
                  <c:v>21196.799999999999</c:v>
                </c:pt>
                <c:pt idx="10">
                  <c:v>21564.799999999999</c:v>
                </c:pt>
                <c:pt idx="11">
                  <c:v>22153.599999999999</c:v>
                </c:pt>
                <c:pt idx="12">
                  <c:v>22080</c:v>
                </c:pt>
                <c:pt idx="13">
                  <c:v>22374.3999999999</c:v>
                </c:pt>
                <c:pt idx="14">
                  <c:v>22300.799999999999</c:v>
                </c:pt>
                <c:pt idx="15">
                  <c:v>22816</c:v>
                </c:pt>
                <c:pt idx="16">
                  <c:v>22889.599999999999</c:v>
                </c:pt>
                <c:pt idx="17">
                  <c:v>23699.199999999899</c:v>
                </c:pt>
                <c:pt idx="18">
                  <c:v>25980.799999999999</c:v>
                </c:pt>
                <c:pt idx="19">
                  <c:v>128211.2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3D-D74D-8475-4A1A6036A172}"/>
            </c:ext>
          </c:extLst>
        </c:ser>
        <c:ser>
          <c:idx val="2"/>
          <c:order val="2"/>
          <c:tx>
            <c:strRef>
              <c:f>mt_fixed1!$T$2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mt_fixed1!$U$6:$U$19</c:f>
              <c:numCache>
                <c:formatCode>General</c:formatCode>
                <c:ptCount val="14"/>
                <c:pt idx="0">
                  <c:v>297838</c:v>
                </c:pt>
                <c:pt idx="1">
                  <c:v>596590</c:v>
                </c:pt>
                <c:pt idx="2">
                  <c:v>891565</c:v>
                </c:pt>
                <c:pt idx="3">
                  <c:v>1184816</c:v>
                </c:pt>
                <c:pt idx="4">
                  <c:v>1473834</c:v>
                </c:pt>
                <c:pt idx="5">
                  <c:v>1762270</c:v>
                </c:pt>
                <c:pt idx="6">
                  <c:v>2041523</c:v>
                </c:pt>
                <c:pt idx="7">
                  <c:v>2319748</c:v>
                </c:pt>
                <c:pt idx="8">
                  <c:v>2593503</c:v>
                </c:pt>
                <c:pt idx="9">
                  <c:v>2860206</c:v>
                </c:pt>
                <c:pt idx="10">
                  <c:v>3134895</c:v>
                </c:pt>
                <c:pt idx="11">
                  <c:v>3403210</c:v>
                </c:pt>
                <c:pt idx="12">
                  <c:v>3870510</c:v>
                </c:pt>
                <c:pt idx="13">
                  <c:v>4092682</c:v>
                </c:pt>
              </c:numCache>
            </c:numRef>
          </c:xVal>
          <c:yVal>
            <c:numRef>
              <c:f>mt_fixed1!$V$6:$V$19</c:f>
              <c:numCache>
                <c:formatCode>General</c:formatCode>
                <c:ptCount val="14"/>
                <c:pt idx="0">
                  <c:v>8390.4</c:v>
                </c:pt>
                <c:pt idx="1">
                  <c:v>8464</c:v>
                </c:pt>
                <c:pt idx="2">
                  <c:v>8684.7999999999993</c:v>
                </c:pt>
                <c:pt idx="3">
                  <c:v>8832</c:v>
                </c:pt>
                <c:pt idx="4">
                  <c:v>9126.4</c:v>
                </c:pt>
                <c:pt idx="5">
                  <c:v>9273.5999999999894</c:v>
                </c:pt>
                <c:pt idx="6">
                  <c:v>9641.5999999999894</c:v>
                </c:pt>
                <c:pt idx="7">
                  <c:v>9641.5999999999894</c:v>
                </c:pt>
                <c:pt idx="8">
                  <c:v>10009.5999999999</c:v>
                </c:pt>
                <c:pt idx="9">
                  <c:v>10009.5999999999</c:v>
                </c:pt>
                <c:pt idx="10">
                  <c:v>10451.199999999901</c:v>
                </c:pt>
                <c:pt idx="11">
                  <c:v>10524.8</c:v>
                </c:pt>
                <c:pt idx="12">
                  <c:v>10966.4</c:v>
                </c:pt>
                <c:pt idx="13">
                  <c:v>745494.39999999898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3D-D74D-8475-4A1A6036A1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1us fixed service</a:t>
            </a:r>
            <a:r>
              <a:rPr lang="en-US" baseline="0"/>
              <a:t> time mt</a:t>
            </a:r>
            <a:endParaRPr lang="en-US"/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mt_fixed1!$B$2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mt_fixed1!$C$46:$C$63</c:f>
              <c:numCache>
                <c:formatCode>General</c:formatCode>
                <c:ptCount val="18"/>
                <c:pt idx="0">
                  <c:v>274494</c:v>
                </c:pt>
                <c:pt idx="1">
                  <c:v>537325</c:v>
                </c:pt>
                <c:pt idx="2">
                  <c:v>810906</c:v>
                </c:pt>
                <c:pt idx="3">
                  <c:v>1078858</c:v>
                </c:pt>
                <c:pt idx="4">
                  <c:v>1324632</c:v>
                </c:pt>
                <c:pt idx="5">
                  <c:v>1591086</c:v>
                </c:pt>
                <c:pt idx="6">
                  <c:v>1849640</c:v>
                </c:pt>
                <c:pt idx="7">
                  <c:v>2109218</c:v>
                </c:pt>
                <c:pt idx="8">
                  <c:v>2383554</c:v>
                </c:pt>
                <c:pt idx="9">
                  <c:v>2593729</c:v>
                </c:pt>
                <c:pt idx="10">
                  <c:v>2824434</c:v>
                </c:pt>
                <c:pt idx="11">
                  <c:v>3047212</c:v>
                </c:pt>
                <c:pt idx="12">
                  <c:v>3278624</c:v>
                </c:pt>
                <c:pt idx="13">
                  <c:v>3593507</c:v>
                </c:pt>
                <c:pt idx="14">
                  <c:v>3770855</c:v>
                </c:pt>
                <c:pt idx="15">
                  <c:v>3602105</c:v>
                </c:pt>
                <c:pt idx="16">
                  <c:v>4134744</c:v>
                </c:pt>
                <c:pt idx="17">
                  <c:v>4438504</c:v>
                </c:pt>
              </c:numCache>
            </c:numRef>
          </c:xVal>
          <c:yVal>
            <c:numRef>
              <c:f>mt_fixed1!$D$46:$D$63</c:f>
              <c:numCache>
                <c:formatCode>General</c:formatCode>
                <c:ptCount val="18"/>
                <c:pt idx="0">
                  <c:v>6623.99999999999</c:v>
                </c:pt>
                <c:pt idx="1">
                  <c:v>6697.5999999999904</c:v>
                </c:pt>
                <c:pt idx="2">
                  <c:v>6771.2</c:v>
                </c:pt>
                <c:pt idx="3">
                  <c:v>6918.4</c:v>
                </c:pt>
                <c:pt idx="4">
                  <c:v>7139.2</c:v>
                </c:pt>
                <c:pt idx="5">
                  <c:v>7359.99999999999</c:v>
                </c:pt>
                <c:pt idx="6">
                  <c:v>7580.7999999999902</c:v>
                </c:pt>
                <c:pt idx="7">
                  <c:v>7801.5999999999904</c:v>
                </c:pt>
                <c:pt idx="8">
                  <c:v>8095.99999999999</c:v>
                </c:pt>
                <c:pt idx="9">
                  <c:v>8464</c:v>
                </c:pt>
                <c:pt idx="10">
                  <c:v>8832</c:v>
                </c:pt>
                <c:pt idx="11">
                  <c:v>9200</c:v>
                </c:pt>
                <c:pt idx="12">
                  <c:v>9862.4</c:v>
                </c:pt>
                <c:pt idx="13">
                  <c:v>10892.8</c:v>
                </c:pt>
                <c:pt idx="14">
                  <c:v>11555.199999999901</c:v>
                </c:pt>
                <c:pt idx="15">
                  <c:v>11996.8</c:v>
                </c:pt>
                <c:pt idx="16">
                  <c:v>13983.9999999999</c:v>
                </c:pt>
                <c:pt idx="17">
                  <c:v>290646.39999999898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08-D849-B7F0-6244013F6FA1}"/>
            </c:ext>
          </c:extLst>
        </c:ser>
        <c:ser>
          <c:idx val="1"/>
          <c:order val="1"/>
          <c:tx>
            <c:strRef>
              <c:f>mt_fixed1!$L$2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mt_fixed1!$M$46:$M$62</c:f>
              <c:numCache>
                <c:formatCode>General</c:formatCode>
                <c:ptCount val="17"/>
                <c:pt idx="0">
                  <c:v>274352</c:v>
                </c:pt>
                <c:pt idx="1">
                  <c:v>549948</c:v>
                </c:pt>
                <c:pt idx="2">
                  <c:v>796950</c:v>
                </c:pt>
                <c:pt idx="3">
                  <c:v>1084281</c:v>
                </c:pt>
                <c:pt idx="4">
                  <c:v>1321398</c:v>
                </c:pt>
                <c:pt idx="5">
                  <c:v>1583458</c:v>
                </c:pt>
                <c:pt idx="6">
                  <c:v>1887008</c:v>
                </c:pt>
                <c:pt idx="7">
                  <c:v>2111551</c:v>
                </c:pt>
                <c:pt idx="8">
                  <c:v>2365907</c:v>
                </c:pt>
                <c:pt idx="9">
                  <c:v>2571660</c:v>
                </c:pt>
                <c:pt idx="10">
                  <c:v>2838675</c:v>
                </c:pt>
                <c:pt idx="11">
                  <c:v>3035506</c:v>
                </c:pt>
                <c:pt idx="12">
                  <c:v>3340103</c:v>
                </c:pt>
                <c:pt idx="13">
                  <c:v>3574511</c:v>
                </c:pt>
                <c:pt idx="14">
                  <c:v>3775473</c:v>
                </c:pt>
                <c:pt idx="15">
                  <c:v>3946046</c:v>
                </c:pt>
                <c:pt idx="16">
                  <c:v>4226952</c:v>
                </c:pt>
              </c:numCache>
            </c:numRef>
          </c:xVal>
          <c:yVal>
            <c:numRef>
              <c:f>mt_fixed1!$N$46:$N$62</c:f>
              <c:numCache>
                <c:formatCode>General</c:formatCode>
                <c:ptCount val="17"/>
                <c:pt idx="0">
                  <c:v>7801.5999999999904</c:v>
                </c:pt>
                <c:pt idx="1">
                  <c:v>8169.5999999999904</c:v>
                </c:pt>
                <c:pt idx="2">
                  <c:v>8611.1999999999898</c:v>
                </c:pt>
                <c:pt idx="3">
                  <c:v>9126.4</c:v>
                </c:pt>
                <c:pt idx="4">
                  <c:v>9936</c:v>
                </c:pt>
                <c:pt idx="5">
                  <c:v>11040</c:v>
                </c:pt>
                <c:pt idx="6">
                  <c:v>13395.199999999901</c:v>
                </c:pt>
                <c:pt idx="7">
                  <c:v>15971.199999999901</c:v>
                </c:pt>
                <c:pt idx="8">
                  <c:v>17737.599999999999</c:v>
                </c:pt>
                <c:pt idx="9">
                  <c:v>18915.199999999899</c:v>
                </c:pt>
                <c:pt idx="10">
                  <c:v>19577.599999999999</c:v>
                </c:pt>
                <c:pt idx="11">
                  <c:v>20092.8</c:v>
                </c:pt>
                <c:pt idx="12">
                  <c:v>20460.8</c:v>
                </c:pt>
                <c:pt idx="13">
                  <c:v>20755.199999999899</c:v>
                </c:pt>
                <c:pt idx="14">
                  <c:v>21564.799999999999</c:v>
                </c:pt>
                <c:pt idx="15">
                  <c:v>24729.599999999999</c:v>
                </c:pt>
                <c:pt idx="16">
                  <c:v>2550240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08-D849-B7F0-6244013F6FA1}"/>
            </c:ext>
          </c:extLst>
        </c:ser>
        <c:ser>
          <c:idx val="2"/>
          <c:order val="2"/>
          <c:tx>
            <c:strRef>
              <c:f>mt_fixed1!$T$2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mt_fixed1!$U$46:$U$70</c:f>
              <c:numCache>
                <c:formatCode>General</c:formatCode>
                <c:ptCount val="25"/>
                <c:pt idx="0">
                  <c:v>294282</c:v>
                </c:pt>
                <c:pt idx="1">
                  <c:v>593752</c:v>
                </c:pt>
                <c:pt idx="2">
                  <c:v>880098</c:v>
                </c:pt>
                <c:pt idx="3">
                  <c:v>1184839</c:v>
                </c:pt>
                <c:pt idx="4">
                  <c:v>1475423</c:v>
                </c:pt>
                <c:pt idx="5">
                  <c:v>1743143</c:v>
                </c:pt>
                <c:pt idx="6">
                  <c:v>2044118</c:v>
                </c:pt>
                <c:pt idx="7">
                  <c:v>2292074</c:v>
                </c:pt>
                <c:pt idx="8">
                  <c:v>2595479</c:v>
                </c:pt>
                <c:pt idx="9">
                  <c:v>2804579</c:v>
                </c:pt>
                <c:pt idx="10">
                  <c:v>3115023</c:v>
                </c:pt>
                <c:pt idx="11">
                  <c:v>3413078</c:v>
                </c:pt>
                <c:pt idx="12">
                  <c:v>3668994</c:v>
                </c:pt>
                <c:pt idx="13">
                  <c:v>3842584</c:v>
                </c:pt>
                <c:pt idx="14">
                  <c:v>4151320</c:v>
                </c:pt>
                <c:pt idx="15">
                  <c:v>4384627</c:v>
                </c:pt>
                <c:pt idx="16">
                  <c:v>4600778</c:v>
                </c:pt>
                <c:pt idx="17">
                  <c:v>4858800</c:v>
                </c:pt>
                <c:pt idx="18">
                  <c:v>5324829</c:v>
                </c:pt>
                <c:pt idx="19">
                  <c:v>5487610</c:v>
                </c:pt>
                <c:pt idx="20">
                  <c:v>5687527</c:v>
                </c:pt>
                <c:pt idx="21">
                  <c:v>5861693</c:v>
                </c:pt>
                <c:pt idx="22">
                  <c:v>6213027</c:v>
                </c:pt>
                <c:pt idx="23">
                  <c:v>6618896</c:v>
                </c:pt>
                <c:pt idx="24">
                  <c:v>6618896</c:v>
                </c:pt>
              </c:numCache>
            </c:numRef>
          </c:xVal>
          <c:yVal>
            <c:numRef>
              <c:f>mt_fixed1!$V$46:$V$70</c:f>
              <c:numCache>
                <c:formatCode>General</c:formatCode>
                <c:ptCount val="25"/>
                <c:pt idx="0">
                  <c:v>7065.5999999999904</c:v>
                </c:pt>
                <c:pt idx="1">
                  <c:v>7139.2</c:v>
                </c:pt>
                <c:pt idx="2">
                  <c:v>7212.7999999999902</c:v>
                </c:pt>
                <c:pt idx="3">
                  <c:v>7433.5999999999904</c:v>
                </c:pt>
                <c:pt idx="4">
                  <c:v>7507.2</c:v>
                </c:pt>
                <c:pt idx="5">
                  <c:v>7727.99999999999</c:v>
                </c:pt>
                <c:pt idx="6">
                  <c:v>7875.2</c:v>
                </c:pt>
                <c:pt idx="7">
                  <c:v>8095.99999999999</c:v>
                </c:pt>
                <c:pt idx="8">
                  <c:v>8243.1999999999898</c:v>
                </c:pt>
                <c:pt idx="9">
                  <c:v>8390.4</c:v>
                </c:pt>
                <c:pt idx="10">
                  <c:v>8611.1999999999898</c:v>
                </c:pt>
                <c:pt idx="11">
                  <c:v>8758.4</c:v>
                </c:pt>
                <c:pt idx="12">
                  <c:v>8905.5999999999894</c:v>
                </c:pt>
                <c:pt idx="13">
                  <c:v>9126.4</c:v>
                </c:pt>
                <c:pt idx="14">
                  <c:v>9420.7999999999993</c:v>
                </c:pt>
                <c:pt idx="15">
                  <c:v>9568</c:v>
                </c:pt>
                <c:pt idx="16">
                  <c:v>9862.4</c:v>
                </c:pt>
                <c:pt idx="17">
                  <c:v>10156.799999999999</c:v>
                </c:pt>
                <c:pt idx="18">
                  <c:v>10892.8</c:v>
                </c:pt>
                <c:pt idx="19">
                  <c:v>11481.5999999999</c:v>
                </c:pt>
                <c:pt idx="20">
                  <c:v>11923.199999999901</c:v>
                </c:pt>
                <c:pt idx="21">
                  <c:v>12879.9999999999</c:v>
                </c:pt>
                <c:pt idx="22">
                  <c:v>14793.5999999999</c:v>
                </c:pt>
                <c:pt idx="23">
                  <c:v>23552</c:v>
                </c:pt>
                <c:pt idx="24">
                  <c:v>1023552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208-D849-B7F0-6244013F6F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1us fixed service</a:t>
            </a:r>
            <a:r>
              <a:rPr lang="en-US" baseline="0"/>
              <a:t> time mt</a:t>
            </a:r>
            <a:endParaRPr lang="en-US"/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mt_fixed1!$B$2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mt_fixed1!$C$79:$C$92</c:f>
              <c:numCache>
                <c:formatCode>General</c:formatCode>
                <c:ptCount val="14"/>
                <c:pt idx="0">
                  <c:v>275208</c:v>
                </c:pt>
                <c:pt idx="1">
                  <c:v>544923</c:v>
                </c:pt>
                <c:pt idx="2">
                  <c:v>805538</c:v>
                </c:pt>
                <c:pt idx="3">
                  <c:v>1076644</c:v>
                </c:pt>
                <c:pt idx="4">
                  <c:v>1332325</c:v>
                </c:pt>
                <c:pt idx="5">
                  <c:v>1628171</c:v>
                </c:pt>
                <c:pt idx="6">
                  <c:v>1868397</c:v>
                </c:pt>
                <c:pt idx="7">
                  <c:v>2102560</c:v>
                </c:pt>
                <c:pt idx="8">
                  <c:v>2428122</c:v>
                </c:pt>
                <c:pt idx="9">
                  <c:v>2678902</c:v>
                </c:pt>
                <c:pt idx="10">
                  <c:v>3097763</c:v>
                </c:pt>
                <c:pt idx="11">
                  <c:v>3326710</c:v>
                </c:pt>
                <c:pt idx="12">
                  <c:v>3577563</c:v>
                </c:pt>
                <c:pt idx="13">
                  <c:v>3798814</c:v>
                </c:pt>
              </c:numCache>
            </c:numRef>
          </c:xVal>
          <c:yVal>
            <c:numRef>
              <c:f>mt_fixed1!$D$79:$D$92</c:f>
              <c:numCache>
                <c:formatCode>General</c:formatCode>
                <c:ptCount val="14"/>
                <c:pt idx="0">
                  <c:v>5888</c:v>
                </c:pt>
                <c:pt idx="1">
                  <c:v>5961.5999999999904</c:v>
                </c:pt>
                <c:pt idx="2">
                  <c:v>6035.2</c:v>
                </c:pt>
                <c:pt idx="3">
                  <c:v>6329.5999999999904</c:v>
                </c:pt>
                <c:pt idx="4">
                  <c:v>6476.7999999999902</c:v>
                </c:pt>
                <c:pt idx="5">
                  <c:v>6771.2</c:v>
                </c:pt>
                <c:pt idx="6">
                  <c:v>7065.5999999999904</c:v>
                </c:pt>
                <c:pt idx="7">
                  <c:v>7507.2</c:v>
                </c:pt>
                <c:pt idx="8">
                  <c:v>7801.5999999999904</c:v>
                </c:pt>
                <c:pt idx="9">
                  <c:v>8464</c:v>
                </c:pt>
                <c:pt idx="10">
                  <c:v>10156.799999999999</c:v>
                </c:pt>
                <c:pt idx="11">
                  <c:v>13983.9999999999</c:v>
                </c:pt>
                <c:pt idx="12">
                  <c:v>16118.4</c:v>
                </c:pt>
                <c:pt idx="13">
                  <c:v>1355049.5999999901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2-D34A-AE44-040314FAAF70}"/>
            </c:ext>
          </c:extLst>
        </c:ser>
        <c:ser>
          <c:idx val="1"/>
          <c:order val="1"/>
          <c:tx>
            <c:strRef>
              <c:f>mt_fixed1!$L$2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mt_fixed1!$M$79:$M$94</c:f>
              <c:numCache>
                <c:formatCode>General</c:formatCode>
                <c:ptCount val="16"/>
                <c:pt idx="0">
                  <c:v>274172</c:v>
                </c:pt>
                <c:pt idx="1">
                  <c:v>538437</c:v>
                </c:pt>
                <c:pt idx="2">
                  <c:v>827662</c:v>
                </c:pt>
                <c:pt idx="3">
                  <c:v>1101390</c:v>
                </c:pt>
                <c:pt idx="4">
                  <c:v>1362052</c:v>
                </c:pt>
                <c:pt idx="5">
                  <c:v>1649399</c:v>
                </c:pt>
                <c:pt idx="6">
                  <c:v>1884475</c:v>
                </c:pt>
                <c:pt idx="7">
                  <c:v>2168958</c:v>
                </c:pt>
                <c:pt idx="8">
                  <c:v>2397907</c:v>
                </c:pt>
                <c:pt idx="9">
                  <c:v>2643013</c:v>
                </c:pt>
                <c:pt idx="10">
                  <c:v>2919196</c:v>
                </c:pt>
                <c:pt idx="11">
                  <c:v>3172246</c:v>
                </c:pt>
                <c:pt idx="12">
                  <c:v>3338481</c:v>
                </c:pt>
                <c:pt idx="13">
                  <c:v>3560183</c:v>
                </c:pt>
                <c:pt idx="14">
                  <c:v>3839063</c:v>
                </c:pt>
              </c:numCache>
            </c:numRef>
          </c:xVal>
          <c:yVal>
            <c:numRef>
              <c:f>mt_fixed1!$N$79:$N$94</c:f>
              <c:numCache>
                <c:formatCode>General</c:formatCode>
                <c:ptCount val="16"/>
                <c:pt idx="0">
                  <c:v>7212.7999999999902</c:v>
                </c:pt>
                <c:pt idx="1">
                  <c:v>7507.2</c:v>
                </c:pt>
                <c:pt idx="2">
                  <c:v>7948.7999999999902</c:v>
                </c:pt>
                <c:pt idx="3">
                  <c:v>8464</c:v>
                </c:pt>
                <c:pt idx="4">
                  <c:v>9126.4</c:v>
                </c:pt>
                <c:pt idx="5">
                  <c:v>10156.799999999999</c:v>
                </c:pt>
                <c:pt idx="6">
                  <c:v>11702.4</c:v>
                </c:pt>
                <c:pt idx="7">
                  <c:v>13763.199999999901</c:v>
                </c:pt>
                <c:pt idx="8">
                  <c:v>15823.9999999999</c:v>
                </c:pt>
                <c:pt idx="9">
                  <c:v>17884.8</c:v>
                </c:pt>
                <c:pt idx="10">
                  <c:v>17811.199999999899</c:v>
                </c:pt>
                <c:pt idx="11">
                  <c:v>18915.199999999899</c:v>
                </c:pt>
                <c:pt idx="12">
                  <c:v>19356.8</c:v>
                </c:pt>
                <c:pt idx="13">
                  <c:v>21932.799999999999</c:v>
                </c:pt>
                <c:pt idx="14">
                  <c:v>109148.799999999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72-D34A-AE44-040314FAAF70}"/>
            </c:ext>
          </c:extLst>
        </c:ser>
        <c:ser>
          <c:idx val="2"/>
          <c:order val="2"/>
          <c:tx>
            <c:strRef>
              <c:f>mt_fixed1!$T$2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mt_fixed1!$U$79:$U$101</c:f>
              <c:numCache>
                <c:formatCode>General</c:formatCode>
                <c:ptCount val="23"/>
                <c:pt idx="0">
                  <c:v>299215</c:v>
                </c:pt>
                <c:pt idx="1">
                  <c:v>596838</c:v>
                </c:pt>
                <c:pt idx="2">
                  <c:v>891812</c:v>
                </c:pt>
                <c:pt idx="3">
                  <c:v>1476016</c:v>
                </c:pt>
                <c:pt idx="4">
                  <c:v>1741651</c:v>
                </c:pt>
                <c:pt idx="5">
                  <c:v>2045955</c:v>
                </c:pt>
                <c:pt idx="6">
                  <c:v>2327205</c:v>
                </c:pt>
                <c:pt idx="7">
                  <c:v>2601742</c:v>
                </c:pt>
                <c:pt idx="8">
                  <c:v>2872835</c:v>
                </c:pt>
                <c:pt idx="9">
                  <c:v>3137411</c:v>
                </c:pt>
                <c:pt idx="10">
                  <c:v>3411498</c:v>
                </c:pt>
                <c:pt idx="11">
                  <c:v>3661989</c:v>
                </c:pt>
                <c:pt idx="12">
                  <c:v>3907063</c:v>
                </c:pt>
                <c:pt idx="13">
                  <c:v>4172470</c:v>
                </c:pt>
                <c:pt idx="14">
                  <c:v>4408410</c:v>
                </c:pt>
                <c:pt idx="15">
                  <c:v>4628803</c:v>
                </c:pt>
                <c:pt idx="16">
                  <c:v>4880865</c:v>
                </c:pt>
                <c:pt idx="17">
                  <c:v>5322269</c:v>
                </c:pt>
                <c:pt idx="18">
                  <c:v>5529443</c:v>
                </c:pt>
                <c:pt idx="19">
                  <c:v>5756736</c:v>
                </c:pt>
                <c:pt idx="20">
                  <c:v>5944393</c:v>
                </c:pt>
                <c:pt idx="21">
                  <c:v>6330062</c:v>
                </c:pt>
                <c:pt idx="22">
                  <c:v>6330062</c:v>
                </c:pt>
              </c:numCache>
            </c:numRef>
          </c:xVal>
          <c:yVal>
            <c:numRef>
              <c:f>mt_fixed1!$V$79:$V$101</c:f>
              <c:numCache>
                <c:formatCode>General</c:formatCode>
                <c:ptCount val="23"/>
                <c:pt idx="0">
                  <c:v>6403.2</c:v>
                </c:pt>
                <c:pt idx="1">
                  <c:v>6476.7999999999902</c:v>
                </c:pt>
                <c:pt idx="2">
                  <c:v>6623.99999999999</c:v>
                </c:pt>
                <c:pt idx="3">
                  <c:v>6918.4</c:v>
                </c:pt>
                <c:pt idx="4">
                  <c:v>7065.5999999999904</c:v>
                </c:pt>
                <c:pt idx="5">
                  <c:v>7286.4</c:v>
                </c:pt>
                <c:pt idx="6">
                  <c:v>7507.2</c:v>
                </c:pt>
                <c:pt idx="7">
                  <c:v>7727.99999999999</c:v>
                </c:pt>
                <c:pt idx="8">
                  <c:v>7875.2</c:v>
                </c:pt>
                <c:pt idx="9">
                  <c:v>8022.4</c:v>
                </c:pt>
                <c:pt idx="10">
                  <c:v>8169.5999999999904</c:v>
                </c:pt>
                <c:pt idx="11">
                  <c:v>8390.4</c:v>
                </c:pt>
                <c:pt idx="12">
                  <c:v>8611.1999999999898</c:v>
                </c:pt>
                <c:pt idx="13">
                  <c:v>8832</c:v>
                </c:pt>
                <c:pt idx="14">
                  <c:v>9052.7999999999993</c:v>
                </c:pt>
                <c:pt idx="15">
                  <c:v>9273.5999999999894</c:v>
                </c:pt>
                <c:pt idx="16">
                  <c:v>10009.5999999999</c:v>
                </c:pt>
                <c:pt idx="17">
                  <c:v>10230.4</c:v>
                </c:pt>
                <c:pt idx="18">
                  <c:v>10672</c:v>
                </c:pt>
                <c:pt idx="19">
                  <c:v>11260.8</c:v>
                </c:pt>
                <c:pt idx="20">
                  <c:v>15308.8</c:v>
                </c:pt>
                <c:pt idx="21">
                  <c:v>15529.5999999999</c:v>
                </c:pt>
                <c:pt idx="22">
                  <c:v>3805929.5999999898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72-D34A-AE44-040314FAA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100% CAP,</a:t>
            </a:r>
            <a:r>
              <a:rPr lang="en-US" baseline="0"/>
              <a:t> RO Masstree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Sheet1!$C$3:$C$10</c:f>
              <c:numCache>
                <c:formatCode>General</c:formatCode>
                <c:ptCount val="8"/>
                <c:pt idx="0">
                  <c:v>1758191</c:v>
                </c:pt>
                <c:pt idx="1">
                  <c:v>2591261</c:v>
                </c:pt>
                <c:pt idx="2">
                  <c:v>3390512</c:v>
                </c:pt>
                <c:pt idx="3">
                  <c:v>4136747</c:v>
                </c:pt>
                <c:pt idx="4">
                  <c:v>4888290</c:v>
                </c:pt>
                <c:pt idx="5">
                  <c:v>5081225</c:v>
                </c:pt>
                <c:pt idx="6">
                  <c:v>5250077</c:v>
                </c:pt>
                <c:pt idx="7">
                  <c:v>5403433</c:v>
                </c:pt>
              </c:numCache>
            </c:numRef>
          </c:xVal>
          <c:yVal>
            <c:numRef>
              <c:f>Sheet1!$D$3:$D$10</c:f>
              <c:numCache>
                <c:formatCode>General</c:formatCode>
                <c:ptCount val="8"/>
                <c:pt idx="0">
                  <c:v>8316.7999999999993</c:v>
                </c:pt>
                <c:pt idx="1">
                  <c:v>9052.7999999999993</c:v>
                </c:pt>
                <c:pt idx="2">
                  <c:v>9862.4</c:v>
                </c:pt>
                <c:pt idx="3">
                  <c:v>10672</c:v>
                </c:pt>
                <c:pt idx="4">
                  <c:v>12291.199999999901</c:v>
                </c:pt>
                <c:pt idx="5">
                  <c:v>17148.8</c:v>
                </c:pt>
                <c:pt idx="6">
                  <c:v>57113.599999999999</c:v>
                </c:pt>
                <c:pt idx="7">
                  <c:v>167292.79999999999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1E-AE4C-9420-35BC1EFBB807}"/>
            </c:ext>
          </c:extLst>
        </c:ser>
        <c:ser>
          <c:idx val="1"/>
          <c:order val="1"/>
          <c:tx>
            <c:strRef>
              <c:f>Sheet1!$B$15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Sheet1!$C$16:$C$22</c:f>
              <c:numCache>
                <c:formatCode>General</c:formatCode>
                <c:ptCount val="7"/>
                <c:pt idx="0">
                  <c:v>1762468</c:v>
                </c:pt>
                <c:pt idx="1">
                  <c:v>2322971</c:v>
                </c:pt>
                <c:pt idx="2">
                  <c:v>2858833</c:v>
                </c:pt>
                <c:pt idx="3">
                  <c:v>3388043</c:v>
                </c:pt>
                <c:pt idx="4">
                  <c:v>3635321</c:v>
                </c:pt>
                <c:pt idx="5">
                  <c:v>3873962</c:v>
                </c:pt>
                <c:pt idx="6">
                  <c:v>3990278</c:v>
                </c:pt>
              </c:numCache>
            </c:numRef>
          </c:xVal>
          <c:yVal>
            <c:numRef>
              <c:f>Sheet1!$D$16:$D$22</c:f>
              <c:numCache>
                <c:formatCode>General</c:formatCode>
                <c:ptCount val="7"/>
                <c:pt idx="0">
                  <c:v>9200</c:v>
                </c:pt>
                <c:pt idx="1">
                  <c:v>9641.6</c:v>
                </c:pt>
                <c:pt idx="2">
                  <c:v>10156.799999999999</c:v>
                </c:pt>
                <c:pt idx="3">
                  <c:v>10598.4</c:v>
                </c:pt>
                <c:pt idx="4">
                  <c:v>10966.4</c:v>
                </c:pt>
                <c:pt idx="5">
                  <c:v>15235.2</c:v>
                </c:pt>
                <c:pt idx="6">
                  <c:v>5968003.2000000002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71E-AE4C-9420-35BC1EFBB807}"/>
            </c:ext>
          </c:extLst>
        </c:ser>
        <c:ser>
          <c:idx val="2"/>
          <c:order val="2"/>
          <c:tx>
            <c:strRef>
              <c:f>Sheet1!$J$15</c:f>
              <c:strCache>
                <c:ptCount val="1"/>
                <c:pt idx="0">
                  <c:v>jac1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Sheet1!$K$16:$K$21</c:f>
              <c:numCache>
                <c:formatCode>General</c:formatCode>
                <c:ptCount val="6"/>
                <c:pt idx="0">
                  <c:v>1757669</c:v>
                </c:pt>
                <c:pt idx="1">
                  <c:v>2317732</c:v>
                </c:pt>
                <c:pt idx="2">
                  <c:v>2857487</c:v>
                </c:pt>
                <c:pt idx="3">
                  <c:v>3403656</c:v>
                </c:pt>
                <c:pt idx="4">
                  <c:v>3885341</c:v>
                </c:pt>
                <c:pt idx="5">
                  <c:v>4014275</c:v>
                </c:pt>
              </c:numCache>
            </c:numRef>
          </c:xVal>
          <c:yVal>
            <c:numRef>
              <c:f>Sheet1!$L$16:$L$21</c:f>
              <c:numCache>
                <c:formatCode>General</c:formatCode>
                <c:ptCount val="6"/>
                <c:pt idx="0">
                  <c:v>9200</c:v>
                </c:pt>
                <c:pt idx="1">
                  <c:v>9715.1999999999898</c:v>
                </c:pt>
                <c:pt idx="2">
                  <c:v>10156.799999999999</c:v>
                </c:pt>
                <c:pt idx="3">
                  <c:v>10745.5999999999</c:v>
                </c:pt>
                <c:pt idx="4">
                  <c:v>11040</c:v>
                </c:pt>
                <c:pt idx="5">
                  <c:v>191507.19999999899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71E-AE4C-9420-35BC1EFBB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150400"/>
        <c:axId val="451196448"/>
      </c:scatterChart>
      <c:valAx>
        <c:axId val="211815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1196448"/>
        <c:crosses val="autoZero"/>
        <c:crossBetween val="midCat"/>
      </c:valAx>
      <c:valAx>
        <c:axId val="451196448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150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 mt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mt_bm3!$C$6:$C$34</c:f>
              <c:numCache>
                <c:formatCode>General</c:formatCode>
                <c:ptCount val="29"/>
                <c:pt idx="0">
                  <c:v>281136</c:v>
                </c:pt>
                <c:pt idx="1">
                  <c:v>562667</c:v>
                </c:pt>
                <c:pt idx="2">
                  <c:v>843878</c:v>
                </c:pt>
                <c:pt idx="3">
                  <c:v>1089806</c:v>
                </c:pt>
                <c:pt idx="4">
                  <c:v>1370352</c:v>
                </c:pt>
                <c:pt idx="5">
                  <c:v>1618687</c:v>
                </c:pt>
                <c:pt idx="6">
                  <c:v>1913618</c:v>
                </c:pt>
                <c:pt idx="7">
                  <c:v>2187032</c:v>
                </c:pt>
                <c:pt idx="8">
                  <c:v>2398425</c:v>
                </c:pt>
                <c:pt idx="9">
                  <c:v>2713386</c:v>
                </c:pt>
                <c:pt idx="10">
                  <c:v>2893279</c:v>
                </c:pt>
              </c:numCache>
            </c:numRef>
          </c:xVal>
          <c:yVal>
            <c:numRef>
              <c:f>mt_bm3!$D$6:$D$34</c:f>
              <c:numCache>
                <c:formatCode>General</c:formatCode>
                <c:ptCount val="29"/>
                <c:pt idx="0">
                  <c:v>17516.8</c:v>
                </c:pt>
                <c:pt idx="1">
                  <c:v>21417.599999999999</c:v>
                </c:pt>
                <c:pt idx="2">
                  <c:v>23404.799999999999</c:v>
                </c:pt>
                <c:pt idx="3">
                  <c:v>26054.3999999999</c:v>
                </c:pt>
                <c:pt idx="4">
                  <c:v>30102.3999999999</c:v>
                </c:pt>
                <c:pt idx="5">
                  <c:v>34444.799999999901</c:v>
                </c:pt>
                <c:pt idx="6">
                  <c:v>41068.799999999901</c:v>
                </c:pt>
                <c:pt idx="7">
                  <c:v>49532.799999999901</c:v>
                </c:pt>
                <c:pt idx="8">
                  <c:v>63295.999999999898</c:v>
                </c:pt>
                <c:pt idx="9">
                  <c:v>89424</c:v>
                </c:pt>
                <c:pt idx="10">
                  <c:v>153824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89-9442-A3C3-06454ACF884A}"/>
            </c:ext>
          </c:extLst>
        </c:ser>
        <c:ser>
          <c:idx val="1"/>
          <c:order val="1"/>
          <c:tx>
            <c:strRef>
              <c:f>mt_bm3!$L$2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mt_bm3!$M$6:$M$28</c:f>
              <c:numCache>
                <c:formatCode>General</c:formatCode>
                <c:ptCount val="23"/>
                <c:pt idx="0">
                  <c:v>279988</c:v>
                </c:pt>
                <c:pt idx="1">
                  <c:v>560985</c:v>
                </c:pt>
                <c:pt idx="2">
                  <c:v>830326</c:v>
                </c:pt>
                <c:pt idx="3">
                  <c:v>1094697</c:v>
                </c:pt>
                <c:pt idx="4">
                  <c:v>1368870</c:v>
                </c:pt>
                <c:pt idx="5">
                  <c:v>1620841</c:v>
                </c:pt>
                <c:pt idx="6">
                  <c:v>1921492</c:v>
                </c:pt>
                <c:pt idx="7">
                  <c:v>2146797</c:v>
                </c:pt>
                <c:pt idx="8">
                  <c:v>2344522</c:v>
                </c:pt>
              </c:numCache>
            </c:numRef>
          </c:xVal>
          <c:yVal>
            <c:numRef>
              <c:f>mt_bm3!$N$6:$N$28</c:f>
              <c:numCache>
                <c:formatCode>General</c:formatCode>
                <c:ptCount val="23"/>
                <c:pt idx="0">
                  <c:v>21564.799999999999</c:v>
                </c:pt>
                <c:pt idx="1">
                  <c:v>21712</c:v>
                </c:pt>
                <c:pt idx="2">
                  <c:v>22227.199999999899</c:v>
                </c:pt>
                <c:pt idx="3">
                  <c:v>22816</c:v>
                </c:pt>
                <c:pt idx="4">
                  <c:v>23993.599999999999</c:v>
                </c:pt>
                <c:pt idx="5">
                  <c:v>26643.199999999899</c:v>
                </c:pt>
                <c:pt idx="6">
                  <c:v>33929.599999999999</c:v>
                </c:pt>
                <c:pt idx="7">
                  <c:v>68153.599999999904</c:v>
                </c:pt>
                <c:pt idx="8">
                  <c:v>26291244.7999999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89-9442-A3C3-06454ACF884A}"/>
            </c:ext>
          </c:extLst>
        </c:ser>
        <c:ser>
          <c:idx val="2"/>
          <c:order val="2"/>
          <c:tx>
            <c:strRef>
              <c:f>mt_bm3!$T$2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mt_bm3!$U$6:$U$19</c:f>
              <c:numCache>
                <c:formatCode>General</c:formatCode>
                <c:ptCount val="14"/>
                <c:pt idx="0">
                  <c:v>299061</c:v>
                </c:pt>
                <c:pt idx="1">
                  <c:v>596722</c:v>
                </c:pt>
                <c:pt idx="2">
                  <c:v>891626</c:v>
                </c:pt>
                <c:pt idx="3">
                  <c:v>1183594</c:v>
                </c:pt>
                <c:pt idx="4">
                  <c:v>1474954</c:v>
                </c:pt>
                <c:pt idx="5">
                  <c:v>1760931</c:v>
                </c:pt>
                <c:pt idx="6">
                  <c:v>2044149</c:v>
                </c:pt>
                <c:pt idx="7">
                  <c:v>2321872</c:v>
                </c:pt>
                <c:pt idx="8">
                  <c:v>2599205</c:v>
                </c:pt>
                <c:pt idx="9">
                  <c:v>2857020</c:v>
                </c:pt>
              </c:numCache>
            </c:numRef>
          </c:xVal>
          <c:yVal>
            <c:numRef>
              <c:f>mt_bm3!$V$6:$V$19</c:f>
              <c:numCache>
                <c:formatCode>General</c:formatCode>
                <c:ptCount val="14"/>
                <c:pt idx="0">
                  <c:v>18768</c:v>
                </c:pt>
                <c:pt idx="1">
                  <c:v>19062.3999999999</c:v>
                </c:pt>
                <c:pt idx="2">
                  <c:v>20092.8</c:v>
                </c:pt>
                <c:pt idx="3">
                  <c:v>23993.599999999999</c:v>
                </c:pt>
                <c:pt idx="4">
                  <c:v>27526.3999999999</c:v>
                </c:pt>
                <c:pt idx="5">
                  <c:v>29366.3999999999</c:v>
                </c:pt>
                <c:pt idx="6">
                  <c:v>32899.199999999997</c:v>
                </c:pt>
                <c:pt idx="7">
                  <c:v>41289.599999999999</c:v>
                </c:pt>
                <c:pt idx="8">
                  <c:v>56819.199999999997</c:v>
                </c:pt>
                <c:pt idx="9">
                  <c:v>178185.59999999899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89-9442-A3C3-06454ACF8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 mt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mt_bm3!$C$46:$C$63</c:f>
              <c:numCache>
                <c:formatCode>General</c:formatCode>
                <c:ptCount val="18"/>
                <c:pt idx="0">
                  <c:v>266661</c:v>
                </c:pt>
                <c:pt idx="1">
                  <c:v>544138</c:v>
                </c:pt>
                <c:pt idx="2">
                  <c:v>799084</c:v>
                </c:pt>
                <c:pt idx="3">
                  <c:v>1083826</c:v>
                </c:pt>
                <c:pt idx="4">
                  <c:v>1316496</c:v>
                </c:pt>
                <c:pt idx="5">
                  <c:v>1605140</c:v>
                </c:pt>
                <c:pt idx="6">
                  <c:v>1846835</c:v>
                </c:pt>
                <c:pt idx="7">
                  <c:v>2102035</c:v>
                </c:pt>
                <c:pt idx="8">
                  <c:v>2370730</c:v>
                </c:pt>
              </c:numCache>
            </c:numRef>
          </c:xVal>
          <c:yVal>
            <c:numRef>
              <c:f>mt_bm3!$D$46:$D$63</c:f>
              <c:numCache>
                <c:formatCode>General</c:formatCode>
                <c:ptCount val="18"/>
                <c:pt idx="0">
                  <c:v>16633.599999999999</c:v>
                </c:pt>
                <c:pt idx="1">
                  <c:v>20755.199999999899</c:v>
                </c:pt>
                <c:pt idx="2">
                  <c:v>22668.799999999999</c:v>
                </c:pt>
                <c:pt idx="3">
                  <c:v>26422.3999999999</c:v>
                </c:pt>
                <c:pt idx="4">
                  <c:v>30985.599999999999</c:v>
                </c:pt>
                <c:pt idx="5">
                  <c:v>38860.799999999901</c:v>
                </c:pt>
                <c:pt idx="6">
                  <c:v>54979.199999999997</c:v>
                </c:pt>
                <c:pt idx="7">
                  <c:v>133657.59999999899</c:v>
                </c:pt>
                <c:pt idx="8">
                  <c:v>5313993.5999999996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C1-F940-BBC6-E2141B3B0489}"/>
            </c:ext>
          </c:extLst>
        </c:ser>
        <c:ser>
          <c:idx val="1"/>
          <c:order val="1"/>
          <c:tx>
            <c:strRef>
              <c:f>mt_bm3!$L$2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mt_bm3!$M$46:$M$62</c:f>
              <c:numCache>
                <c:formatCode>General</c:formatCode>
                <c:ptCount val="17"/>
                <c:pt idx="0">
                  <c:v>268774</c:v>
                </c:pt>
                <c:pt idx="1">
                  <c:v>548049</c:v>
                </c:pt>
                <c:pt idx="2">
                  <c:v>817934</c:v>
                </c:pt>
                <c:pt idx="3">
                  <c:v>1084418</c:v>
                </c:pt>
                <c:pt idx="4">
                  <c:v>1320712</c:v>
                </c:pt>
                <c:pt idx="6">
                  <c:v>1879625</c:v>
                </c:pt>
                <c:pt idx="7">
                  <c:v>2086871</c:v>
                </c:pt>
                <c:pt idx="8">
                  <c:v>2302389</c:v>
                </c:pt>
              </c:numCache>
            </c:numRef>
          </c:xVal>
          <c:yVal>
            <c:numRef>
              <c:f>mt_bm3!$N$46:$N$62</c:f>
              <c:numCache>
                <c:formatCode>General</c:formatCode>
                <c:ptCount val="17"/>
                <c:pt idx="0">
                  <c:v>20313.599999999999</c:v>
                </c:pt>
                <c:pt idx="1">
                  <c:v>20755.199999999899</c:v>
                </c:pt>
                <c:pt idx="2">
                  <c:v>20976</c:v>
                </c:pt>
                <c:pt idx="3">
                  <c:v>21564.799999999999</c:v>
                </c:pt>
                <c:pt idx="4">
                  <c:v>22668.799999999999</c:v>
                </c:pt>
                <c:pt idx="6">
                  <c:v>31353.599999999999</c:v>
                </c:pt>
                <c:pt idx="7">
                  <c:v>82358.399999999994</c:v>
                </c:pt>
                <c:pt idx="8">
                  <c:v>6809471.9999999898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C1-F940-BBC6-E2141B3B0489}"/>
            </c:ext>
          </c:extLst>
        </c:ser>
        <c:ser>
          <c:idx val="2"/>
          <c:order val="2"/>
          <c:tx>
            <c:strRef>
              <c:f>mt_bm3!$T$2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mt_bm3!$U$46:$U$70</c:f>
              <c:numCache>
                <c:formatCode>General</c:formatCode>
                <c:ptCount val="25"/>
                <c:pt idx="0">
                  <c:v>293223</c:v>
                </c:pt>
                <c:pt idx="1">
                  <c:v>585507</c:v>
                </c:pt>
                <c:pt idx="2">
                  <c:v>879009</c:v>
                </c:pt>
                <c:pt idx="3">
                  <c:v>1165325</c:v>
                </c:pt>
                <c:pt idx="4">
                  <c:v>1476139</c:v>
                </c:pt>
                <c:pt idx="5">
                  <c:v>1734750</c:v>
                </c:pt>
                <c:pt idx="6">
                  <c:v>2043655</c:v>
                </c:pt>
                <c:pt idx="7">
                  <c:v>2318247</c:v>
                </c:pt>
                <c:pt idx="8">
                  <c:v>2546112</c:v>
                </c:pt>
                <c:pt idx="9">
                  <c:v>2824852</c:v>
                </c:pt>
              </c:numCache>
            </c:numRef>
          </c:xVal>
          <c:yVal>
            <c:numRef>
              <c:f>mt_bm3!$V$46:$V$70</c:f>
              <c:numCache>
                <c:formatCode>General</c:formatCode>
                <c:ptCount val="25"/>
                <c:pt idx="0">
                  <c:v>17664</c:v>
                </c:pt>
                <c:pt idx="1">
                  <c:v>18032</c:v>
                </c:pt>
                <c:pt idx="2">
                  <c:v>18694.3999999999</c:v>
                </c:pt>
                <c:pt idx="3">
                  <c:v>21638.3999999999</c:v>
                </c:pt>
                <c:pt idx="4">
                  <c:v>25907.199999999899</c:v>
                </c:pt>
                <c:pt idx="5">
                  <c:v>27599.999999999902</c:v>
                </c:pt>
                <c:pt idx="6">
                  <c:v>30102.3999999999</c:v>
                </c:pt>
                <c:pt idx="7">
                  <c:v>37904</c:v>
                </c:pt>
                <c:pt idx="8">
                  <c:v>50415.999999999898</c:v>
                </c:pt>
                <c:pt idx="9">
                  <c:v>122911.999999999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5C1-F940-BBC6-E2141B3B0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bimodal 3us avg service time mt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mt_bm3!$C$79:$C$92</c:f>
              <c:numCache>
                <c:formatCode>General</c:formatCode>
                <c:ptCount val="14"/>
                <c:pt idx="0">
                  <c:v>276403</c:v>
                </c:pt>
                <c:pt idx="1">
                  <c:v>546857</c:v>
                </c:pt>
                <c:pt idx="2">
                  <c:v>813482</c:v>
                </c:pt>
                <c:pt idx="3">
                  <c:v>1091402</c:v>
                </c:pt>
                <c:pt idx="4">
                  <c:v>1369044</c:v>
                </c:pt>
                <c:pt idx="5">
                  <c:v>1629115</c:v>
                </c:pt>
                <c:pt idx="6">
                  <c:v>1882690</c:v>
                </c:pt>
              </c:numCache>
            </c:numRef>
          </c:xVal>
          <c:yVal>
            <c:numRef>
              <c:f>mt_bm3!$D$79:$D$92</c:f>
              <c:numCache>
                <c:formatCode>General</c:formatCode>
                <c:ptCount val="14"/>
                <c:pt idx="0">
                  <c:v>16707.199999999899</c:v>
                </c:pt>
                <c:pt idx="1">
                  <c:v>20534.3999999999</c:v>
                </c:pt>
                <c:pt idx="2">
                  <c:v>23404.799999999999</c:v>
                </c:pt>
                <c:pt idx="3">
                  <c:v>29071.999999999902</c:v>
                </c:pt>
                <c:pt idx="4">
                  <c:v>36947.199999999997</c:v>
                </c:pt>
                <c:pt idx="5">
                  <c:v>85228.799999999901</c:v>
                </c:pt>
                <c:pt idx="6">
                  <c:v>3064556.8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4-BA4C-BE01-53AEA3FF0386}"/>
            </c:ext>
          </c:extLst>
        </c:ser>
        <c:ser>
          <c:idx val="1"/>
          <c:order val="1"/>
          <c:tx>
            <c:strRef>
              <c:f>mt_bm3!$L$2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mt_bm3!$M$79:$M$94</c:f>
              <c:numCache>
                <c:formatCode>General</c:formatCode>
                <c:ptCount val="16"/>
                <c:pt idx="0">
                  <c:v>277717</c:v>
                </c:pt>
                <c:pt idx="1">
                  <c:v>553928</c:v>
                </c:pt>
                <c:pt idx="2">
                  <c:v>826833</c:v>
                </c:pt>
                <c:pt idx="3">
                  <c:v>1106634</c:v>
                </c:pt>
                <c:pt idx="4">
                  <c:v>1363136</c:v>
                </c:pt>
                <c:pt idx="5">
                  <c:v>1630029</c:v>
                </c:pt>
                <c:pt idx="6">
                  <c:v>1885844</c:v>
                </c:pt>
                <c:pt idx="7">
                  <c:v>2112726</c:v>
                </c:pt>
              </c:numCache>
            </c:numRef>
          </c:xVal>
          <c:yVal>
            <c:numRef>
              <c:f>mt_bm3!$N$79:$N$94</c:f>
              <c:numCache>
                <c:formatCode>General</c:formatCode>
                <c:ptCount val="16"/>
                <c:pt idx="0">
                  <c:v>19798.3999999999</c:v>
                </c:pt>
                <c:pt idx="1">
                  <c:v>20166.3999999999</c:v>
                </c:pt>
                <c:pt idx="2">
                  <c:v>20534.3999999999</c:v>
                </c:pt>
                <c:pt idx="3">
                  <c:v>21049.599999999999</c:v>
                </c:pt>
                <c:pt idx="4">
                  <c:v>22080</c:v>
                </c:pt>
                <c:pt idx="5">
                  <c:v>24435.199999999899</c:v>
                </c:pt>
                <c:pt idx="6">
                  <c:v>31647.999999999902</c:v>
                </c:pt>
                <c:pt idx="7">
                  <c:v>245014.39999999999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104-BA4C-BE01-53AEA3FF0386}"/>
            </c:ext>
          </c:extLst>
        </c:ser>
        <c:ser>
          <c:idx val="2"/>
          <c:order val="2"/>
          <c:tx>
            <c:strRef>
              <c:f>mt_bm3!$T$2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mt_bm3!$U$79:$U$101</c:f>
              <c:numCache>
                <c:formatCode>General</c:formatCode>
                <c:ptCount val="23"/>
                <c:pt idx="0">
                  <c:v>299250</c:v>
                </c:pt>
                <c:pt idx="1">
                  <c:v>596414</c:v>
                </c:pt>
                <c:pt idx="2">
                  <c:v>892167</c:v>
                </c:pt>
                <c:pt idx="3">
                  <c:v>1184648</c:v>
                </c:pt>
                <c:pt idx="4">
                  <c:v>1476302</c:v>
                </c:pt>
                <c:pt idx="5">
                  <c:v>1764386</c:v>
                </c:pt>
                <c:pt idx="6">
                  <c:v>2045614</c:v>
                </c:pt>
                <c:pt idx="7">
                  <c:v>2328687</c:v>
                </c:pt>
                <c:pt idx="8">
                  <c:v>2605755</c:v>
                </c:pt>
                <c:pt idx="9">
                  <c:v>2150631</c:v>
                </c:pt>
              </c:numCache>
            </c:numRef>
          </c:xVal>
          <c:yVal>
            <c:numRef>
              <c:f>mt_bm3!$V$79:$V$101</c:f>
              <c:numCache>
                <c:formatCode>General</c:formatCode>
                <c:ptCount val="23"/>
                <c:pt idx="0">
                  <c:v>17222.3999999999</c:v>
                </c:pt>
                <c:pt idx="1">
                  <c:v>17737.599999999999</c:v>
                </c:pt>
                <c:pt idx="2">
                  <c:v>18694.3999999999</c:v>
                </c:pt>
                <c:pt idx="3">
                  <c:v>22448</c:v>
                </c:pt>
                <c:pt idx="4">
                  <c:v>25686.3999999999</c:v>
                </c:pt>
                <c:pt idx="5">
                  <c:v>27526.3999999999</c:v>
                </c:pt>
                <c:pt idx="6">
                  <c:v>30249.599999999999</c:v>
                </c:pt>
                <c:pt idx="7">
                  <c:v>38272</c:v>
                </c:pt>
                <c:pt idx="8">
                  <c:v>52255.999999999898</c:v>
                </c:pt>
                <c:pt idx="9">
                  <c:v>4619945.5999999996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104-BA4C-BE01-53AEA3FF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 kernel service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mt_bm3!$C$79:$C$92</c:f>
              <c:numCache>
                <c:formatCode>General</c:formatCode>
                <c:ptCount val="14"/>
                <c:pt idx="0">
                  <c:v>276403</c:v>
                </c:pt>
                <c:pt idx="1">
                  <c:v>546857</c:v>
                </c:pt>
                <c:pt idx="2">
                  <c:v>813482</c:v>
                </c:pt>
                <c:pt idx="3">
                  <c:v>1091402</c:v>
                </c:pt>
                <c:pt idx="4">
                  <c:v>1369044</c:v>
                </c:pt>
                <c:pt idx="5">
                  <c:v>1629115</c:v>
                </c:pt>
                <c:pt idx="6">
                  <c:v>1882690</c:v>
                </c:pt>
              </c:numCache>
            </c:numRef>
          </c:xVal>
          <c:yVal>
            <c:numRef>
              <c:f>mt_bm3!$F$79:$F$85</c:f>
              <c:numCache>
                <c:formatCode>General</c:formatCode>
                <c:ptCount val="7"/>
                <c:pt idx="0">
                  <c:v>2840</c:v>
                </c:pt>
                <c:pt idx="1">
                  <c:v>2818</c:v>
                </c:pt>
                <c:pt idx="2">
                  <c:v>2831</c:v>
                </c:pt>
                <c:pt idx="3">
                  <c:v>2828</c:v>
                </c:pt>
                <c:pt idx="4">
                  <c:v>2844</c:v>
                </c:pt>
                <c:pt idx="5">
                  <c:v>2873</c:v>
                </c:pt>
                <c:pt idx="6">
                  <c:v>2866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13-5747-9313-E705AF446B97}"/>
            </c:ext>
          </c:extLst>
        </c:ser>
        <c:ser>
          <c:idx val="1"/>
          <c:order val="1"/>
          <c:tx>
            <c:strRef>
              <c:f>mt_bm3!$L$2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mt_bm3!$M$79:$M$94</c:f>
              <c:numCache>
                <c:formatCode>General</c:formatCode>
                <c:ptCount val="16"/>
                <c:pt idx="0">
                  <c:v>277717</c:v>
                </c:pt>
                <c:pt idx="1">
                  <c:v>553928</c:v>
                </c:pt>
                <c:pt idx="2">
                  <c:v>826833</c:v>
                </c:pt>
                <c:pt idx="3">
                  <c:v>1106634</c:v>
                </c:pt>
                <c:pt idx="4">
                  <c:v>1363136</c:v>
                </c:pt>
                <c:pt idx="5">
                  <c:v>1630029</c:v>
                </c:pt>
                <c:pt idx="6">
                  <c:v>1885844</c:v>
                </c:pt>
                <c:pt idx="7">
                  <c:v>2112726</c:v>
                </c:pt>
              </c:numCache>
            </c:numRef>
          </c:xVal>
          <c:yVal>
            <c:numRef>
              <c:f>mt_bm3!$P$79:$P$86</c:f>
              <c:numCache>
                <c:formatCode>General</c:formatCode>
                <c:ptCount val="8"/>
                <c:pt idx="0">
                  <c:v>3994</c:v>
                </c:pt>
                <c:pt idx="1">
                  <c:v>4060</c:v>
                </c:pt>
                <c:pt idx="2">
                  <c:v>4108</c:v>
                </c:pt>
                <c:pt idx="3">
                  <c:v>4127</c:v>
                </c:pt>
                <c:pt idx="4">
                  <c:v>4136</c:v>
                </c:pt>
                <c:pt idx="5">
                  <c:v>4149</c:v>
                </c:pt>
                <c:pt idx="6">
                  <c:v>4094</c:v>
                </c:pt>
                <c:pt idx="7">
                  <c:v>4022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13-5747-9313-E705AF446B97}"/>
            </c:ext>
          </c:extLst>
        </c:ser>
        <c:ser>
          <c:idx val="2"/>
          <c:order val="2"/>
          <c:tx>
            <c:strRef>
              <c:f>mt_bm3!$T$2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mt_bm3!$U$79:$U$101</c:f>
              <c:numCache>
                <c:formatCode>General</c:formatCode>
                <c:ptCount val="23"/>
                <c:pt idx="0">
                  <c:v>299250</c:v>
                </c:pt>
                <c:pt idx="1">
                  <c:v>596414</c:v>
                </c:pt>
                <c:pt idx="2">
                  <c:v>892167</c:v>
                </c:pt>
                <c:pt idx="3">
                  <c:v>1184648</c:v>
                </c:pt>
                <c:pt idx="4">
                  <c:v>1476302</c:v>
                </c:pt>
                <c:pt idx="5">
                  <c:v>1764386</c:v>
                </c:pt>
                <c:pt idx="6">
                  <c:v>2045614</c:v>
                </c:pt>
                <c:pt idx="7">
                  <c:v>2328687</c:v>
                </c:pt>
                <c:pt idx="8">
                  <c:v>2605755</c:v>
                </c:pt>
                <c:pt idx="9">
                  <c:v>2150631</c:v>
                </c:pt>
              </c:numCache>
            </c:numRef>
          </c:xVal>
          <c:yVal>
            <c:numRef>
              <c:f>mt_bm3!$X$79:$X$88</c:f>
              <c:numCache>
                <c:formatCode>General</c:formatCode>
                <c:ptCount val="10"/>
                <c:pt idx="0">
                  <c:v>3617</c:v>
                </c:pt>
                <c:pt idx="1">
                  <c:v>3385</c:v>
                </c:pt>
                <c:pt idx="2">
                  <c:v>3355</c:v>
                </c:pt>
                <c:pt idx="3">
                  <c:v>3380</c:v>
                </c:pt>
                <c:pt idx="4">
                  <c:v>3373</c:v>
                </c:pt>
                <c:pt idx="5">
                  <c:v>3391</c:v>
                </c:pt>
                <c:pt idx="6">
                  <c:v>3381</c:v>
                </c:pt>
                <c:pt idx="7">
                  <c:v>3354</c:v>
                </c:pt>
                <c:pt idx="8">
                  <c:v>3310</c:v>
                </c:pt>
                <c:pt idx="9">
                  <c:v>3390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13-5747-9313-E705AF44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4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rebalances/sec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mt_bm3!$B$2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mt_bm3!$C$79:$C$92</c:f>
              <c:numCache>
                <c:formatCode>General</c:formatCode>
                <c:ptCount val="14"/>
                <c:pt idx="0">
                  <c:v>276403</c:v>
                </c:pt>
                <c:pt idx="1">
                  <c:v>546857</c:v>
                </c:pt>
                <c:pt idx="2">
                  <c:v>813482</c:v>
                </c:pt>
                <c:pt idx="3">
                  <c:v>1091402</c:v>
                </c:pt>
                <c:pt idx="4">
                  <c:v>1369044</c:v>
                </c:pt>
                <c:pt idx="5">
                  <c:v>1629115</c:v>
                </c:pt>
                <c:pt idx="6">
                  <c:v>1882690</c:v>
                </c:pt>
              </c:numCache>
            </c:numRef>
          </c:xVal>
          <c:yVal>
            <c:numRef>
              <c:f>mt_bm3!$E$79:$E$85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59-5F42-8FC7-D3DC510E46AE}"/>
            </c:ext>
          </c:extLst>
        </c:ser>
        <c:ser>
          <c:idx val="1"/>
          <c:order val="1"/>
          <c:tx>
            <c:strRef>
              <c:f>mt_bm3!$L$2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mt_bm3!$M$79:$M$94</c:f>
              <c:numCache>
                <c:formatCode>General</c:formatCode>
                <c:ptCount val="16"/>
                <c:pt idx="0">
                  <c:v>277717</c:v>
                </c:pt>
                <c:pt idx="1">
                  <c:v>553928</c:v>
                </c:pt>
                <c:pt idx="2">
                  <c:v>826833</c:v>
                </c:pt>
                <c:pt idx="3">
                  <c:v>1106634</c:v>
                </c:pt>
                <c:pt idx="4">
                  <c:v>1363136</c:v>
                </c:pt>
                <c:pt idx="5">
                  <c:v>1630029</c:v>
                </c:pt>
                <c:pt idx="6">
                  <c:v>1885844</c:v>
                </c:pt>
                <c:pt idx="7">
                  <c:v>2112726</c:v>
                </c:pt>
              </c:numCache>
            </c:numRef>
          </c:xVal>
          <c:yVal>
            <c:numRef>
              <c:f>mt_bm3!$O$79:$O$86</c:f>
              <c:numCache>
                <c:formatCode>General</c:formatCode>
                <c:ptCount val="8"/>
                <c:pt idx="0">
                  <c:v>250511</c:v>
                </c:pt>
                <c:pt idx="1">
                  <c:v>502495</c:v>
                </c:pt>
                <c:pt idx="2">
                  <c:v>750163</c:v>
                </c:pt>
                <c:pt idx="3">
                  <c:v>1002624</c:v>
                </c:pt>
                <c:pt idx="4">
                  <c:v>1232122</c:v>
                </c:pt>
                <c:pt idx="5">
                  <c:v>1470080</c:v>
                </c:pt>
                <c:pt idx="6">
                  <c:v>1698275</c:v>
                </c:pt>
                <c:pt idx="7">
                  <c:v>1901475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59-5F42-8FC7-D3DC510E46AE}"/>
            </c:ext>
          </c:extLst>
        </c:ser>
        <c:ser>
          <c:idx val="2"/>
          <c:order val="2"/>
          <c:tx>
            <c:strRef>
              <c:f>mt_bm3!$T$2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mt_bm3!$U$79:$U$87</c:f>
              <c:numCache>
                <c:formatCode>General</c:formatCode>
                <c:ptCount val="9"/>
                <c:pt idx="0">
                  <c:v>299250</c:v>
                </c:pt>
                <c:pt idx="1">
                  <c:v>596414</c:v>
                </c:pt>
                <c:pt idx="2">
                  <c:v>892167</c:v>
                </c:pt>
                <c:pt idx="3">
                  <c:v>1184648</c:v>
                </c:pt>
                <c:pt idx="4">
                  <c:v>1476302</c:v>
                </c:pt>
                <c:pt idx="5">
                  <c:v>1764386</c:v>
                </c:pt>
                <c:pt idx="6">
                  <c:v>2045614</c:v>
                </c:pt>
                <c:pt idx="7">
                  <c:v>2328687</c:v>
                </c:pt>
                <c:pt idx="8">
                  <c:v>2605755</c:v>
                </c:pt>
              </c:numCache>
            </c:numRef>
          </c:xVal>
          <c:yVal>
            <c:numRef>
              <c:f>mt_bm3!$W$79:$W$87</c:f>
              <c:numCache>
                <c:formatCode>General</c:formatCode>
                <c:ptCount val="9"/>
                <c:pt idx="0">
                  <c:v>220231</c:v>
                </c:pt>
                <c:pt idx="1">
                  <c:v>481586</c:v>
                </c:pt>
                <c:pt idx="2">
                  <c:v>735004</c:v>
                </c:pt>
                <c:pt idx="3">
                  <c:v>969385</c:v>
                </c:pt>
                <c:pt idx="4">
                  <c:v>1182731</c:v>
                </c:pt>
                <c:pt idx="5">
                  <c:v>1366515</c:v>
                </c:pt>
                <c:pt idx="6">
                  <c:v>1518151</c:v>
                </c:pt>
                <c:pt idx="7">
                  <c:v>1622968</c:v>
                </c:pt>
                <c:pt idx="8">
                  <c:v>1641010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59-5F42-8FC7-D3DC510E4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ubench kernel 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ubench_kernel!$B$2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ubench_kernel!$C$6:$C$34</c:f>
              <c:numCache>
                <c:formatCode>General</c:formatCode>
                <c:ptCount val="29"/>
                <c:pt idx="0">
                  <c:v>299301</c:v>
                </c:pt>
                <c:pt idx="1">
                  <c:v>597097</c:v>
                </c:pt>
                <c:pt idx="2">
                  <c:v>892532</c:v>
                </c:pt>
                <c:pt idx="3">
                  <c:v>1185984</c:v>
                </c:pt>
                <c:pt idx="4">
                  <c:v>1477119</c:v>
                </c:pt>
                <c:pt idx="5">
                  <c:v>1766720</c:v>
                </c:pt>
                <c:pt idx="6">
                  <c:v>2051137</c:v>
                </c:pt>
                <c:pt idx="7">
                  <c:v>2336140</c:v>
                </c:pt>
                <c:pt idx="8">
                  <c:v>2614451</c:v>
                </c:pt>
                <c:pt idx="9">
                  <c:v>2890318</c:v>
                </c:pt>
                <c:pt idx="10">
                  <c:v>3155027</c:v>
                </c:pt>
                <c:pt idx="11">
                  <c:v>3434840</c:v>
                </c:pt>
                <c:pt idx="12">
                  <c:v>3697154</c:v>
                </c:pt>
                <c:pt idx="13">
                  <c:v>3955007</c:v>
                </c:pt>
              </c:numCache>
            </c:numRef>
          </c:xVal>
          <c:yVal>
            <c:numRef>
              <c:f>ubench_kernel!$D$6:$D$34</c:f>
              <c:numCache>
                <c:formatCode>General</c:formatCode>
                <c:ptCount val="29"/>
                <c:pt idx="0">
                  <c:v>9568</c:v>
                </c:pt>
                <c:pt idx="1">
                  <c:v>10451.200000000001</c:v>
                </c:pt>
                <c:pt idx="2">
                  <c:v>11187.2</c:v>
                </c:pt>
                <c:pt idx="3">
                  <c:v>12217.6</c:v>
                </c:pt>
                <c:pt idx="4">
                  <c:v>13174.4</c:v>
                </c:pt>
                <c:pt idx="5">
                  <c:v>14278.4</c:v>
                </c:pt>
                <c:pt idx="6">
                  <c:v>15824</c:v>
                </c:pt>
                <c:pt idx="7">
                  <c:v>17884.8</c:v>
                </c:pt>
                <c:pt idx="8">
                  <c:v>20608</c:v>
                </c:pt>
                <c:pt idx="9">
                  <c:v>24582.400000000001</c:v>
                </c:pt>
                <c:pt idx="10">
                  <c:v>30985.599999999999</c:v>
                </c:pt>
                <c:pt idx="11">
                  <c:v>39302.400000000001</c:v>
                </c:pt>
                <c:pt idx="12">
                  <c:v>65504</c:v>
                </c:pt>
                <c:pt idx="13">
                  <c:v>283507.20000000001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D7-2E42-B6E8-90499DC364BB}"/>
            </c:ext>
          </c:extLst>
        </c:ser>
        <c:ser>
          <c:idx val="1"/>
          <c:order val="1"/>
          <c:tx>
            <c:strRef>
              <c:f>ubench_kernel!$L$2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ubench_kernel!$M$6:$M$28</c:f>
              <c:numCache>
                <c:formatCode>General</c:formatCode>
                <c:ptCount val="23"/>
                <c:pt idx="0">
                  <c:v>299244</c:v>
                </c:pt>
                <c:pt idx="1">
                  <c:v>596758</c:v>
                </c:pt>
                <c:pt idx="2">
                  <c:v>892277</c:v>
                </c:pt>
                <c:pt idx="3">
                  <c:v>1186324</c:v>
                </c:pt>
                <c:pt idx="4">
                  <c:v>1477985</c:v>
                </c:pt>
                <c:pt idx="5">
                  <c:v>1766217</c:v>
                </c:pt>
                <c:pt idx="6">
                  <c:v>2050398</c:v>
                </c:pt>
                <c:pt idx="7">
                  <c:v>2329029</c:v>
                </c:pt>
                <c:pt idx="8">
                  <c:v>2604513</c:v>
                </c:pt>
              </c:numCache>
            </c:numRef>
          </c:xVal>
          <c:yVal>
            <c:numRef>
              <c:f>ubench_kernel!$N$6:$N$28</c:f>
              <c:numCache>
                <c:formatCode>General</c:formatCode>
                <c:ptCount val="23"/>
                <c:pt idx="0">
                  <c:v>10524.8</c:v>
                </c:pt>
                <c:pt idx="1">
                  <c:v>10892.8</c:v>
                </c:pt>
                <c:pt idx="2">
                  <c:v>11113.5999999999</c:v>
                </c:pt>
                <c:pt idx="3">
                  <c:v>11628.8</c:v>
                </c:pt>
                <c:pt idx="4">
                  <c:v>12438.4</c:v>
                </c:pt>
                <c:pt idx="5">
                  <c:v>14572.8</c:v>
                </c:pt>
                <c:pt idx="6">
                  <c:v>46294.3999999999</c:v>
                </c:pt>
                <c:pt idx="7">
                  <c:v>73379.199999999997</c:v>
                </c:pt>
                <c:pt idx="8">
                  <c:v>165820.79999999999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D7-2E42-B6E8-90499DC364BB}"/>
            </c:ext>
          </c:extLst>
        </c:ser>
        <c:ser>
          <c:idx val="2"/>
          <c:order val="2"/>
          <c:tx>
            <c:strRef>
              <c:f>ubench_kernel!$T$2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ubench_kernel!$U$6:$U$29</c:f>
              <c:numCache>
                <c:formatCode>General</c:formatCode>
                <c:ptCount val="24"/>
                <c:pt idx="0">
                  <c:v>299010</c:v>
                </c:pt>
                <c:pt idx="1">
                  <c:v>597041</c:v>
                </c:pt>
                <c:pt idx="2">
                  <c:v>892202</c:v>
                </c:pt>
                <c:pt idx="3">
                  <c:v>1185778</c:v>
                </c:pt>
                <c:pt idx="4">
                  <c:v>1477798</c:v>
                </c:pt>
                <c:pt idx="5">
                  <c:v>1765577</c:v>
                </c:pt>
                <c:pt idx="6">
                  <c:v>2048913</c:v>
                </c:pt>
                <c:pt idx="7">
                  <c:v>2333530</c:v>
                </c:pt>
                <c:pt idx="8">
                  <c:v>2611534</c:v>
                </c:pt>
                <c:pt idx="9">
                  <c:v>2884372</c:v>
                </c:pt>
              </c:numCache>
            </c:numRef>
          </c:xVal>
          <c:yVal>
            <c:numRef>
              <c:f>ubench_kernel!$V$6:$V$29</c:f>
              <c:numCache>
                <c:formatCode>General</c:formatCode>
                <c:ptCount val="24"/>
                <c:pt idx="0">
                  <c:v>11702.4</c:v>
                </c:pt>
                <c:pt idx="1">
                  <c:v>12438.4</c:v>
                </c:pt>
                <c:pt idx="2">
                  <c:v>12806.4</c:v>
                </c:pt>
                <c:pt idx="3">
                  <c:v>13468.8</c:v>
                </c:pt>
                <c:pt idx="4">
                  <c:v>14425.5999999999</c:v>
                </c:pt>
                <c:pt idx="5">
                  <c:v>15676.8</c:v>
                </c:pt>
                <c:pt idx="6">
                  <c:v>17516.8</c:v>
                </c:pt>
                <c:pt idx="7">
                  <c:v>22742.3999999999</c:v>
                </c:pt>
                <c:pt idx="8">
                  <c:v>41436.799999999901</c:v>
                </c:pt>
                <c:pt idx="9">
                  <c:v>159564.79999999999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D7-2E42-B6E8-90499DC364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ubench kernel </a:t>
            </a:r>
          </a:p>
          <a:p>
            <a:pPr>
              <a:defRPr/>
            </a:pPr>
            <a:r>
              <a:rPr lang="en-US"/>
              <a:t>20%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ubench_kernel!$B$2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ubench_kernel!$C$46:$C$63</c:f>
              <c:numCache>
                <c:formatCode>General</c:formatCode>
                <c:ptCount val="18"/>
                <c:pt idx="0">
                  <c:v>299009</c:v>
                </c:pt>
                <c:pt idx="1">
                  <c:v>596721</c:v>
                </c:pt>
                <c:pt idx="2">
                  <c:v>892705</c:v>
                </c:pt>
                <c:pt idx="3">
                  <c:v>1185794</c:v>
                </c:pt>
                <c:pt idx="4">
                  <c:v>1478347</c:v>
                </c:pt>
                <c:pt idx="5">
                  <c:v>1767340</c:v>
                </c:pt>
                <c:pt idx="6">
                  <c:v>2051647</c:v>
                </c:pt>
                <c:pt idx="7">
                  <c:v>2335773</c:v>
                </c:pt>
                <c:pt idx="8">
                  <c:v>2614525</c:v>
                </c:pt>
                <c:pt idx="9">
                  <c:v>2892382</c:v>
                </c:pt>
                <c:pt idx="10">
                  <c:v>3162706</c:v>
                </c:pt>
                <c:pt idx="11">
                  <c:v>3440116</c:v>
                </c:pt>
              </c:numCache>
            </c:numRef>
          </c:xVal>
          <c:yVal>
            <c:numRef>
              <c:f>ubench_kernel!$D$46:$D$63</c:f>
              <c:numCache>
                <c:formatCode>General</c:formatCode>
                <c:ptCount val="18"/>
                <c:pt idx="0">
                  <c:v>7286.4</c:v>
                </c:pt>
                <c:pt idx="1">
                  <c:v>7654.4</c:v>
                </c:pt>
                <c:pt idx="2">
                  <c:v>8169.5999999999904</c:v>
                </c:pt>
                <c:pt idx="3">
                  <c:v>8758.4</c:v>
                </c:pt>
                <c:pt idx="4">
                  <c:v>9347.1999999999898</c:v>
                </c:pt>
                <c:pt idx="5">
                  <c:v>10156.799999999999</c:v>
                </c:pt>
                <c:pt idx="6">
                  <c:v>11113.5999999999</c:v>
                </c:pt>
                <c:pt idx="7">
                  <c:v>12879.9999999999</c:v>
                </c:pt>
                <c:pt idx="8">
                  <c:v>14572.8</c:v>
                </c:pt>
                <c:pt idx="9">
                  <c:v>17590.3999999999</c:v>
                </c:pt>
                <c:pt idx="10">
                  <c:v>30985.599999999999</c:v>
                </c:pt>
                <c:pt idx="11">
                  <c:v>3557603.1999999899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DB-1B4C-8D8C-8EB759A95385}"/>
            </c:ext>
          </c:extLst>
        </c:ser>
        <c:ser>
          <c:idx val="1"/>
          <c:order val="1"/>
          <c:tx>
            <c:strRef>
              <c:f>ubench_kernel!$L$2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ubench_kernel!$M$46:$M$62</c:f>
              <c:numCache>
                <c:formatCode>General</c:formatCode>
                <c:ptCount val="17"/>
                <c:pt idx="0">
                  <c:v>299235</c:v>
                </c:pt>
                <c:pt idx="1">
                  <c:v>596999</c:v>
                </c:pt>
                <c:pt idx="2">
                  <c:v>892528</c:v>
                </c:pt>
                <c:pt idx="3">
                  <c:v>1185577</c:v>
                </c:pt>
                <c:pt idx="4">
                  <c:v>1478414</c:v>
                </c:pt>
                <c:pt idx="5">
                  <c:v>1767897</c:v>
                </c:pt>
                <c:pt idx="6">
                  <c:v>2050640</c:v>
                </c:pt>
                <c:pt idx="7">
                  <c:v>2249718</c:v>
                </c:pt>
              </c:numCache>
            </c:numRef>
          </c:xVal>
          <c:yVal>
            <c:numRef>
              <c:f>ubench_kernel!$N$46:$N$62</c:f>
              <c:numCache>
                <c:formatCode>General</c:formatCode>
                <c:ptCount val="17"/>
                <c:pt idx="0">
                  <c:v>9641.5999999999894</c:v>
                </c:pt>
                <c:pt idx="1">
                  <c:v>10009.5999999999</c:v>
                </c:pt>
                <c:pt idx="2">
                  <c:v>10451.199999999901</c:v>
                </c:pt>
                <c:pt idx="3">
                  <c:v>11040</c:v>
                </c:pt>
                <c:pt idx="4">
                  <c:v>12438.4</c:v>
                </c:pt>
                <c:pt idx="5">
                  <c:v>16486.3999999999</c:v>
                </c:pt>
                <c:pt idx="6">
                  <c:v>59542.3999999999</c:v>
                </c:pt>
                <c:pt idx="7">
                  <c:v>7932681.5999999996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DB-1B4C-8D8C-8EB759A95385}"/>
            </c:ext>
          </c:extLst>
        </c:ser>
        <c:ser>
          <c:idx val="2"/>
          <c:order val="2"/>
          <c:tx>
            <c:strRef>
              <c:f>ubench_kernel!$T$2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ubench_kernel!$U$46:$U$72</c:f>
              <c:numCache>
                <c:formatCode>General</c:formatCode>
                <c:ptCount val="27"/>
                <c:pt idx="0">
                  <c:v>299042</c:v>
                </c:pt>
                <c:pt idx="1">
                  <c:v>596829</c:v>
                </c:pt>
                <c:pt idx="2">
                  <c:v>1186319</c:v>
                </c:pt>
                <c:pt idx="3">
                  <c:v>1477226</c:v>
                </c:pt>
                <c:pt idx="4">
                  <c:v>1766231</c:v>
                </c:pt>
                <c:pt idx="5">
                  <c:v>2049753</c:v>
                </c:pt>
                <c:pt idx="6">
                  <c:v>2338533</c:v>
                </c:pt>
                <c:pt idx="7">
                  <c:v>2615249</c:v>
                </c:pt>
                <c:pt idx="8">
                  <c:v>2892918</c:v>
                </c:pt>
                <c:pt idx="9">
                  <c:v>3161775</c:v>
                </c:pt>
                <c:pt idx="10">
                  <c:v>3438380</c:v>
                </c:pt>
              </c:numCache>
            </c:numRef>
          </c:xVal>
          <c:yVal>
            <c:numRef>
              <c:f>ubench_kernel!$V$46:$V$72</c:f>
              <c:numCache>
                <c:formatCode>General</c:formatCode>
                <c:ptCount val="27"/>
                <c:pt idx="0">
                  <c:v>9862.4</c:v>
                </c:pt>
                <c:pt idx="1">
                  <c:v>11260.8</c:v>
                </c:pt>
                <c:pt idx="2">
                  <c:v>12438.4</c:v>
                </c:pt>
                <c:pt idx="3">
                  <c:v>13395.199999999901</c:v>
                </c:pt>
                <c:pt idx="4">
                  <c:v>14793.5999999999</c:v>
                </c:pt>
                <c:pt idx="5">
                  <c:v>16780.8</c:v>
                </c:pt>
                <c:pt idx="6">
                  <c:v>22080</c:v>
                </c:pt>
                <c:pt idx="7">
                  <c:v>34665.599999999999</c:v>
                </c:pt>
                <c:pt idx="8">
                  <c:v>62633.599999999999</c:v>
                </c:pt>
                <c:pt idx="9">
                  <c:v>100390.39999999999</c:v>
                </c:pt>
                <c:pt idx="10">
                  <c:v>154118.39999999999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DB-1B4C-8D8C-8EB759A953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ubench kernel 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ubench_kernel!$B$2</c:f>
              <c:strCache>
                <c:ptCount val="1"/>
                <c:pt idx="0">
                  <c:v>sharedCQ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ubench_kernel!$C$79:$C$93</c:f>
              <c:numCache>
                <c:formatCode>General</c:formatCode>
                <c:ptCount val="15"/>
                <c:pt idx="0">
                  <c:v>299021</c:v>
                </c:pt>
                <c:pt idx="1">
                  <c:v>596931</c:v>
                </c:pt>
                <c:pt idx="2">
                  <c:v>892386</c:v>
                </c:pt>
                <c:pt idx="3">
                  <c:v>1185890</c:v>
                </c:pt>
                <c:pt idx="4">
                  <c:v>1478392</c:v>
                </c:pt>
                <c:pt idx="5">
                  <c:v>1767596</c:v>
                </c:pt>
                <c:pt idx="6">
                  <c:v>2052655</c:v>
                </c:pt>
                <c:pt idx="7">
                  <c:v>2335997</c:v>
                </c:pt>
                <c:pt idx="8">
                  <c:v>2614004</c:v>
                </c:pt>
                <c:pt idx="9">
                  <c:v>2889043</c:v>
                </c:pt>
              </c:numCache>
            </c:numRef>
          </c:xVal>
          <c:yVal>
            <c:numRef>
              <c:f>ubench_kernel!$D$79:$D$93</c:f>
              <c:numCache>
                <c:formatCode>General</c:formatCode>
                <c:ptCount val="15"/>
                <c:pt idx="0">
                  <c:v>6623.99999999999</c:v>
                </c:pt>
                <c:pt idx="1">
                  <c:v>7212.7999999999902</c:v>
                </c:pt>
                <c:pt idx="2">
                  <c:v>7801.5999999999904</c:v>
                </c:pt>
                <c:pt idx="3">
                  <c:v>8684.7999999999993</c:v>
                </c:pt>
                <c:pt idx="4">
                  <c:v>9494.4</c:v>
                </c:pt>
                <c:pt idx="5">
                  <c:v>10304</c:v>
                </c:pt>
                <c:pt idx="6">
                  <c:v>12732.8</c:v>
                </c:pt>
                <c:pt idx="7">
                  <c:v>15897.5999999999</c:v>
                </c:pt>
                <c:pt idx="8">
                  <c:v>29145.599999999999</c:v>
                </c:pt>
                <c:pt idx="9">
                  <c:v>1877609.5999999901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B9-EA4C-A8C4-F92DB660E350}"/>
            </c:ext>
          </c:extLst>
        </c:ser>
        <c:ser>
          <c:idx val="1"/>
          <c:order val="1"/>
          <c:tx>
            <c:strRef>
              <c:f>ubench_kernel!$L$2</c:f>
              <c:strCache>
                <c:ptCount val="1"/>
                <c:pt idx="0">
                  <c:v>sharedsharedCQ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ubench_kernel!$M$79:$M$94</c:f>
              <c:numCache>
                <c:formatCode>General</c:formatCode>
                <c:ptCount val="16"/>
                <c:pt idx="0">
                  <c:v>299202</c:v>
                </c:pt>
                <c:pt idx="1">
                  <c:v>596695</c:v>
                </c:pt>
                <c:pt idx="2">
                  <c:v>891898</c:v>
                </c:pt>
                <c:pt idx="3">
                  <c:v>1477603</c:v>
                </c:pt>
                <c:pt idx="4">
                  <c:v>1766560</c:v>
                </c:pt>
                <c:pt idx="5">
                  <c:v>2050008</c:v>
                </c:pt>
              </c:numCache>
            </c:numRef>
          </c:xVal>
          <c:yVal>
            <c:numRef>
              <c:f>ubench_kernel!$N$79:$N$94</c:f>
              <c:numCache>
                <c:formatCode>General</c:formatCode>
                <c:ptCount val="16"/>
                <c:pt idx="0">
                  <c:v>9052.7999999999993</c:v>
                </c:pt>
                <c:pt idx="1">
                  <c:v>9568</c:v>
                </c:pt>
                <c:pt idx="2">
                  <c:v>10156.799999999999</c:v>
                </c:pt>
                <c:pt idx="3">
                  <c:v>13100.8</c:v>
                </c:pt>
                <c:pt idx="4">
                  <c:v>18547.199999999899</c:v>
                </c:pt>
                <c:pt idx="5">
                  <c:v>2892480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0B9-EA4C-A8C4-F92DB660E350}"/>
            </c:ext>
          </c:extLst>
        </c:ser>
        <c:ser>
          <c:idx val="2"/>
          <c:order val="2"/>
          <c:tx>
            <c:strRef>
              <c:f>ubench_kernel!$T$2</c:f>
              <c:strCache>
                <c:ptCount val="1"/>
                <c:pt idx="0">
                  <c:v>bitvector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ubench_kernel!$U$79:$U$100</c:f>
              <c:numCache>
                <c:formatCode>General</c:formatCode>
                <c:ptCount val="22"/>
                <c:pt idx="0">
                  <c:v>596992</c:v>
                </c:pt>
                <c:pt idx="1">
                  <c:v>892260</c:v>
                </c:pt>
                <c:pt idx="2">
                  <c:v>1185650</c:v>
                </c:pt>
                <c:pt idx="3">
                  <c:v>1478352</c:v>
                </c:pt>
                <c:pt idx="4">
                  <c:v>1767391</c:v>
                </c:pt>
                <c:pt idx="5">
                  <c:v>2336696</c:v>
                </c:pt>
                <c:pt idx="6">
                  <c:v>2613915</c:v>
                </c:pt>
                <c:pt idx="7">
                  <c:v>2891030</c:v>
                </c:pt>
                <c:pt idx="8">
                  <c:v>3160483</c:v>
                </c:pt>
                <c:pt idx="9">
                  <c:v>3435433</c:v>
                </c:pt>
                <c:pt idx="10">
                  <c:v>3698375</c:v>
                </c:pt>
              </c:numCache>
            </c:numRef>
          </c:xVal>
          <c:yVal>
            <c:numRef>
              <c:f>ubench_kernel!$V$79:$V$100</c:f>
              <c:numCache>
                <c:formatCode>General</c:formatCode>
                <c:ptCount val="22"/>
                <c:pt idx="0">
                  <c:v>11040</c:v>
                </c:pt>
                <c:pt idx="1">
                  <c:v>11555.199999999901</c:v>
                </c:pt>
                <c:pt idx="2">
                  <c:v>11996.8</c:v>
                </c:pt>
                <c:pt idx="3">
                  <c:v>12732.8</c:v>
                </c:pt>
                <c:pt idx="4">
                  <c:v>13763.199999999901</c:v>
                </c:pt>
                <c:pt idx="5">
                  <c:v>17369.599999999999</c:v>
                </c:pt>
                <c:pt idx="6">
                  <c:v>21491.199999999899</c:v>
                </c:pt>
                <c:pt idx="7">
                  <c:v>29219.199999999899</c:v>
                </c:pt>
                <c:pt idx="8">
                  <c:v>39964.799999999901</c:v>
                </c:pt>
                <c:pt idx="9">
                  <c:v>54831.999999999898</c:v>
                </c:pt>
                <c:pt idx="10">
                  <c:v>74998.399999999994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B9-EA4C-A8C4-F92DB660E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ubench kernel </a:t>
            </a:r>
          </a:p>
          <a:p>
            <a:pPr>
              <a:defRPr/>
            </a:pPr>
            <a:r>
              <a:rPr lang="en-US"/>
              <a:t>100%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connection grouping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ubench_kernel!$C$6:$C$34</c:f>
              <c:numCache>
                <c:formatCode>General</c:formatCode>
                <c:ptCount val="29"/>
                <c:pt idx="0">
                  <c:v>299301</c:v>
                </c:pt>
                <c:pt idx="1">
                  <c:v>597097</c:v>
                </c:pt>
                <c:pt idx="2">
                  <c:v>892532</c:v>
                </c:pt>
                <c:pt idx="3">
                  <c:v>1185984</c:v>
                </c:pt>
                <c:pt idx="4">
                  <c:v>1477119</c:v>
                </c:pt>
                <c:pt idx="5">
                  <c:v>1766720</c:v>
                </c:pt>
                <c:pt idx="6">
                  <c:v>2051137</c:v>
                </c:pt>
                <c:pt idx="7">
                  <c:v>2336140</c:v>
                </c:pt>
                <c:pt idx="8">
                  <c:v>2614451</c:v>
                </c:pt>
                <c:pt idx="9">
                  <c:v>2890318</c:v>
                </c:pt>
                <c:pt idx="10">
                  <c:v>3155027</c:v>
                </c:pt>
                <c:pt idx="11">
                  <c:v>3434840</c:v>
                </c:pt>
                <c:pt idx="12">
                  <c:v>3697154</c:v>
                </c:pt>
                <c:pt idx="13">
                  <c:v>3955007</c:v>
                </c:pt>
              </c:numCache>
            </c:numRef>
          </c:xVal>
          <c:yVal>
            <c:numRef>
              <c:f>ubench_kernel!$D$6:$D$34</c:f>
              <c:numCache>
                <c:formatCode>General</c:formatCode>
                <c:ptCount val="29"/>
                <c:pt idx="0">
                  <c:v>9568</c:v>
                </c:pt>
                <c:pt idx="1">
                  <c:v>10451.200000000001</c:v>
                </c:pt>
                <c:pt idx="2">
                  <c:v>11187.2</c:v>
                </c:pt>
                <c:pt idx="3">
                  <c:v>12217.6</c:v>
                </c:pt>
                <c:pt idx="4">
                  <c:v>13174.4</c:v>
                </c:pt>
                <c:pt idx="5">
                  <c:v>14278.4</c:v>
                </c:pt>
                <c:pt idx="6">
                  <c:v>15824</c:v>
                </c:pt>
                <c:pt idx="7">
                  <c:v>17884.8</c:v>
                </c:pt>
                <c:pt idx="8">
                  <c:v>20608</c:v>
                </c:pt>
                <c:pt idx="9">
                  <c:v>24582.400000000001</c:v>
                </c:pt>
                <c:pt idx="10">
                  <c:v>30985.599999999999</c:v>
                </c:pt>
                <c:pt idx="11">
                  <c:v>39302.400000000001</c:v>
                </c:pt>
                <c:pt idx="12">
                  <c:v>65504</c:v>
                </c:pt>
                <c:pt idx="13">
                  <c:v>283507.20000000001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2D-EA4A-8A0E-3C04278A3D9F}"/>
            </c:ext>
          </c:extLst>
        </c:ser>
        <c:ser>
          <c:idx val="1"/>
          <c:order val="1"/>
          <c:tx>
            <c:v>work stealing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ubench_kernel!$M$6:$M$28</c:f>
              <c:numCache>
                <c:formatCode>General</c:formatCode>
                <c:ptCount val="23"/>
                <c:pt idx="0">
                  <c:v>299244</c:v>
                </c:pt>
                <c:pt idx="1">
                  <c:v>596758</c:v>
                </c:pt>
                <c:pt idx="2">
                  <c:v>892277</c:v>
                </c:pt>
                <c:pt idx="3">
                  <c:v>1186324</c:v>
                </c:pt>
                <c:pt idx="4">
                  <c:v>1477985</c:v>
                </c:pt>
                <c:pt idx="5">
                  <c:v>1766217</c:v>
                </c:pt>
                <c:pt idx="6">
                  <c:v>2050398</c:v>
                </c:pt>
                <c:pt idx="7">
                  <c:v>2329029</c:v>
                </c:pt>
                <c:pt idx="8">
                  <c:v>2604513</c:v>
                </c:pt>
              </c:numCache>
            </c:numRef>
          </c:xVal>
          <c:yVal>
            <c:numRef>
              <c:f>ubench_kernel!$N$6:$N$28</c:f>
              <c:numCache>
                <c:formatCode>General</c:formatCode>
                <c:ptCount val="23"/>
                <c:pt idx="0">
                  <c:v>10524.8</c:v>
                </c:pt>
                <c:pt idx="1">
                  <c:v>10892.8</c:v>
                </c:pt>
                <c:pt idx="2">
                  <c:v>11113.5999999999</c:v>
                </c:pt>
                <c:pt idx="3">
                  <c:v>11628.8</c:v>
                </c:pt>
                <c:pt idx="4">
                  <c:v>12438.4</c:v>
                </c:pt>
                <c:pt idx="5">
                  <c:v>14572.8</c:v>
                </c:pt>
                <c:pt idx="6">
                  <c:v>46294.3999999999</c:v>
                </c:pt>
                <c:pt idx="7">
                  <c:v>73379.199999999997</c:v>
                </c:pt>
                <c:pt idx="8">
                  <c:v>165820.79999999999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2D-EA4A-8A0E-3C04278A3D9F}"/>
            </c:ext>
          </c:extLst>
        </c:ser>
        <c:ser>
          <c:idx val="2"/>
          <c:order val="2"/>
          <c:tx>
            <c:v>bitvector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ubench_kernel!$U$6:$U$15</c:f>
              <c:numCache>
                <c:formatCode>General</c:formatCode>
                <c:ptCount val="10"/>
                <c:pt idx="0">
                  <c:v>299010</c:v>
                </c:pt>
                <c:pt idx="1">
                  <c:v>597041</c:v>
                </c:pt>
                <c:pt idx="2">
                  <c:v>892202</c:v>
                </c:pt>
                <c:pt idx="3">
                  <c:v>1185778</c:v>
                </c:pt>
                <c:pt idx="4">
                  <c:v>1477798</c:v>
                </c:pt>
                <c:pt idx="5">
                  <c:v>1765577</c:v>
                </c:pt>
                <c:pt idx="6">
                  <c:v>2048913</c:v>
                </c:pt>
                <c:pt idx="7">
                  <c:v>2333530</c:v>
                </c:pt>
                <c:pt idx="8">
                  <c:v>2611534</c:v>
                </c:pt>
                <c:pt idx="9">
                  <c:v>2884372</c:v>
                </c:pt>
              </c:numCache>
            </c:numRef>
          </c:xVal>
          <c:yVal>
            <c:numRef>
              <c:f>ubench_kernel!$V$6:$V$15</c:f>
              <c:numCache>
                <c:formatCode>General</c:formatCode>
                <c:ptCount val="10"/>
                <c:pt idx="0">
                  <c:v>11702.4</c:v>
                </c:pt>
                <c:pt idx="1">
                  <c:v>12438.4</c:v>
                </c:pt>
                <c:pt idx="2">
                  <c:v>12806.4</c:v>
                </c:pt>
                <c:pt idx="3">
                  <c:v>13468.8</c:v>
                </c:pt>
                <c:pt idx="4">
                  <c:v>14425.5999999999</c:v>
                </c:pt>
                <c:pt idx="5">
                  <c:v>15676.8</c:v>
                </c:pt>
                <c:pt idx="6">
                  <c:v>17516.8</c:v>
                </c:pt>
                <c:pt idx="7">
                  <c:v>22742.3999999999</c:v>
                </c:pt>
                <c:pt idx="8">
                  <c:v>41436.799999999901</c:v>
                </c:pt>
                <c:pt idx="9">
                  <c:v>159564.79999999999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C2D-EA4A-8A0E-3C04278A3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 kernel service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connection grouping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ubench_kernel!$C$6:$C$19</c:f>
              <c:numCache>
                <c:formatCode>General</c:formatCode>
                <c:ptCount val="14"/>
                <c:pt idx="0">
                  <c:v>299301</c:v>
                </c:pt>
                <c:pt idx="1">
                  <c:v>597097</c:v>
                </c:pt>
                <c:pt idx="2">
                  <c:v>892532</c:v>
                </c:pt>
                <c:pt idx="3">
                  <c:v>1185984</c:v>
                </c:pt>
                <c:pt idx="4">
                  <c:v>1477119</c:v>
                </c:pt>
                <c:pt idx="5">
                  <c:v>1766720</c:v>
                </c:pt>
                <c:pt idx="6">
                  <c:v>2051137</c:v>
                </c:pt>
                <c:pt idx="7">
                  <c:v>2336140</c:v>
                </c:pt>
                <c:pt idx="8">
                  <c:v>2614451</c:v>
                </c:pt>
                <c:pt idx="9">
                  <c:v>2890318</c:v>
                </c:pt>
                <c:pt idx="10">
                  <c:v>3155027</c:v>
                </c:pt>
                <c:pt idx="11">
                  <c:v>3434840</c:v>
                </c:pt>
                <c:pt idx="12">
                  <c:v>3697154</c:v>
                </c:pt>
                <c:pt idx="13">
                  <c:v>3955007</c:v>
                </c:pt>
              </c:numCache>
            </c:numRef>
          </c:xVal>
          <c:yVal>
            <c:numRef>
              <c:f>ubench_kernel!$F$6:$F$19</c:f>
              <c:numCache>
                <c:formatCode>General</c:formatCode>
                <c:ptCount val="14"/>
                <c:pt idx="0">
                  <c:v>2117</c:v>
                </c:pt>
                <c:pt idx="1">
                  <c:v>2134</c:v>
                </c:pt>
                <c:pt idx="2">
                  <c:v>2138</c:v>
                </c:pt>
                <c:pt idx="3">
                  <c:v>2158</c:v>
                </c:pt>
                <c:pt idx="4">
                  <c:v>2159</c:v>
                </c:pt>
                <c:pt idx="5">
                  <c:v>2145</c:v>
                </c:pt>
                <c:pt idx="6">
                  <c:v>2160</c:v>
                </c:pt>
                <c:pt idx="7">
                  <c:v>2171</c:v>
                </c:pt>
                <c:pt idx="8">
                  <c:v>2178</c:v>
                </c:pt>
                <c:pt idx="9">
                  <c:v>2178</c:v>
                </c:pt>
                <c:pt idx="10">
                  <c:v>2202</c:v>
                </c:pt>
                <c:pt idx="11">
                  <c:v>2176</c:v>
                </c:pt>
                <c:pt idx="12">
                  <c:v>2196</c:v>
                </c:pt>
                <c:pt idx="13">
                  <c:v>2188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5E-AB49-8298-842F1E692200}"/>
            </c:ext>
          </c:extLst>
        </c:ser>
        <c:ser>
          <c:idx val="1"/>
          <c:order val="1"/>
          <c:tx>
            <c:v>work stealing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ubench_kernel!$M$6:$M$14</c:f>
              <c:numCache>
                <c:formatCode>General</c:formatCode>
                <c:ptCount val="9"/>
                <c:pt idx="0">
                  <c:v>299244</c:v>
                </c:pt>
                <c:pt idx="1">
                  <c:v>596758</c:v>
                </c:pt>
                <c:pt idx="2">
                  <c:v>892277</c:v>
                </c:pt>
                <c:pt idx="3">
                  <c:v>1186324</c:v>
                </c:pt>
                <c:pt idx="4">
                  <c:v>1477985</c:v>
                </c:pt>
                <c:pt idx="5">
                  <c:v>1766217</c:v>
                </c:pt>
                <c:pt idx="6">
                  <c:v>2050398</c:v>
                </c:pt>
                <c:pt idx="7">
                  <c:v>2329029</c:v>
                </c:pt>
                <c:pt idx="8">
                  <c:v>2604513</c:v>
                </c:pt>
              </c:numCache>
            </c:numRef>
          </c:xVal>
          <c:yVal>
            <c:numRef>
              <c:f>ubench_kernel!$P$6:$P$14</c:f>
              <c:numCache>
                <c:formatCode>General</c:formatCode>
                <c:ptCount val="9"/>
                <c:pt idx="0">
                  <c:v>3118</c:v>
                </c:pt>
                <c:pt idx="1">
                  <c:v>3156</c:v>
                </c:pt>
                <c:pt idx="2">
                  <c:v>3233</c:v>
                </c:pt>
                <c:pt idx="3">
                  <c:v>3286</c:v>
                </c:pt>
                <c:pt idx="4">
                  <c:v>3309</c:v>
                </c:pt>
                <c:pt idx="5">
                  <c:v>3333</c:v>
                </c:pt>
                <c:pt idx="6">
                  <c:v>3369</c:v>
                </c:pt>
                <c:pt idx="7">
                  <c:v>3407</c:v>
                </c:pt>
                <c:pt idx="8">
                  <c:v>3400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65E-AB49-8298-842F1E692200}"/>
            </c:ext>
          </c:extLst>
        </c:ser>
        <c:ser>
          <c:idx val="2"/>
          <c:order val="2"/>
          <c:tx>
            <c:v>bitvector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ubench_kernel!$U$6:$U$15</c:f>
              <c:numCache>
                <c:formatCode>General</c:formatCode>
                <c:ptCount val="10"/>
                <c:pt idx="0">
                  <c:v>299010</c:v>
                </c:pt>
                <c:pt idx="1">
                  <c:v>597041</c:v>
                </c:pt>
                <c:pt idx="2">
                  <c:v>892202</c:v>
                </c:pt>
                <c:pt idx="3">
                  <c:v>1185778</c:v>
                </c:pt>
                <c:pt idx="4">
                  <c:v>1477798</c:v>
                </c:pt>
                <c:pt idx="5">
                  <c:v>1765577</c:v>
                </c:pt>
                <c:pt idx="6">
                  <c:v>2048913</c:v>
                </c:pt>
                <c:pt idx="7">
                  <c:v>2333530</c:v>
                </c:pt>
                <c:pt idx="8">
                  <c:v>2611534</c:v>
                </c:pt>
                <c:pt idx="9">
                  <c:v>2884372</c:v>
                </c:pt>
              </c:numCache>
            </c:numRef>
          </c:xVal>
          <c:yVal>
            <c:numRef>
              <c:f>ubench_kernel!$X$6:$X$15</c:f>
              <c:numCache>
                <c:formatCode>General</c:formatCode>
                <c:ptCount val="10"/>
                <c:pt idx="0">
                  <c:v>3333</c:v>
                </c:pt>
                <c:pt idx="1">
                  <c:v>3139</c:v>
                </c:pt>
                <c:pt idx="2">
                  <c:v>3143</c:v>
                </c:pt>
                <c:pt idx="3">
                  <c:v>3212</c:v>
                </c:pt>
                <c:pt idx="4">
                  <c:v>3239</c:v>
                </c:pt>
                <c:pt idx="5">
                  <c:v>3272</c:v>
                </c:pt>
                <c:pt idx="6">
                  <c:v>3295</c:v>
                </c:pt>
                <c:pt idx="7">
                  <c:v>3312</c:v>
                </c:pt>
                <c:pt idx="8">
                  <c:v>3295</c:v>
                </c:pt>
                <c:pt idx="9">
                  <c:v>3114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65E-AB49-8298-842F1E6922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4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rebalances/sec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connection grouping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ubench_kernel!$C$6:$C$19</c:f>
              <c:numCache>
                <c:formatCode>General</c:formatCode>
                <c:ptCount val="14"/>
                <c:pt idx="0">
                  <c:v>299301</c:v>
                </c:pt>
                <c:pt idx="1">
                  <c:v>597097</c:v>
                </c:pt>
                <c:pt idx="2">
                  <c:v>892532</c:v>
                </c:pt>
                <c:pt idx="3">
                  <c:v>1185984</c:v>
                </c:pt>
                <c:pt idx="4">
                  <c:v>1477119</c:v>
                </c:pt>
                <c:pt idx="5">
                  <c:v>1766720</c:v>
                </c:pt>
                <c:pt idx="6">
                  <c:v>2051137</c:v>
                </c:pt>
                <c:pt idx="7">
                  <c:v>2336140</c:v>
                </c:pt>
                <c:pt idx="8">
                  <c:v>2614451</c:v>
                </c:pt>
                <c:pt idx="9">
                  <c:v>2890318</c:v>
                </c:pt>
                <c:pt idx="10">
                  <c:v>3155027</c:v>
                </c:pt>
                <c:pt idx="11">
                  <c:v>3434840</c:v>
                </c:pt>
                <c:pt idx="12">
                  <c:v>3697154</c:v>
                </c:pt>
                <c:pt idx="13">
                  <c:v>3955007</c:v>
                </c:pt>
              </c:numCache>
            </c:numRef>
          </c:xVal>
          <c:yVal>
            <c:numRef>
              <c:f>ubench_kernel!$E$6:$E$19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DA-8041-9CCF-C06F5DC17789}"/>
            </c:ext>
          </c:extLst>
        </c:ser>
        <c:ser>
          <c:idx val="1"/>
          <c:order val="1"/>
          <c:tx>
            <c:v>work stealing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ubench_kernel!$M$6:$M$14</c:f>
              <c:numCache>
                <c:formatCode>General</c:formatCode>
                <c:ptCount val="9"/>
                <c:pt idx="0">
                  <c:v>299244</c:v>
                </c:pt>
                <c:pt idx="1">
                  <c:v>596758</c:v>
                </c:pt>
                <c:pt idx="2">
                  <c:v>892277</c:v>
                </c:pt>
                <c:pt idx="3">
                  <c:v>1186324</c:v>
                </c:pt>
                <c:pt idx="4">
                  <c:v>1477985</c:v>
                </c:pt>
                <c:pt idx="5">
                  <c:v>1766217</c:v>
                </c:pt>
                <c:pt idx="6">
                  <c:v>2050398</c:v>
                </c:pt>
                <c:pt idx="7">
                  <c:v>2329029</c:v>
                </c:pt>
                <c:pt idx="8">
                  <c:v>2604513</c:v>
                </c:pt>
              </c:numCache>
            </c:numRef>
          </c:xVal>
          <c:yVal>
            <c:numRef>
              <c:f>ubench_kernel!$O$6:$O$14</c:f>
              <c:numCache>
                <c:formatCode>General</c:formatCode>
                <c:ptCount val="9"/>
                <c:pt idx="0">
                  <c:v>270691</c:v>
                </c:pt>
                <c:pt idx="1">
                  <c:v>543474</c:v>
                </c:pt>
                <c:pt idx="2">
                  <c:v>814553</c:v>
                </c:pt>
                <c:pt idx="3">
                  <c:v>1084436</c:v>
                </c:pt>
                <c:pt idx="4">
                  <c:v>1352227</c:v>
                </c:pt>
                <c:pt idx="5">
                  <c:v>1616918</c:v>
                </c:pt>
                <c:pt idx="6">
                  <c:v>1879258</c:v>
                </c:pt>
                <c:pt idx="7">
                  <c:v>2140259</c:v>
                </c:pt>
                <c:pt idx="8">
                  <c:v>2395553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DA-8041-9CCF-C06F5DC17789}"/>
            </c:ext>
          </c:extLst>
        </c:ser>
        <c:ser>
          <c:idx val="2"/>
          <c:order val="2"/>
          <c:tx>
            <c:v>bitvector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ubench_kernel!$U$6:$U$15</c:f>
              <c:numCache>
                <c:formatCode>General</c:formatCode>
                <c:ptCount val="10"/>
                <c:pt idx="0">
                  <c:v>299010</c:v>
                </c:pt>
                <c:pt idx="1">
                  <c:v>597041</c:v>
                </c:pt>
                <c:pt idx="2">
                  <c:v>892202</c:v>
                </c:pt>
                <c:pt idx="3">
                  <c:v>1185778</c:v>
                </c:pt>
                <c:pt idx="4">
                  <c:v>1477798</c:v>
                </c:pt>
                <c:pt idx="5">
                  <c:v>1765577</c:v>
                </c:pt>
                <c:pt idx="6">
                  <c:v>2048913</c:v>
                </c:pt>
                <c:pt idx="7">
                  <c:v>2333530</c:v>
                </c:pt>
                <c:pt idx="8">
                  <c:v>2611534</c:v>
                </c:pt>
                <c:pt idx="9">
                  <c:v>2884372</c:v>
                </c:pt>
              </c:numCache>
            </c:numRef>
          </c:xVal>
          <c:yVal>
            <c:numRef>
              <c:f>ubench_kernel!$W$6:$W$15</c:f>
              <c:numCache>
                <c:formatCode>General</c:formatCode>
                <c:ptCount val="10"/>
                <c:pt idx="0">
                  <c:v>231137</c:v>
                </c:pt>
                <c:pt idx="1">
                  <c:v>512755</c:v>
                </c:pt>
                <c:pt idx="2">
                  <c:v>793288</c:v>
                </c:pt>
                <c:pt idx="3">
                  <c:v>1065485</c:v>
                </c:pt>
                <c:pt idx="4">
                  <c:v>1328861</c:v>
                </c:pt>
                <c:pt idx="5">
                  <c:v>1584754</c:v>
                </c:pt>
                <c:pt idx="6">
                  <c:v>1834503</c:v>
                </c:pt>
                <c:pt idx="7">
                  <c:v>2079843</c:v>
                </c:pt>
                <c:pt idx="8">
                  <c:v>2295258</c:v>
                </c:pt>
                <c:pt idx="9">
                  <c:v>2311157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DA-8041-9CCF-C06F5DC17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ubench kernel </a:t>
            </a:r>
          </a:p>
          <a:p>
            <a:pPr>
              <a:defRPr/>
            </a:pPr>
            <a:r>
              <a:rPr lang="en-US"/>
              <a:t>10% Active</a:t>
            </a:r>
            <a:r>
              <a:rPr lang="en-US" baseline="0"/>
              <a:t> </a:t>
            </a:r>
            <a:r>
              <a:rPr lang="en-US"/>
              <a:t>Connections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connection grouping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ubench_kernel!$C$79:$C$93</c:f>
              <c:numCache>
                <c:formatCode>General</c:formatCode>
                <c:ptCount val="15"/>
                <c:pt idx="0">
                  <c:v>299021</c:v>
                </c:pt>
                <c:pt idx="1">
                  <c:v>596931</c:v>
                </c:pt>
                <c:pt idx="2">
                  <c:v>892386</c:v>
                </c:pt>
                <c:pt idx="3">
                  <c:v>1185890</c:v>
                </c:pt>
                <c:pt idx="4">
                  <c:v>1478392</c:v>
                </c:pt>
                <c:pt idx="5">
                  <c:v>1767596</c:v>
                </c:pt>
                <c:pt idx="6">
                  <c:v>2052655</c:v>
                </c:pt>
                <c:pt idx="7">
                  <c:v>2335997</c:v>
                </c:pt>
                <c:pt idx="8">
                  <c:v>2614004</c:v>
                </c:pt>
                <c:pt idx="9">
                  <c:v>2889043</c:v>
                </c:pt>
              </c:numCache>
            </c:numRef>
          </c:xVal>
          <c:yVal>
            <c:numRef>
              <c:f>ubench_kernel!$D$79:$D$93</c:f>
              <c:numCache>
                <c:formatCode>General</c:formatCode>
                <c:ptCount val="15"/>
                <c:pt idx="0">
                  <c:v>6623.99999999999</c:v>
                </c:pt>
                <c:pt idx="1">
                  <c:v>7212.7999999999902</c:v>
                </c:pt>
                <c:pt idx="2">
                  <c:v>7801.5999999999904</c:v>
                </c:pt>
                <c:pt idx="3">
                  <c:v>8684.7999999999993</c:v>
                </c:pt>
                <c:pt idx="4">
                  <c:v>9494.4</c:v>
                </c:pt>
                <c:pt idx="5">
                  <c:v>10304</c:v>
                </c:pt>
                <c:pt idx="6">
                  <c:v>12732.8</c:v>
                </c:pt>
                <c:pt idx="7">
                  <c:v>15897.5999999999</c:v>
                </c:pt>
                <c:pt idx="8">
                  <c:v>29145.599999999999</c:v>
                </c:pt>
                <c:pt idx="9">
                  <c:v>1877609.5999999901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0C-1A42-9ECF-127983869C3D}"/>
            </c:ext>
          </c:extLst>
        </c:ser>
        <c:ser>
          <c:idx val="1"/>
          <c:order val="1"/>
          <c:tx>
            <c:v>work stealing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ubench_kernel!$M$79:$M$94</c:f>
              <c:numCache>
                <c:formatCode>General</c:formatCode>
                <c:ptCount val="16"/>
                <c:pt idx="0">
                  <c:v>299202</c:v>
                </c:pt>
                <c:pt idx="1">
                  <c:v>596695</c:v>
                </c:pt>
                <c:pt idx="2">
                  <c:v>891898</c:v>
                </c:pt>
                <c:pt idx="3">
                  <c:v>1477603</c:v>
                </c:pt>
                <c:pt idx="4">
                  <c:v>1766560</c:v>
                </c:pt>
                <c:pt idx="5">
                  <c:v>2050008</c:v>
                </c:pt>
              </c:numCache>
            </c:numRef>
          </c:xVal>
          <c:yVal>
            <c:numRef>
              <c:f>ubench_kernel!$N$79:$N$94</c:f>
              <c:numCache>
                <c:formatCode>General</c:formatCode>
                <c:ptCount val="16"/>
                <c:pt idx="0">
                  <c:v>9052.7999999999993</c:v>
                </c:pt>
                <c:pt idx="1">
                  <c:v>9568</c:v>
                </c:pt>
                <c:pt idx="2">
                  <c:v>10156.799999999999</c:v>
                </c:pt>
                <c:pt idx="3">
                  <c:v>13100.8</c:v>
                </c:pt>
                <c:pt idx="4">
                  <c:v>18547.199999999899</c:v>
                </c:pt>
                <c:pt idx="5">
                  <c:v>2892480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20C-1A42-9ECF-127983869C3D}"/>
            </c:ext>
          </c:extLst>
        </c:ser>
        <c:ser>
          <c:idx val="2"/>
          <c:order val="2"/>
          <c:tx>
            <c:v>bit vector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ubench_kernel!$U$79:$U$89</c:f>
              <c:numCache>
                <c:formatCode>General</c:formatCode>
                <c:ptCount val="11"/>
                <c:pt idx="0">
                  <c:v>596992</c:v>
                </c:pt>
                <c:pt idx="1">
                  <c:v>892260</c:v>
                </c:pt>
                <c:pt idx="2">
                  <c:v>1185650</c:v>
                </c:pt>
                <c:pt idx="3">
                  <c:v>1478352</c:v>
                </c:pt>
                <c:pt idx="4">
                  <c:v>1767391</c:v>
                </c:pt>
                <c:pt idx="5">
                  <c:v>2336696</c:v>
                </c:pt>
                <c:pt idx="6">
                  <c:v>2613915</c:v>
                </c:pt>
                <c:pt idx="7">
                  <c:v>2891030</c:v>
                </c:pt>
                <c:pt idx="8">
                  <c:v>3160483</c:v>
                </c:pt>
                <c:pt idx="9">
                  <c:v>3435433</c:v>
                </c:pt>
                <c:pt idx="10">
                  <c:v>3698375</c:v>
                </c:pt>
              </c:numCache>
            </c:numRef>
          </c:xVal>
          <c:yVal>
            <c:numRef>
              <c:f>ubench_kernel!$V$79:$V$89</c:f>
              <c:numCache>
                <c:formatCode>General</c:formatCode>
                <c:ptCount val="11"/>
                <c:pt idx="0">
                  <c:v>11040</c:v>
                </c:pt>
                <c:pt idx="1">
                  <c:v>11555.199999999901</c:v>
                </c:pt>
                <c:pt idx="2">
                  <c:v>11996.8</c:v>
                </c:pt>
                <c:pt idx="3">
                  <c:v>12732.8</c:v>
                </c:pt>
                <c:pt idx="4">
                  <c:v>13763.199999999901</c:v>
                </c:pt>
                <c:pt idx="5">
                  <c:v>17369.599999999999</c:v>
                </c:pt>
                <c:pt idx="6">
                  <c:v>21491.199999999899</c:v>
                </c:pt>
                <c:pt idx="7">
                  <c:v>29219.199999999899</c:v>
                </c:pt>
                <c:pt idx="8">
                  <c:v>39964.799999999901</c:v>
                </c:pt>
                <c:pt idx="9">
                  <c:v>54831.999999999898</c:v>
                </c:pt>
                <c:pt idx="10">
                  <c:v>74998.399999999994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20C-1A42-9ECF-127983869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  <c:max val="35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avg kernel service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connection grouping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ubench_kernel!$C$79:$C$88</c:f>
              <c:numCache>
                <c:formatCode>General</c:formatCode>
                <c:ptCount val="10"/>
                <c:pt idx="0">
                  <c:v>299021</c:v>
                </c:pt>
                <c:pt idx="1">
                  <c:v>596931</c:v>
                </c:pt>
                <c:pt idx="2">
                  <c:v>892386</c:v>
                </c:pt>
                <c:pt idx="3">
                  <c:v>1185890</c:v>
                </c:pt>
                <c:pt idx="4">
                  <c:v>1478392</c:v>
                </c:pt>
                <c:pt idx="5">
                  <c:v>1767596</c:v>
                </c:pt>
                <c:pt idx="6">
                  <c:v>2052655</c:v>
                </c:pt>
                <c:pt idx="7">
                  <c:v>2335997</c:v>
                </c:pt>
                <c:pt idx="8">
                  <c:v>2614004</c:v>
                </c:pt>
                <c:pt idx="9">
                  <c:v>2889043</c:v>
                </c:pt>
              </c:numCache>
            </c:numRef>
          </c:xVal>
          <c:yVal>
            <c:numRef>
              <c:f>ubench_kernel!$F$79:$F$88</c:f>
              <c:numCache>
                <c:formatCode>General</c:formatCode>
                <c:ptCount val="10"/>
                <c:pt idx="0">
                  <c:v>1765</c:v>
                </c:pt>
                <c:pt idx="1">
                  <c:v>1772</c:v>
                </c:pt>
                <c:pt idx="2">
                  <c:v>1763</c:v>
                </c:pt>
                <c:pt idx="3">
                  <c:v>1762</c:v>
                </c:pt>
                <c:pt idx="4">
                  <c:v>1764</c:v>
                </c:pt>
                <c:pt idx="5">
                  <c:v>1762</c:v>
                </c:pt>
                <c:pt idx="6">
                  <c:v>1763</c:v>
                </c:pt>
                <c:pt idx="7">
                  <c:v>1764</c:v>
                </c:pt>
                <c:pt idx="8">
                  <c:v>1766</c:v>
                </c:pt>
                <c:pt idx="9">
                  <c:v>1761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6B-284C-8B19-4581495F2DFF}"/>
            </c:ext>
          </c:extLst>
        </c:ser>
        <c:ser>
          <c:idx val="1"/>
          <c:order val="1"/>
          <c:tx>
            <c:v>work stealing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ubench_kernel!$M$79:$M$84</c:f>
              <c:numCache>
                <c:formatCode>General</c:formatCode>
                <c:ptCount val="6"/>
                <c:pt idx="0">
                  <c:v>299202</c:v>
                </c:pt>
                <c:pt idx="1">
                  <c:v>596695</c:v>
                </c:pt>
                <c:pt idx="2">
                  <c:v>891898</c:v>
                </c:pt>
                <c:pt idx="3">
                  <c:v>1477603</c:v>
                </c:pt>
                <c:pt idx="4">
                  <c:v>1766560</c:v>
                </c:pt>
                <c:pt idx="5">
                  <c:v>2050008</c:v>
                </c:pt>
              </c:numCache>
            </c:numRef>
          </c:xVal>
          <c:yVal>
            <c:numRef>
              <c:f>ubench_kernel!$P$79:$P$84</c:f>
              <c:numCache>
                <c:formatCode>General</c:formatCode>
                <c:ptCount val="6"/>
                <c:pt idx="0">
                  <c:v>3482</c:v>
                </c:pt>
                <c:pt idx="1">
                  <c:v>3617</c:v>
                </c:pt>
                <c:pt idx="2">
                  <c:v>3744</c:v>
                </c:pt>
                <c:pt idx="3">
                  <c:v>3935</c:v>
                </c:pt>
                <c:pt idx="4">
                  <c:v>4055</c:v>
                </c:pt>
                <c:pt idx="5">
                  <c:v>4605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6B-284C-8B19-4581495F2DFF}"/>
            </c:ext>
          </c:extLst>
        </c:ser>
        <c:ser>
          <c:idx val="2"/>
          <c:order val="2"/>
          <c:tx>
            <c:v>bitvector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ubench_kernel!$U$79:$U$89</c:f>
              <c:numCache>
                <c:formatCode>General</c:formatCode>
                <c:ptCount val="11"/>
                <c:pt idx="0">
                  <c:v>596992</c:v>
                </c:pt>
                <c:pt idx="1">
                  <c:v>892260</c:v>
                </c:pt>
                <c:pt idx="2">
                  <c:v>1185650</c:v>
                </c:pt>
                <c:pt idx="3">
                  <c:v>1478352</c:v>
                </c:pt>
                <c:pt idx="4">
                  <c:v>1767391</c:v>
                </c:pt>
                <c:pt idx="5">
                  <c:v>2336696</c:v>
                </c:pt>
                <c:pt idx="6">
                  <c:v>2613915</c:v>
                </c:pt>
                <c:pt idx="7">
                  <c:v>2891030</c:v>
                </c:pt>
                <c:pt idx="8">
                  <c:v>3160483</c:v>
                </c:pt>
                <c:pt idx="9">
                  <c:v>3435433</c:v>
                </c:pt>
                <c:pt idx="10">
                  <c:v>3698375</c:v>
                </c:pt>
              </c:numCache>
            </c:numRef>
          </c:xVal>
          <c:yVal>
            <c:numRef>
              <c:f>ubench_kernel!$X$79:$X$89</c:f>
              <c:numCache>
                <c:formatCode>General</c:formatCode>
                <c:ptCount val="11"/>
                <c:pt idx="0">
                  <c:v>3458</c:v>
                </c:pt>
                <c:pt idx="1">
                  <c:v>3431</c:v>
                </c:pt>
                <c:pt idx="2">
                  <c:v>3413</c:v>
                </c:pt>
                <c:pt idx="3">
                  <c:v>3403</c:v>
                </c:pt>
                <c:pt idx="4">
                  <c:v>3381</c:v>
                </c:pt>
                <c:pt idx="5">
                  <c:v>3344</c:v>
                </c:pt>
                <c:pt idx="6">
                  <c:v>3284</c:v>
                </c:pt>
                <c:pt idx="7">
                  <c:v>3169</c:v>
                </c:pt>
                <c:pt idx="8">
                  <c:v>2973</c:v>
                </c:pt>
                <c:pt idx="9">
                  <c:v>2746</c:v>
                </c:pt>
                <c:pt idx="10">
                  <c:v>2537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6B-284C-8B19-4581495F2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  <c:max val="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service time</a:t>
                </a:r>
                <a:r>
                  <a:rPr lang="en-US" baseline="0"/>
                  <a:t> (ns)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rebalances/sec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connection grouping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ubench_kernel!$C$79:$C$88</c:f>
              <c:numCache>
                <c:formatCode>General</c:formatCode>
                <c:ptCount val="10"/>
                <c:pt idx="0">
                  <c:v>299021</c:v>
                </c:pt>
                <c:pt idx="1">
                  <c:v>596931</c:v>
                </c:pt>
                <c:pt idx="2">
                  <c:v>892386</c:v>
                </c:pt>
                <c:pt idx="3">
                  <c:v>1185890</c:v>
                </c:pt>
                <c:pt idx="4">
                  <c:v>1478392</c:v>
                </c:pt>
                <c:pt idx="5">
                  <c:v>1767596</c:v>
                </c:pt>
                <c:pt idx="6">
                  <c:v>2052655</c:v>
                </c:pt>
                <c:pt idx="7">
                  <c:v>2335997</c:v>
                </c:pt>
                <c:pt idx="8">
                  <c:v>2614004</c:v>
                </c:pt>
                <c:pt idx="9">
                  <c:v>2889043</c:v>
                </c:pt>
              </c:numCache>
            </c:numRef>
          </c:xVal>
          <c:yVal>
            <c:numRef>
              <c:f>ubench_kernel!$E$79:$E$88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38-7547-9B4A-5DB144713819}"/>
            </c:ext>
          </c:extLst>
        </c:ser>
        <c:ser>
          <c:idx val="1"/>
          <c:order val="1"/>
          <c:tx>
            <c:v>work stealing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ubench_kernel!$M$79:$M$84</c:f>
              <c:numCache>
                <c:formatCode>General</c:formatCode>
                <c:ptCount val="6"/>
                <c:pt idx="0">
                  <c:v>299202</c:v>
                </c:pt>
                <c:pt idx="1">
                  <c:v>596695</c:v>
                </c:pt>
                <c:pt idx="2">
                  <c:v>891898</c:v>
                </c:pt>
                <c:pt idx="3">
                  <c:v>1477603</c:v>
                </c:pt>
                <c:pt idx="4">
                  <c:v>1766560</c:v>
                </c:pt>
                <c:pt idx="5">
                  <c:v>2050008</c:v>
                </c:pt>
              </c:numCache>
            </c:numRef>
          </c:xVal>
          <c:yVal>
            <c:numRef>
              <c:f>ubench_kernel!$O$79:$O$84</c:f>
              <c:numCache>
                <c:formatCode>General</c:formatCode>
                <c:ptCount val="6"/>
                <c:pt idx="0">
                  <c:v>270900</c:v>
                </c:pt>
                <c:pt idx="1">
                  <c:v>544904</c:v>
                </c:pt>
                <c:pt idx="2">
                  <c:v>817232</c:v>
                </c:pt>
                <c:pt idx="3">
                  <c:v>1360104</c:v>
                </c:pt>
                <c:pt idx="4">
                  <c:v>1631530</c:v>
                </c:pt>
                <c:pt idx="5">
                  <c:v>1916916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38-7547-9B4A-5DB144713819}"/>
            </c:ext>
          </c:extLst>
        </c:ser>
        <c:ser>
          <c:idx val="2"/>
          <c:order val="2"/>
          <c:tx>
            <c:v>bitvector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ubench_kernel!$U$79:$U$89</c:f>
              <c:numCache>
                <c:formatCode>General</c:formatCode>
                <c:ptCount val="11"/>
                <c:pt idx="0">
                  <c:v>596992</c:v>
                </c:pt>
                <c:pt idx="1">
                  <c:v>892260</c:v>
                </c:pt>
                <c:pt idx="2">
                  <c:v>1185650</c:v>
                </c:pt>
                <c:pt idx="3">
                  <c:v>1478352</c:v>
                </c:pt>
                <c:pt idx="4">
                  <c:v>1767391</c:v>
                </c:pt>
                <c:pt idx="5">
                  <c:v>2336696</c:v>
                </c:pt>
                <c:pt idx="6">
                  <c:v>2613915</c:v>
                </c:pt>
                <c:pt idx="7">
                  <c:v>2891030</c:v>
                </c:pt>
                <c:pt idx="8">
                  <c:v>3160483</c:v>
                </c:pt>
                <c:pt idx="9">
                  <c:v>3435433</c:v>
                </c:pt>
                <c:pt idx="10">
                  <c:v>3698375</c:v>
                </c:pt>
              </c:numCache>
            </c:numRef>
          </c:xVal>
          <c:yVal>
            <c:numRef>
              <c:f>ubench_kernel!$W$79:$W$89</c:f>
              <c:numCache>
                <c:formatCode>General</c:formatCode>
                <c:ptCount val="11"/>
                <c:pt idx="0">
                  <c:v>478937</c:v>
                </c:pt>
                <c:pt idx="1">
                  <c:v>735296</c:v>
                </c:pt>
                <c:pt idx="2">
                  <c:v>976617</c:v>
                </c:pt>
                <c:pt idx="3">
                  <c:v>1199196</c:v>
                </c:pt>
                <c:pt idx="4">
                  <c:v>1399807</c:v>
                </c:pt>
                <c:pt idx="5">
                  <c:v>1725069</c:v>
                </c:pt>
                <c:pt idx="6">
                  <c:v>1829566</c:v>
                </c:pt>
                <c:pt idx="7">
                  <c:v>1844036</c:v>
                </c:pt>
                <c:pt idx="8">
                  <c:v>1746817</c:v>
                </c:pt>
                <c:pt idx="9">
                  <c:v>1564291</c:v>
                </c:pt>
                <c:pt idx="10">
                  <c:v>1337001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38-7547-9B4A-5DB144713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996960"/>
        <c:axId val="656910496"/>
      </c:scatterChart>
      <c:valAx>
        <c:axId val="656996960"/>
        <c:scaling>
          <c:orientation val="minMax"/>
          <c:max val="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10496"/>
        <c:crosses val="autoZero"/>
        <c:crossBetween val="midCat"/>
      </c:valAx>
      <c:valAx>
        <c:axId val="6569104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rebalances/sec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99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ubench_ro_kernel_aff!$E$4:$E$28</c:f>
              <c:numCache>
                <c:formatCode>General</c:formatCode>
                <c:ptCount val="25"/>
                <c:pt idx="0">
                  <c:v>299117</c:v>
                </c:pt>
                <c:pt idx="1">
                  <c:v>596740</c:v>
                </c:pt>
                <c:pt idx="2">
                  <c:v>891730</c:v>
                </c:pt>
                <c:pt idx="3">
                  <c:v>1185897</c:v>
                </c:pt>
                <c:pt idx="4">
                  <c:v>1478217</c:v>
                </c:pt>
                <c:pt idx="5">
                  <c:v>1765640</c:v>
                </c:pt>
                <c:pt idx="6">
                  <c:v>2051881</c:v>
                </c:pt>
                <c:pt idx="8">
                  <c:v>2616030</c:v>
                </c:pt>
                <c:pt idx="9">
                  <c:v>2892470</c:v>
                </c:pt>
                <c:pt idx="10">
                  <c:v>3163225</c:v>
                </c:pt>
                <c:pt idx="11">
                  <c:v>3441701</c:v>
                </c:pt>
                <c:pt idx="12">
                  <c:v>3704717</c:v>
                </c:pt>
                <c:pt idx="13">
                  <c:v>3955365</c:v>
                </c:pt>
                <c:pt idx="14">
                  <c:v>4221738</c:v>
                </c:pt>
              </c:numCache>
            </c:numRef>
          </c:xVal>
          <c:yVal>
            <c:numRef>
              <c:f>ubench_ro_kernel_aff!$F$4:$F$28</c:f>
              <c:numCache>
                <c:formatCode>General</c:formatCode>
                <c:ptCount val="25"/>
                <c:pt idx="0">
                  <c:v>6550.4</c:v>
                </c:pt>
                <c:pt idx="1">
                  <c:v>6697.5999999999904</c:v>
                </c:pt>
                <c:pt idx="2">
                  <c:v>6918.4</c:v>
                </c:pt>
                <c:pt idx="3">
                  <c:v>7286.4</c:v>
                </c:pt>
                <c:pt idx="4">
                  <c:v>7654.4</c:v>
                </c:pt>
                <c:pt idx="5">
                  <c:v>8022.4</c:v>
                </c:pt>
                <c:pt idx="6">
                  <c:v>8464</c:v>
                </c:pt>
                <c:pt idx="8">
                  <c:v>9494.4</c:v>
                </c:pt>
                <c:pt idx="9">
                  <c:v>10304</c:v>
                </c:pt>
                <c:pt idx="10">
                  <c:v>11187.199999999901</c:v>
                </c:pt>
                <c:pt idx="11">
                  <c:v>12585.5999999999</c:v>
                </c:pt>
                <c:pt idx="12">
                  <c:v>16486.3999999999</c:v>
                </c:pt>
                <c:pt idx="13">
                  <c:v>26569.599999999999</c:v>
                </c:pt>
                <c:pt idx="14">
                  <c:v>94649.599999999904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55-AB4F-9A84-0151CA48B257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ubench_ro_kernel_aff!$E$32:$E$55</c:f>
              <c:numCache>
                <c:formatCode>General</c:formatCode>
                <c:ptCount val="24"/>
                <c:pt idx="0">
                  <c:v>299061</c:v>
                </c:pt>
                <c:pt idx="1">
                  <c:v>596506</c:v>
                </c:pt>
                <c:pt idx="2">
                  <c:v>892185</c:v>
                </c:pt>
                <c:pt idx="3">
                  <c:v>1186336</c:v>
                </c:pt>
                <c:pt idx="4">
                  <c:v>1478467</c:v>
                </c:pt>
                <c:pt idx="5">
                  <c:v>1767264</c:v>
                </c:pt>
                <c:pt idx="6">
                  <c:v>2052041</c:v>
                </c:pt>
                <c:pt idx="7">
                  <c:v>2336751</c:v>
                </c:pt>
                <c:pt idx="8">
                  <c:v>2613951</c:v>
                </c:pt>
                <c:pt idx="9">
                  <c:v>2888991</c:v>
                </c:pt>
                <c:pt idx="10">
                  <c:v>3158324</c:v>
                </c:pt>
                <c:pt idx="11">
                  <c:v>3431703</c:v>
                </c:pt>
                <c:pt idx="12">
                  <c:v>3696329</c:v>
                </c:pt>
              </c:numCache>
            </c:numRef>
          </c:xVal>
          <c:yVal>
            <c:numRef>
              <c:f>ubench_ro_kernel_aff!$F$32:$F$55</c:f>
              <c:numCache>
                <c:formatCode>General</c:formatCode>
                <c:ptCount val="24"/>
                <c:pt idx="0">
                  <c:v>7580.7999999999902</c:v>
                </c:pt>
                <c:pt idx="1">
                  <c:v>7727.99999999999</c:v>
                </c:pt>
                <c:pt idx="2">
                  <c:v>7948.7999999999902</c:v>
                </c:pt>
                <c:pt idx="3">
                  <c:v>8169.5999999999904</c:v>
                </c:pt>
                <c:pt idx="4">
                  <c:v>8390.4</c:v>
                </c:pt>
                <c:pt idx="5">
                  <c:v>9052.7999999999993</c:v>
                </c:pt>
                <c:pt idx="6">
                  <c:v>10451.199999999901</c:v>
                </c:pt>
                <c:pt idx="7">
                  <c:v>15750.4</c:v>
                </c:pt>
                <c:pt idx="8">
                  <c:v>22153.599999999999</c:v>
                </c:pt>
                <c:pt idx="9">
                  <c:v>24508.799999999999</c:v>
                </c:pt>
                <c:pt idx="10">
                  <c:v>25759.999999999902</c:v>
                </c:pt>
                <c:pt idx="11">
                  <c:v>30249.599999999999</c:v>
                </c:pt>
                <c:pt idx="12">
                  <c:v>3060287.9999999902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55-AB4F-9A84-0151CA48B257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ubench_ro_kernel_aff!$E$60:$E$84</c:f>
              <c:numCache>
                <c:formatCode>General</c:formatCode>
                <c:ptCount val="25"/>
                <c:pt idx="0">
                  <c:v>299006</c:v>
                </c:pt>
                <c:pt idx="1">
                  <c:v>596560</c:v>
                </c:pt>
                <c:pt idx="2">
                  <c:v>892424</c:v>
                </c:pt>
                <c:pt idx="3">
                  <c:v>1186094</c:v>
                </c:pt>
                <c:pt idx="4">
                  <c:v>1478484</c:v>
                </c:pt>
                <c:pt idx="5">
                  <c:v>1767353</c:v>
                </c:pt>
                <c:pt idx="6">
                  <c:v>2051014</c:v>
                </c:pt>
                <c:pt idx="7">
                  <c:v>2337049</c:v>
                </c:pt>
                <c:pt idx="8">
                  <c:v>2614419</c:v>
                </c:pt>
                <c:pt idx="9">
                  <c:v>2892452</c:v>
                </c:pt>
                <c:pt idx="10">
                  <c:v>3162794</c:v>
                </c:pt>
                <c:pt idx="12">
                  <c:v>3699335</c:v>
                </c:pt>
                <c:pt idx="13">
                  <c:v>3957015</c:v>
                </c:pt>
                <c:pt idx="14">
                  <c:v>4213731</c:v>
                </c:pt>
                <c:pt idx="15">
                  <c:v>4471410</c:v>
                </c:pt>
                <c:pt idx="16">
                  <c:v>4715338</c:v>
                </c:pt>
                <c:pt idx="17">
                  <c:v>4960331</c:v>
                </c:pt>
                <c:pt idx="18">
                  <c:v>5200402</c:v>
                </c:pt>
                <c:pt idx="19">
                  <c:v>5445180</c:v>
                </c:pt>
                <c:pt idx="20">
                  <c:v>5670207</c:v>
                </c:pt>
              </c:numCache>
            </c:numRef>
          </c:xVal>
          <c:yVal>
            <c:numRef>
              <c:f>ubench_ro_kernel_aff!$F$60:$F$84</c:f>
              <c:numCache>
                <c:formatCode>General</c:formatCode>
                <c:ptCount val="25"/>
                <c:pt idx="0">
                  <c:v>7580.7999999999902</c:v>
                </c:pt>
                <c:pt idx="1">
                  <c:v>7580.7999999999902</c:v>
                </c:pt>
                <c:pt idx="2">
                  <c:v>7727.99999999999</c:v>
                </c:pt>
                <c:pt idx="3">
                  <c:v>7801.5999999999904</c:v>
                </c:pt>
                <c:pt idx="4">
                  <c:v>7948.7999999999902</c:v>
                </c:pt>
                <c:pt idx="5">
                  <c:v>8095.99999999999</c:v>
                </c:pt>
                <c:pt idx="6">
                  <c:v>8464</c:v>
                </c:pt>
                <c:pt idx="7">
                  <c:v>8758.4</c:v>
                </c:pt>
                <c:pt idx="8">
                  <c:v>9052.7999999999993</c:v>
                </c:pt>
                <c:pt idx="9">
                  <c:v>9273.5999999999894</c:v>
                </c:pt>
                <c:pt idx="10">
                  <c:v>9494.4</c:v>
                </c:pt>
                <c:pt idx="12">
                  <c:v>10230.4</c:v>
                </c:pt>
                <c:pt idx="13">
                  <c:v>10745.5999999999</c:v>
                </c:pt>
                <c:pt idx="14">
                  <c:v>11481.5999999999</c:v>
                </c:pt>
                <c:pt idx="15">
                  <c:v>12732.8</c:v>
                </c:pt>
                <c:pt idx="16">
                  <c:v>15087.9999999999</c:v>
                </c:pt>
                <c:pt idx="17">
                  <c:v>19209.599999999999</c:v>
                </c:pt>
                <c:pt idx="18">
                  <c:v>27231.999999999902</c:v>
                </c:pt>
                <c:pt idx="19">
                  <c:v>45705.599999999999</c:v>
                </c:pt>
                <c:pt idx="20">
                  <c:v>2213004.7999999998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55-AB4F-9A84-0151CA48B257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ubench_ro_kernel_aff!$E$88:$E$110</c:f>
              <c:numCache>
                <c:formatCode>General</c:formatCode>
                <c:ptCount val="23"/>
                <c:pt idx="0">
                  <c:v>299186</c:v>
                </c:pt>
                <c:pt idx="1">
                  <c:v>892470</c:v>
                </c:pt>
                <c:pt idx="2">
                  <c:v>1186486</c:v>
                </c:pt>
                <c:pt idx="3">
                  <c:v>1478446</c:v>
                </c:pt>
                <c:pt idx="4">
                  <c:v>1767603</c:v>
                </c:pt>
                <c:pt idx="5">
                  <c:v>2052328</c:v>
                </c:pt>
                <c:pt idx="6">
                  <c:v>2337729</c:v>
                </c:pt>
                <c:pt idx="7">
                  <c:v>2615596</c:v>
                </c:pt>
                <c:pt idx="8">
                  <c:v>2892102</c:v>
                </c:pt>
                <c:pt idx="9">
                  <c:v>3163037</c:v>
                </c:pt>
                <c:pt idx="10">
                  <c:v>3437566</c:v>
                </c:pt>
                <c:pt idx="11">
                  <c:v>3701173</c:v>
                </c:pt>
                <c:pt idx="12">
                  <c:v>3960876</c:v>
                </c:pt>
                <c:pt idx="13">
                  <c:v>4223949</c:v>
                </c:pt>
                <c:pt idx="14">
                  <c:v>4473735</c:v>
                </c:pt>
                <c:pt idx="15">
                  <c:v>4713995</c:v>
                </c:pt>
                <c:pt idx="16">
                  <c:v>4963755</c:v>
                </c:pt>
                <c:pt idx="17">
                  <c:v>5207337</c:v>
                </c:pt>
                <c:pt idx="18">
                  <c:v>5450266</c:v>
                </c:pt>
                <c:pt idx="19">
                  <c:v>5684200</c:v>
                </c:pt>
              </c:numCache>
            </c:numRef>
          </c:xVal>
          <c:yVal>
            <c:numRef>
              <c:f>ubench_ro_kernel_aff!$F$88:$F$110</c:f>
              <c:numCache>
                <c:formatCode>General</c:formatCode>
                <c:ptCount val="23"/>
                <c:pt idx="0">
                  <c:v>7212.7999999999902</c:v>
                </c:pt>
                <c:pt idx="1">
                  <c:v>7359.99999999999</c:v>
                </c:pt>
                <c:pt idx="2">
                  <c:v>7507.2</c:v>
                </c:pt>
                <c:pt idx="3">
                  <c:v>7654.4</c:v>
                </c:pt>
                <c:pt idx="4">
                  <c:v>7875.2</c:v>
                </c:pt>
                <c:pt idx="5">
                  <c:v>8022.4</c:v>
                </c:pt>
                <c:pt idx="6">
                  <c:v>8243.1999999999898</c:v>
                </c:pt>
                <c:pt idx="7">
                  <c:v>8537.5999999999894</c:v>
                </c:pt>
                <c:pt idx="8">
                  <c:v>8832</c:v>
                </c:pt>
                <c:pt idx="9">
                  <c:v>9126.4</c:v>
                </c:pt>
                <c:pt idx="10">
                  <c:v>9420.7999999999993</c:v>
                </c:pt>
                <c:pt idx="11">
                  <c:v>9715.1999999999898</c:v>
                </c:pt>
                <c:pt idx="12">
                  <c:v>10083.199999999901</c:v>
                </c:pt>
                <c:pt idx="13">
                  <c:v>10451.199999999901</c:v>
                </c:pt>
                <c:pt idx="14">
                  <c:v>11555.199999999901</c:v>
                </c:pt>
                <c:pt idx="15">
                  <c:v>13027.199999999901</c:v>
                </c:pt>
                <c:pt idx="16">
                  <c:v>15529.5999999999</c:v>
                </c:pt>
                <c:pt idx="17">
                  <c:v>22374.3999999999</c:v>
                </c:pt>
                <c:pt idx="18">
                  <c:v>31942.3999999999</c:v>
                </c:pt>
                <c:pt idx="19">
                  <c:v>266284.79999999999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55-AB4F-9A84-0151CA48B257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ubench_ro_kernel_aff!$E$114:$E$137</c:f>
              <c:numCache>
                <c:formatCode>General</c:formatCode>
                <c:ptCount val="24"/>
                <c:pt idx="0">
                  <c:v>299293</c:v>
                </c:pt>
                <c:pt idx="1">
                  <c:v>892617</c:v>
                </c:pt>
                <c:pt idx="2">
                  <c:v>1185947</c:v>
                </c:pt>
                <c:pt idx="3">
                  <c:v>1477929</c:v>
                </c:pt>
                <c:pt idx="4">
                  <c:v>1766681</c:v>
                </c:pt>
                <c:pt idx="5">
                  <c:v>2051916</c:v>
                </c:pt>
                <c:pt idx="6">
                  <c:v>2337403</c:v>
                </c:pt>
                <c:pt idx="7">
                  <c:v>2616096</c:v>
                </c:pt>
                <c:pt idx="8">
                  <c:v>2892734</c:v>
                </c:pt>
                <c:pt idx="10">
                  <c:v>3440052</c:v>
                </c:pt>
                <c:pt idx="11">
                  <c:v>3701847</c:v>
                </c:pt>
                <c:pt idx="12">
                  <c:v>3954515</c:v>
                </c:pt>
                <c:pt idx="13">
                  <c:v>4221246</c:v>
                </c:pt>
                <c:pt idx="14">
                  <c:v>4474233</c:v>
                </c:pt>
                <c:pt idx="15">
                  <c:v>4719210</c:v>
                </c:pt>
                <c:pt idx="16">
                  <c:v>4966165</c:v>
                </c:pt>
                <c:pt idx="17">
                  <c:v>5207971</c:v>
                </c:pt>
                <c:pt idx="18">
                  <c:v>5453912</c:v>
                </c:pt>
                <c:pt idx="19">
                  <c:v>5681946</c:v>
                </c:pt>
                <c:pt idx="20">
                  <c:v>5483148</c:v>
                </c:pt>
              </c:numCache>
            </c:numRef>
          </c:xVal>
          <c:yVal>
            <c:numRef>
              <c:f>ubench_ro_kernel_aff!$F$114:$F$137</c:f>
              <c:numCache>
                <c:formatCode>General</c:formatCode>
                <c:ptCount val="24"/>
                <c:pt idx="0">
                  <c:v>7212.7999999999902</c:v>
                </c:pt>
                <c:pt idx="1">
                  <c:v>7359.99999999999</c:v>
                </c:pt>
                <c:pt idx="2">
                  <c:v>7433.5999999999904</c:v>
                </c:pt>
                <c:pt idx="3">
                  <c:v>7580.7999999999902</c:v>
                </c:pt>
                <c:pt idx="4">
                  <c:v>7727.99999999999</c:v>
                </c:pt>
                <c:pt idx="5">
                  <c:v>7948.7999999999902</c:v>
                </c:pt>
                <c:pt idx="6">
                  <c:v>8169.5999999999904</c:v>
                </c:pt>
                <c:pt idx="7">
                  <c:v>8537.5999999999894</c:v>
                </c:pt>
                <c:pt idx="8">
                  <c:v>8905.5999999999894</c:v>
                </c:pt>
                <c:pt idx="10">
                  <c:v>9420.7999999999993</c:v>
                </c:pt>
                <c:pt idx="11">
                  <c:v>9715.1999999999898</c:v>
                </c:pt>
                <c:pt idx="12">
                  <c:v>10156.799999999999</c:v>
                </c:pt>
                <c:pt idx="13">
                  <c:v>10672</c:v>
                </c:pt>
                <c:pt idx="14">
                  <c:v>12585.5999999999</c:v>
                </c:pt>
                <c:pt idx="15">
                  <c:v>11923.199999999901</c:v>
                </c:pt>
                <c:pt idx="16">
                  <c:v>12659.199999999901</c:v>
                </c:pt>
                <c:pt idx="17">
                  <c:v>15308.8</c:v>
                </c:pt>
                <c:pt idx="18">
                  <c:v>19283.199999999899</c:v>
                </c:pt>
                <c:pt idx="19">
                  <c:v>29881.599999999999</c:v>
                </c:pt>
                <c:pt idx="20">
                  <c:v>4431676.8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55-AB4F-9A84-0151CA48B257}"/>
            </c:ext>
          </c:extLst>
        </c:ser>
        <c:ser>
          <c:idx val="4"/>
          <c:order val="5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ubench_ro_kernel_aff!$E$170:$E$195</c:f>
              <c:numCache>
                <c:formatCode>General</c:formatCode>
                <c:ptCount val="26"/>
                <c:pt idx="0">
                  <c:v>299118</c:v>
                </c:pt>
                <c:pt idx="1">
                  <c:v>892637</c:v>
                </c:pt>
                <c:pt idx="2">
                  <c:v>1186417</c:v>
                </c:pt>
                <c:pt idx="3">
                  <c:v>1478533</c:v>
                </c:pt>
                <c:pt idx="4">
                  <c:v>1766113</c:v>
                </c:pt>
                <c:pt idx="5">
                  <c:v>2052265</c:v>
                </c:pt>
                <c:pt idx="6">
                  <c:v>2336741</c:v>
                </c:pt>
                <c:pt idx="7">
                  <c:v>2615466</c:v>
                </c:pt>
                <c:pt idx="9">
                  <c:v>3438995</c:v>
                </c:pt>
                <c:pt idx="10">
                  <c:v>3698915</c:v>
                </c:pt>
                <c:pt idx="11">
                  <c:v>3960268</c:v>
                </c:pt>
                <c:pt idx="12">
                  <c:v>4215201</c:v>
                </c:pt>
                <c:pt idx="13">
                  <c:v>4469998</c:v>
                </c:pt>
                <c:pt idx="14">
                  <c:v>4715812</c:v>
                </c:pt>
                <c:pt idx="15">
                  <c:v>4961165</c:v>
                </c:pt>
                <c:pt idx="16">
                  <c:v>5204077</c:v>
                </c:pt>
                <c:pt idx="17">
                  <c:v>5446762</c:v>
                </c:pt>
                <c:pt idx="18">
                  <c:v>5684662</c:v>
                </c:pt>
                <c:pt idx="19">
                  <c:v>5524735</c:v>
                </c:pt>
              </c:numCache>
            </c:numRef>
          </c:xVal>
          <c:yVal>
            <c:numRef>
              <c:f>ubench_ro_kernel_aff!$F$170:$F$195</c:f>
              <c:numCache>
                <c:formatCode>General</c:formatCode>
                <c:ptCount val="26"/>
                <c:pt idx="0">
                  <c:v>7433.5999999999904</c:v>
                </c:pt>
                <c:pt idx="1">
                  <c:v>8022.4</c:v>
                </c:pt>
                <c:pt idx="2">
                  <c:v>8464</c:v>
                </c:pt>
                <c:pt idx="3">
                  <c:v>8758.4</c:v>
                </c:pt>
                <c:pt idx="4">
                  <c:v>9126.4</c:v>
                </c:pt>
                <c:pt idx="5">
                  <c:v>9347.1999999999898</c:v>
                </c:pt>
                <c:pt idx="6">
                  <c:v>9715.1999999999898</c:v>
                </c:pt>
                <c:pt idx="7">
                  <c:v>9936</c:v>
                </c:pt>
                <c:pt idx="9">
                  <c:v>10966.4</c:v>
                </c:pt>
                <c:pt idx="10">
                  <c:v>11481.5999999999</c:v>
                </c:pt>
                <c:pt idx="11">
                  <c:v>12070.4</c:v>
                </c:pt>
                <c:pt idx="12">
                  <c:v>12806.4</c:v>
                </c:pt>
                <c:pt idx="13">
                  <c:v>13395.199999999901</c:v>
                </c:pt>
                <c:pt idx="14">
                  <c:v>14499.199999999901</c:v>
                </c:pt>
                <c:pt idx="15">
                  <c:v>15676.8</c:v>
                </c:pt>
                <c:pt idx="16">
                  <c:v>17443.199999999899</c:v>
                </c:pt>
                <c:pt idx="17">
                  <c:v>23919.999999999902</c:v>
                </c:pt>
                <c:pt idx="18">
                  <c:v>34739.199999999997</c:v>
                </c:pt>
                <c:pt idx="19">
                  <c:v>4290659.1999999899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55-AB4F-9A84-0151CA48B257}"/>
            </c:ext>
          </c:extLst>
        </c:ser>
        <c:ser>
          <c:idx val="5"/>
          <c:order val="6"/>
          <c:tx>
            <c:strRef>
              <c:f>ubench_ro_kernel_aff!$B$198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55-AB4F-9A84-0151CA48B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ubench_ro_kernel_aff!$E$4:$E$28</c:f>
              <c:numCache>
                <c:formatCode>General</c:formatCode>
                <c:ptCount val="25"/>
                <c:pt idx="0">
                  <c:v>299117</c:v>
                </c:pt>
                <c:pt idx="1">
                  <c:v>596740</c:v>
                </c:pt>
                <c:pt idx="2">
                  <c:v>891730</c:v>
                </c:pt>
                <c:pt idx="3">
                  <c:v>1185897</c:v>
                </c:pt>
                <c:pt idx="4">
                  <c:v>1478217</c:v>
                </c:pt>
                <c:pt idx="5">
                  <c:v>1765640</c:v>
                </c:pt>
                <c:pt idx="6">
                  <c:v>2051881</c:v>
                </c:pt>
                <c:pt idx="8">
                  <c:v>2616030</c:v>
                </c:pt>
                <c:pt idx="9">
                  <c:v>2892470</c:v>
                </c:pt>
                <c:pt idx="10">
                  <c:v>3163225</c:v>
                </c:pt>
                <c:pt idx="11">
                  <c:v>3441701</c:v>
                </c:pt>
                <c:pt idx="12">
                  <c:v>3704717</c:v>
                </c:pt>
                <c:pt idx="13">
                  <c:v>3955365</c:v>
                </c:pt>
                <c:pt idx="14">
                  <c:v>4221738</c:v>
                </c:pt>
              </c:numCache>
            </c:numRef>
          </c:xVal>
          <c:yVal>
            <c:numRef>
              <c:f>ubench_ro_kernel_aff!$G$4:$G$28</c:f>
              <c:numCache>
                <c:formatCode>General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6-0741-843E-A7D33CA2BA1B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ubench_ro_kernel_aff!$E$32:$E$55</c:f>
              <c:numCache>
                <c:formatCode>General</c:formatCode>
                <c:ptCount val="24"/>
                <c:pt idx="0">
                  <c:v>299061</c:v>
                </c:pt>
                <c:pt idx="1">
                  <c:v>596506</c:v>
                </c:pt>
                <c:pt idx="2">
                  <c:v>892185</c:v>
                </c:pt>
                <c:pt idx="3">
                  <c:v>1186336</c:v>
                </c:pt>
                <c:pt idx="4">
                  <c:v>1478467</c:v>
                </c:pt>
                <c:pt idx="5">
                  <c:v>1767264</c:v>
                </c:pt>
                <c:pt idx="6">
                  <c:v>2052041</c:v>
                </c:pt>
                <c:pt idx="7">
                  <c:v>2336751</c:v>
                </c:pt>
                <c:pt idx="8">
                  <c:v>2613951</c:v>
                </c:pt>
                <c:pt idx="9">
                  <c:v>2888991</c:v>
                </c:pt>
                <c:pt idx="10">
                  <c:v>3158324</c:v>
                </c:pt>
                <c:pt idx="11">
                  <c:v>3431703</c:v>
                </c:pt>
                <c:pt idx="12">
                  <c:v>3696329</c:v>
                </c:pt>
              </c:numCache>
            </c:numRef>
          </c:xVal>
          <c:yVal>
            <c:numRef>
              <c:f>ubench_ro_kernel_aff!$G$32:$G$55</c:f>
              <c:numCache>
                <c:formatCode>General</c:formatCode>
                <c:ptCount val="24"/>
                <c:pt idx="0">
                  <c:v>270545</c:v>
                </c:pt>
                <c:pt idx="1">
                  <c:v>543642</c:v>
                </c:pt>
                <c:pt idx="2">
                  <c:v>815252</c:v>
                </c:pt>
                <c:pt idx="3">
                  <c:v>1085619</c:v>
                </c:pt>
                <c:pt idx="4">
                  <c:v>1354274</c:v>
                </c:pt>
                <c:pt idx="5">
                  <c:v>1620412</c:v>
                </c:pt>
                <c:pt idx="6">
                  <c:v>1882938</c:v>
                </c:pt>
                <c:pt idx="7">
                  <c:v>2145996</c:v>
                </c:pt>
                <c:pt idx="8">
                  <c:v>2406078</c:v>
                </c:pt>
                <c:pt idx="9">
                  <c:v>2668807</c:v>
                </c:pt>
                <c:pt idx="10">
                  <c:v>2922078</c:v>
                </c:pt>
                <c:pt idx="11">
                  <c:v>3179428</c:v>
                </c:pt>
                <c:pt idx="12">
                  <c:v>3427389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6-0741-843E-A7D33CA2BA1B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ubench_ro_kernel_aff!$E$60:$E$84</c:f>
              <c:numCache>
                <c:formatCode>General</c:formatCode>
                <c:ptCount val="25"/>
                <c:pt idx="0">
                  <c:v>299006</c:v>
                </c:pt>
                <c:pt idx="1">
                  <c:v>596560</c:v>
                </c:pt>
                <c:pt idx="2">
                  <c:v>892424</c:v>
                </c:pt>
                <c:pt idx="3">
                  <c:v>1186094</c:v>
                </c:pt>
                <c:pt idx="4">
                  <c:v>1478484</c:v>
                </c:pt>
                <c:pt idx="5">
                  <c:v>1767353</c:v>
                </c:pt>
                <c:pt idx="6">
                  <c:v>2051014</c:v>
                </c:pt>
                <c:pt idx="7">
                  <c:v>2337049</c:v>
                </c:pt>
                <c:pt idx="8">
                  <c:v>2614419</c:v>
                </c:pt>
                <c:pt idx="9">
                  <c:v>2892452</c:v>
                </c:pt>
                <c:pt idx="10">
                  <c:v>3162794</c:v>
                </c:pt>
                <c:pt idx="12">
                  <c:v>3699335</c:v>
                </c:pt>
                <c:pt idx="13">
                  <c:v>3957015</c:v>
                </c:pt>
                <c:pt idx="14">
                  <c:v>4213731</c:v>
                </c:pt>
                <c:pt idx="15">
                  <c:v>4471410</c:v>
                </c:pt>
                <c:pt idx="16">
                  <c:v>4715338</c:v>
                </c:pt>
                <c:pt idx="17">
                  <c:v>4960331</c:v>
                </c:pt>
                <c:pt idx="18">
                  <c:v>5200402</c:v>
                </c:pt>
                <c:pt idx="19">
                  <c:v>5445180</c:v>
                </c:pt>
                <c:pt idx="20">
                  <c:v>5670207</c:v>
                </c:pt>
              </c:numCache>
            </c:numRef>
          </c:xVal>
          <c:yVal>
            <c:numRef>
              <c:f>ubench_ro_kernel_aff!$G$60:$G$83</c:f>
              <c:numCache>
                <c:formatCode>General</c:formatCode>
                <c:ptCount val="24"/>
                <c:pt idx="0">
                  <c:v>208888</c:v>
                </c:pt>
                <c:pt idx="1">
                  <c:v>475049</c:v>
                </c:pt>
                <c:pt idx="2">
                  <c:v>745069</c:v>
                </c:pt>
                <c:pt idx="3">
                  <c:v>1011675</c:v>
                </c:pt>
                <c:pt idx="4">
                  <c:v>1270918</c:v>
                </c:pt>
                <c:pt idx="5">
                  <c:v>1519418</c:v>
                </c:pt>
                <c:pt idx="6">
                  <c:v>1754461</c:v>
                </c:pt>
                <c:pt idx="7">
                  <c:v>1984720</c:v>
                </c:pt>
                <c:pt idx="8">
                  <c:v>2200375</c:v>
                </c:pt>
                <c:pt idx="9">
                  <c:v>2413572</c:v>
                </c:pt>
                <c:pt idx="10">
                  <c:v>2616014</c:v>
                </c:pt>
                <c:pt idx="12">
                  <c:v>3002263</c:v>
                </c:pt>
                <c:pt idx="13">
                  <c:v>3179696</c:v>
                </c:pt>
                <c:pt idx="14">
                  <c:v>3342220</c:v>
                </c:pt>
                <c:pt idx="15">
                  <c:v>3492030</c:v>
                </c:pt>
                <c:pt idx="16">
                  <c:v>3603528</c:v>
                </c:pt>
                <c:pt idx="17">
                  <c:v>3664106</c:v>
                </c:pt>
                <c:pt idx="18">
                  <c:v>3622676</c:v>
                </c:pt>
                <c:pt idx="19">
                  <c:v>3364751</c:v>
                </c:pt>
                <c:pt idx="20">
                  <c:v>2845501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B6-0741-843E-A7D33CA2BA1B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ubench_ro_kernel_aff!$E$88:$E$110</c:f>
              <c:numCache>
                <c:formatCode>General</c:formatCode>
                <c:ptCount val="23"/>
                <c:pt idx="0">
                  <c:v>299186</c:v>
                </c:pt>
                <c:pt idx="1">
                  <c:v>892470</c:v>
                </c:pt>
                <c:pt idx="2">
                  <c:v>1186486</c:v>
                </c:pt>
                <c:pt idx="3">
                  <c:v>1478446</c:v>
                </c:pt>
                <c:pt idx="4">
                  <c:v>1767603</c:v>
                </c:pt>
                <c:pt idx="5">
                  <c:v>2052328</c:v>
                </c:pt>
                <c:pt idx="6">
                  <c:v>2337729</c:v>
                </c:pt>
                <c:pt idx="7">
                  <c:v>2615596</c:v>
                </c:pt>
                <c:pt idx="8">
                  <c:v>2892102</c:v>
                </c:pt>
                <c:pt idx="9">
                  <c:v>3163037</c:v>
                </c:pt>
                <c:pt idx="10">
                  <c:v>3437566</c:v>
                </c:pt>
                <c:pt idx="11">
                  <c:v>3701173</c:v>
                </c:pt>
                <c:pt idx="12">
                  <c:v>3960876</c:v>
                </c:pt>
                <c:pt idx="13">
                  <c:v>4223949</c:v>
                </c:pt>
                <c:pt idx="14">
                  <c:v>4473735</c:v>
                </c:pt>
                <c:pt idx="15">
                  <c:v>4713995</c:v>
                </c:pt>
                <c:pt idx="16">
                  <c:v>4963755</c:v>
                </c:pt>
                <c:pt idx="17">
                  <c:v>5207337</c:v>
                </c:pt>
                <c:pt idx="18">
                  <c:v>5450266</c:v>
                </c:pt>
                <c:pt idx="19">
                  <c:v>5684200</c:v>
                </c:pt>
              </c:numCache>
            </c:numRef>
          </c:xVal>
          <c:yVal>
            <c:numRef>
              <c:f>ubench_ro_kernel_aff!$G$88:$G$110</c:f>
              <c:numCache>
                <c:formatCode>General</c:formatCode>
                <c:ptCount val="23"/>
                <c:pt idx="0">
                  <c:v>72695</c:v>
                </c:pt>
                <c:pt idx="1">
                  <c:v>389744</c:v>
                </c:pt>
                <c:pt idx="2">
                  <c:v>601009</c:v>
                </c:pt>
                <c:pt idx="3">
                  <c:v>829963</c:v>
                </c:pt>
                <c:pt idx="4">
                  <c:v>1060456</c:v>
                </c:pt>
                <c:pt idx="5">
                  <c:v>1264361</c:v>
                </c:pt>
                <c:pt idx="6">
                  <c:v>1436920</c:v>
                </c:pt>
                <c:pt idx="7">
                  <c:v>1581383</c:v>
                </c:pt>
                <c:pt idx="8">
                  <c:v>1722077</c:v>
                </c:pt>
                <c:pt idx="9">
                  <c:v>1870965</c:v>
                </c:pt>
                <c:pt idx="10">
                  <c:v>2035483</c:v>
                </c:pt>
                <c:pt idx="11">
                  <c:v>2195155</c:v>
                </c:pt>
                <c:pt idx="12">
                  <c:v>2342342</c:v>
                </c:pt>
                <c:pt idx="13">
                  <c:v>2479179</c:v>
                </c:pt>
                <c:pt idx="14">
                  <c:v>2586767</c:v>
                </c:pt>
                <c:pt idx="15">
                  <c:v>2682821</c:v>
                </c:pt>
                <c:pt idx="16">
                  <c:v>2771018</c:v>
                </c:pt>
                <c:pt idx="17">
                  <c:v>2807669</c:v>
                </c:pt>
                <c:pt idx="18">
                  <c:v>2767807</c:v>
                </c:pt>
                <c:pt idx="19">
                  <c:v>2493145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6-0741-843E-A7D33CA2BA1B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ubench_ro_kernel_aff!$E$114:$E$137</c:f>
              <c:numCache>
                <c:formatCode>General</c:formatCode>
                <c:ptCount val="24"/>
                <c:pt idx="0">
                  <c:v>299293</c:v>
                </c:pt>
                <c:pt idx="1">
                  <c:v>892617</c:v>
                </c:pt>
                <c:pt idx="2">
                  <c:v>1185947</c:v>
                </c:pt>
                <c:pt idx="3">
                  <c:v>1477929</c:v>
                </c:pt>
                <c:pt idx="4">
                  <c:v>1766681</c:v>
                </c:pt>
                <c:pt idx="5">
                  <c:v>2051916</c:v>
                </c:pt>
                <c:pt idx="6">
                  <c:v>2337403</c:v>
                </c:pt>
                <c:pt idx="7">
                  <c:v>2616096</c:v>
                </c:pt>
                <c:pt idx="8">
                  <c:v>2892734</c:v>
                </c:pt>
                <c:pt idx="10">
                  <c:v>3440052</c:v>
                </c:pt>
                <c:pt idx="11">
                  <c:v>3701847</c:v>
                </c:pt>
                <c:pt idx="12">
                  <c:v>3954515</c:v>
                </c:pt>
                <c:pt idx="13">
                  <c:v>4221246</c:v>
                </c:pt>
                <c:pt idx="14">
                  <c:v>4474233</c:v>
                </c:pt>
                <c:pt idx="15">
                  <c:v>4719210</c:v>
                </c:pt>
                <c:pt idx="16">
                  <c:v>4966165</c:v>
                </c:pt>
                <c:pt idx="17">
                  <c:v>5207971</c:v>
                </c:pt>
                <c:pt idx="18">
                  <c:v>5453912</c:v>
                </c:pt>
                <c:pt idx="19">
                  <c:v>5681946</c:v>
                </c:pt>
                <c:pt idx="20">
                  <c:v>5483148</c:v>
                </c:pt>
              </c:numCache>
            </c:numRef>
          </c:xVal>
          <c:yVal>
            <c:numRef>
              <c:f>ubench_ro_kernel_aff!$G$114:$G$137</c:f>
              <c:numCache>
                <c:formatCode>General</c:formatCode>
                <c:ptCount val="24"/>
                <c:pt idx="0">
                  <c:v>7831</c:v>
                </c:pt>
                <c:pt idx="1">
                  <c:v>72906</c:v>
                </c:pt>
                <c:pt idx="2">
                  <c:v>126277</c:v>
                </c:pt>
                <c:pt idx="3">
                  <c:v>195502</c:v>
                </c:pt>
                <c:pt idx="4">
                  <c:v>282310</c:v>
                </c:pt>
                <c:pt idx="5">
                  <c:v>384416</c:v>
                </c:pt>
                <c:pt idx="6">
                  <c:v>495755</c:v>
                </c:pt>
                <c:pt idx="7">
                  <c:v>609319</c:v>
                </c:pt>
                <c:pt idx="8">
                  <c:v>715487</c:v>
                </c:pt>
                <c:pt idx="10">
                  <c:v>900721</c:v>
                </c:pt>
                <c:pt idx="11">
                  <c:v>983215</c:v>
                </c:pt>
                <c:pt idx="12">
                  <c:v>1062370</c:v>
                </c:pt>
                <c:pt idx="13">
                  <c:v>1143489</c:v>
                </c:pt>
                <c:pt idx="14">
                  <c:v>1206301</c:v>
                </c:pt>
                <c:pt idx="15">
                  <c:v>1280140</c:v>
                </c:pt>
                <c:pt idx="16">
                  <c:v>1341539</c:v>
                </c:pt>
                <c:pt idx="17">
                  <c:v>1390245</c:v>
                </c:pt>
                <c:pt idx="18">
                  <c:v>1438005</c:v>
                </c:pt>
                <c:pt idx="19">
                  <c:v>1455233</c:v>
                </c:pt>
                <c:pt idx="20">
                  <c:v>942321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B6-0741-843E-A7D33CA2BA1B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ubench_ro_kernel_aff!$E$142:$E$166</c:f>
              <c:numCache>
                <c:formatCode>General</c:formatCode>
                <c:ptCount val="25"/>
                <c:pt idx="0">
                  <c:v>298909</c:v>
                </c:pt>
                <c:pt idx="1">
                  <c:v>892294</c:v>
                </c:pt>
                <c:pt idx="2">
                  <c:v>1186225</c:v>
                </c:pt>
                <c:pt idx="3">
                  <c:v>1477870</c:v>
                </c:pt>
                <c:pt idx="4">
                  <c:v>1766733</c:v>
                </c:pt>
                <c:pt idx="5">
                  <c:v>2052782</c:v>
                </c:pt>
                <c:pt idx="6">
                  <c:v>2336638</c:v>
                </c:pt>
                <c:pt idx="7">
                  <c:v>2616332</c:v>
                </c:pt>
                <c:pt idx="9">
                  <c:v>3165099</c:v>
                </c:pt>
                <c:pt idx="10">
                  <c:v>3441389</c:v>
                </c:pt>
                <c:pt idx="11">
                  <c:v>3703754</c:v>
                </c:pt>
                <c:pt idx="12">
                  <c:v>3961084</c:v>
                </c:pt>
                <c:pt idx="13">
                  <c:v>4220730</c:v>
                </c:pt>
                <c:pt idx="14">
                  <c:v>4475711</c:v>
                </c:pt>
                <c:pt idx="15">
                  <c:v>4716952</c:v>
                </c:pt>
                <c:pt idx="16">
                  <c:v>4964930</c:v>
                </c:pt>
                <c:pt idx="17">
                  <c:v>5206576</c:v>
                </c:pt>
                <c:pt idx="18">
                  <c:v>5447170</c:v>
                </c:pt>
                <c:pt idx="19">
                  <c:v>5683986</c:v>
                </c:pt>
                <c:pt idx="20">
                  <c:v>4915877</c:v>
                </c:pt>
              </c:numCache>
            </c:numRef>
          </c:xVal>
          <c:yVal>
            <c:numRef>
              <c:f>ubench_ro_kernel_aff!$G$142:$G$166</c:f>
              <c:numCache>
                <c:formatCode>General</c:formatCode>
                <c:ptCount val="25"/>
                <c:pt idx="0">
                  <c:v>704</c:v>
                </c:pt>
                <c:pt idx="1">
                  <c:v>12236</c:v>
                </c:pt>
                <c:pt idx="2">
                  <c:v>25981</c:v>
                </c:pt>
                <c:pt idx="3">
                  <c:v>45630</c:v>
                </c:pt>
                <c:pt idx="4">
                  <c:v>72967</c:v>
                </c:pt>
                <c:pt idx="5">
                  <c:v>107618</c:v>
                </c:pt>
                <c:pt idx="6">
                  <c:v>156158</c:v>
                </c:pt>
                <c:pt idx="7">
                  <c:v>208374</c:v>
                </c:pt>
                <c:pt idx="9">
                  <c:v>337576</c:v>
                </c:pt>
                <c:pt idx="10">
                  <c:v>405784</c:v>
                </c:pt>
                <c:pt idx="11">
                  <c:v>472635</c:v>
                </c:pt>
                <c:pt idx="12">
                  <c:v>533729</c:v>
                </c:pt>
                <c:pt idx="13">
                  <c:v>596492</c:v>
                </c:pt>
                <c:pt idx="14">
                  <c:v>658071</c:v>
                </c:pt>
                <c:pt idx="15">
                  <c:v>712453</c:v>
                </c:pt>
                <c:pt idx="16">
                  <c:v>767135</c:v>
                </c:pt>
                <c:pt idx="17">
                  <c:v>817496</c:v>
                </c:pt>
                <c:pt idx="18">
                  <c:v>857169</c:v>
                </c:pt>
                <c:pt idx="19">
                  <c:v>899636</c:v>
                </c:pt>
                <c:pt idx="20">
                  <c:v>162045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6-0741-843E-A7D33CA2BA1B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ubench_ro_kernel_aff!$E$170:$E$195</c:f>
              <c:numCache>
                <c:formatCode>General</c:formatCode>
                <c:ptCount val="26"/>
                <c:pt idx="0">
                  <c:v>299118</c:v>
                </c:pt>
                <c:pt idx="1">
                  <c:v>892637</c:v>
                </c:pt>
                <c:pt idx="2">
                  <c:v>1186417</c:v>
                </c:pt>
                <c:pt idx="3">
                  <c:v>1478533</c:v>
                </c:pt>
                <c:pt idx="4">
                  <c:v>1766113</c:v>
                </c:pt>
                <c:pt idx="5">
                  <c:v>2052265</c:v>
                </c:pt>
                <c:pt idx="6">
                  <c:v>2336741</c:v>
                </c:pt>
                <c:pt idx="7">
                  <c:v>2615466</c:v>
                </c:pt>
                <c:pt idx="9">
                  <c:v>3438995</c:v>
                </c:pt>
                <c:pt idx="10">
                  <c:v>3698915</c:v>
                </c:pt>
                <c:pt idx="11">
                  <c:v>3960268</c:v>
                </c:pt>
                <c:pt idx="12">
                  <c:v>4215201</c:v>
                </c:pt>
                <c:pt idx="13">
                  <c:v>4469998</c:v>
                </c:pt>
                <c:pt idx="14">
                  <c:v>4715812</c:v>
                </c:pt>
                <c:pt idx="15">
                  <c:v>4961165</c:v>
                </c:pt>
                <c:pt idx="16">
                  <c:v>5204077</c:v>
                </c:pt>
                <c:pt idx="17">
                  <c:v>5446762</c:v>
                </c:pt>
                <c:pt idx="18">
                  <c:v>5684662</c:v>
                </c:pt>
                <c:pt idx="19">
                  <c:v>5524735</c:v>
                </c:pt>
              </c:numCache>
            </c:numRef>
          </c:xVal>
          <c:yVal>
            <c:numRef>
              <c:f>ubench_ro_kernel_aff!$G$170:$G$195</c:f>
              <c:numCache>
                <c:formatCode>General</c:formatCode>
                <c:ptCount val="26"/>
                <c:pt idx="0">
                  <c:v>74</c:v>
                </c:pt>
                <c:pt idx="1">
                  <c:v>1810</c:v>
                </c:pt>
                <c:pt idx="2">
                  <c:v>4123</c:v>
                </c:pt>
                <c:pt idx="3">
                  <c:v>9180</c:v>
                </c:pt>
                <c:pt idx="4">
                  <c:v>16509</c:v>
                </c:pt>
                <c:pt idx="5">
                  <c:v>27481</c:v>
                </c:pt>
                <c:pt idx="6">
                  <c:v>44297</c:v>
                </c:pt>
                <c:pt idx="7">
                  <c:v>65497</c:v>
                </c:pt>
                <c:pt idx="9">
                  <c:v>170777</c:v>
                </c:pt>
                <c:pt idx="10">
                  <c:v>214212</c:v>
                </c:pt>
                <c:pt idx="11">
                  <c:v>262222</c:v>
                </c:pt>
                <c:pt idx="12">
                  <c:v>311810</c:v>
                </c:pt>
                <c:pt idx="13">
                  <c:v>362004</c:v>
                </c:pt>
                <c:pt idx="14">
                  <c:v>415625</c:v>
                </c:pt>
                <c:pt idx="15">
                  <c:v>467440</c:v>
                </c:pt>
                <c:pt idx="16">
                  <c:v>519029</c:v>
                </c:pt>
                <c:pt idx="17">
                  <c:v>566650</c:v>
                </c:pt>
                <c:pt idx="18">
                  <c:v>617578</c:v>
                </c:pt>
                <c:pt idx="19">
                  <c:v>425636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B6-0741-843E-A7D33CA2BA1B}"/>
            </c:ext>
          </c:extLst>
        </c:ser>
        <c:ser>
          <c:idx val="5"/>
          <c:order val="7"/>
          <c:tx>
            <c:strRef>
              <c:f>ubench_ro_kernel_aff!$B$198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B6-0741-843E-A7D33CA2B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ubench_ro_kernel_aff!$E$4:$E$28</c:f>
              <c:numCache>
                <c:formatCode>General</c:formatCode>
                <c:ptCount val="25"/>
                <c:pt idx="0">
                  <c:v>299117</c:v>
                </c:pt>
                <c:pt idx="1">
                  <c:v>596740</c:v>
                </c:pt>
                <c:pt idx="2">
                  <c:v>891730</c:v>
                </c:pt>
                <c:pt idx="3">
                  <c:v>1185897</c:v>
                </c:pt>
                <c:pt idx="4">
                  <c:v>1478217</c:v>
                </c:pt>
                <c:pt idx="5">
                  <c:v>1765640</c:v>
                </c:pt>
                <c:pt idx="6">
                  <c:v>2051881</c:v>
                </c:pt>
                <c:pt idx="8">
                  <c:v>2616030</c:v>
                </c:pt>
                <c:pt idx="9">
                  <c:v>2892470</c:v>
                </c:pt>
                <c:pt idx="10">
                  <c:v>3163225</c:v>
                </c:pt>
                <c:pt idx="11">
                  <c:v>3441701</c:v>
                </c:pt>
                <c:pt idx="12">
                  <c:v>3704717</c:v>
                </c:pt>
                <c:pt idx="13">
                  <c:v>3955365</c:v>
                </c:pt>
                <c:pt idx="14">
                  <c:v>4221738</c:v>
                </c:pt>
              </c:numCache>
            </c:numRef>
          </c:xVal>
          <c:yVal>
            <c:numRef>
              <c:f>ubench_ro_kernel_aff!$H$4:$H$28</c:f>
              <c:numCache>
                <c:formatCode>General</c:formatCode>
                <c:ptCount val="25"/>
                <c:pt idx="0">
                  <c:v>1307</c:v>
                </c:pt>
                <c:pt idx="1">
                  <c:v>1305</c:v>
                </c:pt>
                <c:pt idx="2">
                  <c:v>1305</c:v>
                </c:pt>
                <c:pt idx="3">
                  <c:v>1304</c:v>
                </c:pt>
                <c:pt idx="4">
                  <c:v>1303</c:v>
                </c:pt>
                <c:pt idx="5">
                  <c:v>1303</c:v>
                </c:pt>
                <c:pt idx="6">
                  <c:v>1304</c:v>
                </c:pt>
                <c:pt idx="8">
                  <c:v>1303</c:v>
                </c:pt>
                <c:pt idx="9">
                  <c:v>1302</c:v>
                </c:pt>
                <c:pt idx="10">
                  <c:v>1302</c:v>
                </c:pt>
                <c:pt idx="11">
                  <c:v>1302</c:v>
                </c:pt>
                <c:pt idx="12">
                  <c:v>1304</c:v>
                </c:pt>
                <c:pt idx="13">
                  <c:v>1303</c:v>
                </c:pt>
                <c:pt idx="14">
                  <c:v>1303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C0-2F49-B36E-7FADD6A4957C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ubench_ro_kernel_aff!$E$32:$E$55</c:f>
              <c:numCache>
                <c:formatCode>General</c:formatCode>
                <c:ptCount val="24"/>
                <c:pt idx="0">
                  <c:v>299061</c:v>
                </c:pt>
                <c:pt idx="1">
                  <c:v>596506</c:v>
                </c:pt>
                <c:pt idx="2">
                  <c:v>892185</c:v>
                </c:pt>
                <c:pt idx="3">
                  <c:v>1186336</c:v>
                </c:pt>
                <c:pt idx="4">
                  <c:v>1478467</c:v>
                </c:pt>
                <c:pt idx="5">
                  <c:v>1767264</c:v>
                </c:pt>
                <c:pt idx="6">
                  <c:v>2052041</c:v>
                </c:pt>
                <c:pt idx="7">
                  <c:v>2336751</c:v>
                </c:pt>
                <c:pt idx="8">
                  <c:v>2613951</c:v>
                </c:pt>
                <c:pt idx="9">
                  <c:v>2888991</c:v>
                </c:pt>
                <c:pt idx="10">
                  <c:v>3158324</c:v>
                </c:pt>
                <c:pt idx="11">
                  <c:v>3431703</c:v>
                </c:pt>
                <c:pt idx="12">
                  <c:v>3696329</c:v>
                </c:pt>
              </c:numCache>
            </c:numRef>
          </c:xVal>
          <c:yVal>
            <c:numRef>
              <c:f>ubench_ro_kernel_aff!$H$32:$H$55</c:f>
              <c:numCache>
                <c:formatCode>General</c:formatCode>
                <c:ptCount val="24"/>
                <c:pt idx="0">
                  <c:v>1402</c:v>
                </c:pt>
                <c:pt idx="1">
                  <c:v>1407</c:v>
                </c:pt>
                <c:pt idx="2">
                  <c:v>1412</c:v>
                </c:pt>
                <c:pt idx="3">
                  <c:v>1414</c:v>
                </c:pt>
                <c:pt idx="4">
                  <c:v>1415</c:v>
                </c:pt>
                <c:pt idx="5">
                  <c:v>1417</c:v>
                </c:pt>
                <c:pt idx="6">
                  <c:v>1418</c:v>
                </c:pt>
                <c:pt idx="7">
                  <c:v>1419</c:v>
                </c:pt>
                <c:pt idx="8">
                  <c:v>1418</c:v>
                </c:pt>
                <c:pt idx="9">
                  <c:v>1416</c:v>
                </c:pt>
                <c:pt idx="10">
                  <c:v>1413</c:v>
                </c:pt>
                <c:pt idx="11">
                  <c:v>1414</c:v>
                </c:pt>
                <c:pt idx="12">
                  <c:v>1413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C0-2F49-B36E-7FADD6A4957C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ubench_ro_kernel_aff!$E$60:$E$84</c:f>
              <c:numCache>
                <c:formatCode>General</c:formatCode>
                <c:ptCount val="25"/>
                <c:pt idx="0">
                  <c:v>299006</c:v>
                </c:pt>
                <c:pt idx="1">
                  <c:v>596560</c:v>
                </c:pt>
                <c:pt idx="2">
                  <c:v>892424</c:v>
                </c:pt>
                <c:pt idx="3">
                  <c:v>1186094</c:v>
                </c:pt>
                <c:pt idx="4">
                  <c:v>1478484</c:v>
                </c:pt>
                <c:pt idx="5">
                  <c:v>1767353</c:v>
                </c:pt>
                <c:pt idx="6">
                  <c:v>2051014</c:v>
                </c:pt>
                <c:pt idx="7">
                  <c:v>2337049</c:v>
                </c:pt>
                <c:pt idx="8">
                  <c:v>2614419</c:v>
                </c:pt>
                <c:pt idx="9">
                  <c:v>2892452</c:v>
                </c:pt>
                <c:pt idx="10">
                  <c:v>3162794</c:v>
                </c:pt>
                <c:pt idx="12">
                  <c:v>3699335</c:v>
                </c:pt>
                <c:pt idx="13">
                  <c:v>3957015</c:v>
                </c:pt>
                <c:pt idx="14">
                  <c:v>4213731</c:v>
                </c:pt>
                <c:pt idx="15">
                  <c:v>4471410</c:v>
                </c:pt>
                <c:pt idx="16">
                  <c:v>4715338</c:v>
                </c:pt>
                <c:pt idx="17">
                  <c:v>4960331</c:v>
                </c:pt>
                <c:pt idx="18">
                  <c:v>5200402</c:v>
                </c:pt>
                <c:pt idx="19">
                  <c:v>5445180</c:v>
                </c:pt>
                <c:pt idx="20">
                  <c:v>5670207</c:v>
                </c:pt>
              </c:numCache>
            </c:numRef>
          </c:xVal>
          <c:yVal>
            <c:numRef>
              <c:f>ubench_ro_kernel_aff!$H$60:$H$83</c:f>
              <c:numCache>
                <c:formatCode>General</c:formatCode>
                <c:ptCount val="24"/>
                <c:pt idx="2">
                  <c:v>1402</c:v>
                </c:pt>
                <c:pt idx="3">
                  <c:v>1396</c:v>
                </c:pt>
                <c:pt idx="4">
                  <c:v>1396</c:v>
                </c:pt>
                <c:pt idx="5">
                  <c:v>1395</c:v>
                </c:pt>
                <c:pt idx="6">
                  <c:v>1394</c:v>
                </c:pt>
                <c:pt idx="7">
                  <c:v>1395</c:v>
                </c:pt>
                <c:pt idx="8">
                  <c:v>1395</c:v>
                </c:pt>
                <c:pt idx="9">
                  <c:v>1394</c:v>
                </c:pt>
                <c:pt idx="10">
                  <c:v>1394</c:v>
                </c:pt>
                <c:pt idx="12">
                  <c:v>1394</c:v>
                </c:pt>
                <c:pt idx="13">
                  <c:v>1392</c:v>
                </c:pt>
                <c:pt idx="14">
                  <c:v>1392</c:v>
                </c:pt>
                <c:pt idx="15">
                  <c:v>1391</c:v>
                </c:pt>
                <c:pt idx="16">
                  <c:v>1390</c:v>
                </c:pt>
                <c:pt idx="17">
                  <c:v>1389</c:v>
                </c:pt>
                <c:pt idx="18">
                  <c:v>1386</c:v>
                </c:pt>
                <c:pt idx="19">
                  <c:v>1375</c:v>
                </c:pt>
                <c:pt idx="20">
                  <c:v>1362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C0-2F49-B36E-7FADD6A4957C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ubench_ro_kernel_aff!$E$88:$E$110</c:f>
              <c:numCache>
                <c:formatCode>General</c:formatCode>
                <c:ptCount val="23"/>
                <c:pt idx="0">
                  <c:v>299186</c:v>
                </c:pt>
                <c:pt idx="1">
                  <c:v>892470</c:v>
                </c:pt>
                <c:pt idx="2">
                  <c:v>1186486</c:v>
                </c:pt>
                <c:pt idx="3">
                  <c:v>1478446</c:v>
                </c:pt>
                <c:pt idx="4">
                  <c:v>1767603</c:v>
                </c:pt>
                <c:pt idx="5">
                  <c:v>2052328</c:v>
                </c:pt>
                <c:pt idx="6">
                  <c:v>2337729</c:v>
                </c:pt>
                <c:pt idx="7">
                  <c:v>2615596</c:v>
                </c:pt>
                <c:pt idx="8">
                  <c:v>2892102</c:v>
                </c:pt>
                <c:pt idx="9">
                  <c:v>3163037</c:v>
                </c:pt>
                <c:pt idx="10">
                  <c:v>3437566</c:v>
                </c:pt>
                <c:pt idx="11">
                  <c:v>3701173</c:v>
                </c:pt>
                <c:pt idx="12">
                  <c:v>3960876</c:v>
                </c:pt>
                <c:pt idx="13">
                  <c:v>4223949</c:v>
                </c:pt>
                <c:pt idx="14">
                  <c:v>4473735</c:v>
                </c:pt>
                <c:pt idx="15">
                  <c:v>4713995</c:v>
                </c:pt>
                <c:pt idx="16">
                  <c:v>4963755</c:v>
                </c:pt>
                <c:pt idx="17">
                  <c:v>5207337</c:v>
                </c:pt>
                <c:pt idx="18">
                  <c:v>5450266</c:v>
                </c:pt>
                <c:pt idx="19">
                  <c:v>5684200</c:v>
                </c:pt>
              </c:numCache>
            </c:numRef>
          </c:xVal>
          <c:yVal>
            <c:numRef>
              <c:f>ubench_ro_kernel_aff!$H$88:$H$110</c:f>
              <c:numCache>
                <c:formatCode>General</c:formatCode>
                <c:ptCount val="23"/>
                <c:pt idx="1">
                  <c:v>1355</c:v>
                </c:pt>
                <c:pt idx="2">
                  <c:v>1362</c:v>
                </c:pt>
                <c:pt idx="3">
                  <c:v>1368</c:v>
                </c:pt>
                <c:pt idx="4">
                  <c:v>1371</c:v>
                </c:pt>
                <c:pt idx="5">
                  <c:v>1371</c:v>
                </c:pt>
                <c:pt idx="6">
                  <c:v>1370</c:v>
                </c:pt>
                <c:pt idx="7">
                  <c:v>1370</c:v>
                </c:pt>
                <c:pt idx="8">
                  <c:v>1371</c:v>
                </c:pt>
                <c:pt idx="9">
                  <c:v>1369</c:v>
                </c:pt>
                <c:pt idx="10">
                  <c:v>1371</c:v>
                </c:pt>
                <c:pt idx="11">
                  <c:v>1370</c:v>
                </c:pt>
                <c:pt idx="13">
                  <c:v>1370</c:v>
                </c:pt>
                <c:pt idx="14">
                  <c:v>1370</c:v>
                </c:pt>
                <c:pt idx="15">
                  <c:v>1369</c:v>
                </c:pt>
                <c:pt idx="16">
                  <c:v>1366</c:v>
                </c:pt>
                <c:pt idx="17">
                  <c:v>1364</c:v>
                </c:pt>
                <c:pt idx="18">
                  <c:v>1356</c:v>
                </c:pt>
                <c:pt idx="19">
                  <c:v>1344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C0-2F49-B36E-7FADD6A4957C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ubench_ro_kernel_aff!$E$114:$E$137</c:f>
              <c:numCache>
                <c:formatCode>General</c:formatCode>
                <c:ptCount val="24"/>
                <c:pt idx="0">
                  <c:v>299293</c:v>
                </c:pt>
                <c:pt idx="1">
                  <c:v>892617</c:v>
                </c:pt>
                <c:pt idx="2">
                  <c:v>1185947</c:v>
                </c:pt>
                <c:pt idx="3">
                  <c:v>1477929</c:v>
                </c:pt>
                <c:pt idx="4">
                  <c:v>1766681</c:v>
                </c:pt>
                <c:pt idx="5">
                  <c:v>2051916</c:v>
                </c:pt>
                <c:pt idx="6">
                  <c:v>2337403</c:v>
                </c:pt>
                <c:pt idx="7">
                  <c:v>2616096</c:v>
                </c:pt>
                <c:pt idx="8">
                  <c:v>2892734</c:v>
                </c:pt>
                <c:pt idx="10">
                  <c:v>3440052</c:v>
                </c:pt>
                <c:pt idx="11">
                  <c:v>3701847</c:v>
                </c:pt>
                <c:pt idx="12">
                  <c:v>3954515</c:v>
                </c:pt>
                <c:pt idx="13">
                  <c:v>4221246</c:v>
                </c:pt>
                <c:pt idx="14">
                  <c:v>4474233</c:v>
                </c:pt>
                <c:pt idx="15">
                  <c:v>4719210</c:v>
                </c:pt>
                <c:pt idx="16">
                  <c:v>4966165</c:v>
                </c:pt>
                <c:pt idx="17">
                  <c:v>5207971</c:v>
                </c:pt>
                <c:pt idx="18">
                  <c:v>5453912</c:v>
                </c:pt>
                <c:pt idx="19">
                  <c:v>5681946</c:v>
                </c:pt>
                <c:pt idx="20">
                  <c:v>5483148</c:v>
                </c:pt>
              </c:numCache>
            </c:numRef>
          </c:xVal>
          <c:yVal>
            <c:numRef>
              <c:f>ubench_ro_kernel_aff!$H$114:$H$137</c:f>
              <c:numCache>
                <c:formatCode>General</c:formatCode>
                <c:ptCount val="24"/>
                <c:pt idx="0">
                  <c:v>1319</c:v>
                </c:pt>
                <c:pt idx="1">
                  <c:v>1322</c:v>
                </c:pt>
                <c:pt idx="2">
                  <c:v>1322</c:v>
                </c:pt>
                <c:pt idx="3">
                  <c:v>1324</c:v>
                </c:pt>
                <c:pt idx="4">
                  <c:v>1326</c:v>
                </c:pt>
                <c:pt idx="5">
                  <c:v>1330</c:v>
                </c:pt>
                <c:pt idx="6">
                  <c:v>1323</c:v>
                </c:pt>
                <c:pt idx="7">
                  <c:v>1333</c:v>
                </c:pt>
                <c:pt idx="10">
                  <c:v>1335</c:v>
                </c:pt>
                <c:pt idx="11">
                  <c:v>1335</c:v>
                </c:pt>
                <c:pt idx="12">
                  <c:v>1335</c:v>
                </c:pt>
                <c:pt idx="13">
                  <c:v>1336</c:v>
                </c:pt>
                <c:pt idx="14">
                  <c:v>1336</c:v>
                </c:pt>
                <c:pt idx="15">
                  <c:v>1336</c:v>
                </c:pt>
                <c:pt idx="16">
                  <c:v>1326</c:v>
                </c:pt>
                <c:pt idx="17">
                  <c:v>1336</c:v>
                </c:pt>
                <c:pt idx="18">
                  <c:v>1336</c:v>
                </c:pt>
                <c:pt idx="19">
                  <c:v>1335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C0-2F49-B36E-7FADD6A4957C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ubench_ro_kernel_aff!$E$142:$E$166</c:f>
              <c:numCache>
                <c:formatCode>General</c:formatCode>
                <c:ptCount val="25"/>
                <c:pt idx="0">
                  <c:v>298909</c:v>
                </c:pt>
                <c:pt idx="1">
                  <c:v>892294</c:v>
                </c:pt>
                <c:pt idx="2">
                  <c:v>1186225</c:v>
                </c:pt>
                <c:pt idx="3">
                  <c:v>1477870</c:v>
                </c:pt>
                <c:pt idx="4">
                  <c:v>1766733</c:v>
                </c:pt>
                <c:pt idx="5">
                  <c:v>2052782</c:v>
                </c:pt>
                <c:pt idx="6">
                  <c:v>2336638</c:v>
                </c:pt>
                <c:pt idx="7">
                  <c:v>2616332</c:v>
                </c:pt>
                <c:pt idx="9">
                  <c:v>3165099</c:v>
                </c:pt>
                <c:pt idx="10">
                  <c:v>3441389</c:v>
                </c:pt>
                <c:pt idx="11">
                  <c:v>3703754</c:v>
                </c:pt>
                <c:pt idx="12">
                  <c:v>3961084</c:v>
                </c:pt>
                <c:pt idx="13">
                  <c:v>4220730</c:v>
                </c:pt>
                <c:pt idx="14">
                  <c:v>4475711</c:v>
                </c:pt>
                <c:pt idx="15">
                  <c:v>4716952</c:v>
                </c:pt>
                <c:pt idx="16">
                  <c:v>4964930</c:v>
                </c:pt>
                <c:pt idx="17">
                  <c:v>5206576</c:v>
                </c:pt>
                <c:pt idx="18">
                  <c:v>5447170</c:v>
                </c:pt>
                <c:pt idx="19">
                  <c:v>5683986</c:v>
                </c:pt>
                <c:pt idx="20">
                  <c:v>4915877</c:v>
                </c:pt>
              </c:numCache>
            </c:numRef>
          </c:xVal>
          <c:yVal>
            <c:numRef>
              <c:f>ubench_ro_kernel_aff!$H$142:$H$166</c:f>
              <c:numCache>
                <c:formatCode>General</c:formatCode>
                <c:ptCount val="25"/>
                <c:pt idx="0">
                  <c:v>1312</c:v>
                </c:pt>
                <c:pt idx="1">
                  <c:v>1312</c:v>
                </c:pt>
                <c:pt idx="2">
                  <c:v>1314</c:v>
                </c:pt>
                <c:pt idx="3">
                  <c:v>1313</c:v>
                </c:pt>
                <c:pt idx="5">
                  <c:v>1313</c:v>
                </c:pt>
                <c:pt idx="6">
                  <c:v>1313</c:v>
                </c:pt>
                <c:pt idx="7">
                  <c:v>1314</c:v>
                </c:pt>
                <c:pt idx="9">
                  <c:v>1317</c:v>
                </c:pt>
                <c:pt idx="10">
                  <c:v>1319</c:v>
                </c:pt>
                <c:pt idx="11">
                  <c:v>1320</c:v>
                </c:pt>
                <c:pt idx="12">
                  <c:v>1321</c:v>
                </c:pt>
                <c:pt idx="13">
                  <c:v>1322</c:v>
                </c:pt>
                <c:pt idx="14">
                  <c:v>1322</c:v>
                </c:pt>
                <c:pt idx="15">
                  <c:v>1323</c:v>
                </c:pt>
                <c:pt idx="16">
                  <c:v>1323</c:v>
                </c:pt>
                <c:pt idx="17">
                  <c:v>1324</c:v>
                </c:pt>
                <c:pt idx="18">
                  <c:v>1324</c:v>
                </c:pt>
                <c:pt idx="19">
                  <c:v>1324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C0-2F49-B36E-7FADD6A4957C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ubench_ro_kernel_aff!$E$170:$E$195</c:f>
              <c:numCache>
                <c:formatCode>General</c:formatCode>
                <c:ptCount val="26"/>
                <c:pt idx="0">
                  <c:v>299118</c:v>
                </c:pt>
                <c:pt idx="1">
                  <c:v>892637</c:v>
                </c:pt>
                <c:pt idx="2">
                  <c:v>1186417</c:v>
                </c:pt>
                <c:pt idx="3">
                  <c:v>1478533</c:v>
                </c:pt>
                <c:pt idx="4">
                  <c:v>1766113</c:v>
                </c:pt>
                <c:pt idx="5">
                  <c:v>2052265</c:v>
                </c:pt>
                <c:pt idx="6">
                  <c:v>2336741</c:v>
                </c:pt>
                <c:pt idx="7">
                  <c:v>2615466</c:v>
                </c:pt>
                <c:pt idx="9">
                  <c:v>3438995</c:v>
                </c:pt>
                <c:pt idx="10">
                  <c:v>3698915</c:v>
                </c:pt>
                <c:pt idx="11">
                  <c:v>3960268</c:v>
                </c:pt>
                <c:pt idx="12">
                  <c:v>4215201</c:v>
                </c:pt>
                <c:pt idx="13">
                  <c:v>4469998</c:v>
                </c:pt>
                <c:pt idx="14">
                  <c:v>4715812</c:v>
                </c:pt>
                <c:pt idx="15">
                  <c:v>4961165</c:v>
                </c:pt>
                <c:pt idx="16">
                  <c:v>5204077</c:v>
                </c:pt>
                <c:pt idx="17">
                  <c:v>5446762</c:v>
                </c:pt>
                <c:pt idx="18">
                  <c:v>5684662</c:v>
                </c:pt>
                <c:pt idx="19">
                  <c:v>5524735</c:v>
                </c:pt>
              </c:numCache>
            </c:numRef>
          </c:xVal>
          <c:yVal>
            <c:numRef>
              <c:f>ubench_ro_kernel_aff!$H$170:$H$195</c:f>
              <c:numCache>
                <c:formatCode>General</c:formatCode>
                <c:ptCount val="26"/>
                <c:pt idx="0">
                  <c:v>1312</c:v>
                </c:pt>
                <c:pt idx="1">
                  <c:v>1311</c:v>
                </c:pt>
                <c:pt idx="2">
                  <c:v>1310</c:v>
                </c:pt>
                <c:pt idx="3">
                  <c:v>1310</c:v>
                </c:pt>
                <c:pt idx="4">
                  <c:v>1311</c:v>
                </c:pt>
                <c:pt idx="5">
                  <c:v>1311</c:v>
                </c:pt>
                <c:pt idx="6">
                  <c:v>1311</c:v>
                </c:pt>
                <c:pt idx="7">
                  <c:v>1310</c:v>
                </c:pt>
                <c:pt idx="9">
                  <c:v>1313</c:v>
                </c:pt>
                <c:pt idx="10">
                  <c:v>1314</c:v>
                </c:pt>
                <c:pt idx="11">
                  <c:v>1315</c:v>
                </c:pt>
                <c:pt idx="12">
                  <c:v>1310</c:v>
                </c:pt>
                <c:pt idx="13">
                  <c:v>1316</c:v>
                </c:pt>
                <c:pt idx="14">
                  <c:v>1318</c:v>
                </c:pt>
                <c:pt idx="15">
                  <c:v>1319</c:v>
                </c:pt>
                <c:pt idx="16">
                  <c:v>1318</c:v>
                </c:pt>
                <c:pt idx="17">
                  <c:v>1318</c:v>
                </c:pt>
                <c:pt idx="18">
                  <c:v>1316</c:v>
                </c:pt>
                <c:pt idx="19">
                  <c:v>1308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C0-2F49-B36E-7FADD6A4957C}"/>
            </c:ext>
          </c:extLst>
        </c:ser>
        <c:ser>
          <c:idx val="5"/>
          <c:order val="7"/>
          <c:tx>
            <c:strRef>
              <c:f>ubench_ro_kernel_aff!$B$198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C0-2F49-B36E-7FADD6A49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ubench_ro_kernel_aff!$T$4:$T$28</c:f>
              <c:numCache>
                <c:formatCode>General</c:formatCode>
                <c:ptCount val="25"/>
                <c:pt idx="0">
                  <c:v>299003</c:v>
                </c:pt>
                <c:pt idx="1">
                  <c:v>596532</c:v>
                </c:pt>
                <c:pt idx="2">
                  <c:v>892004</c:v>
                </c:pt>
                <c:pt idx="3">
                  <c:v>1186054</c:v>
                </c:pt>
                <c:pt idx="4">
                  <c:v>1477732</c:v>
                </c:pt>
                <c:pt idx="5">
                  <c:v>1766221</c:v>
                </c:pt>
                <c:pt idx="6">
                  <c:v>2051809</c:v>
                </c:pt>
                <c:pt idx="7">
                  <c:v>2336464</c:v>
                </c:pt>
                <c:pt idx="8">
                  <c:v>2614173</c:v>
                </c:pt>
                <c:pt idx="9">
                  <c:v>2892181</c:v>
                </c:pt>
                <c:pt idx="10">
                  <c:v>3159648</c:v>
                </c:pt>
                <c:pt idx="11">
                  <c:v>3438307</c:v>
                </c:pt>
              </c:numCache>
            </c:numRef>
          </c:xVal>
          <c:yVal>
            <c:numRef>
              <c:f>ubench_ro_kernel_aff!$U$4:$U$28</c:f>
              <c:numCache>
                <c:formatCode>General</c:formatCode>
                <c:ptCount val="25"/>
                <c:pt idx="0">
                  <c:v>5961.5999999999904</c:v>
                </c:pt>
                <c:pt idx="1">
                  <c:v>6182.4</c:v>
                </c:pt>
                <c:pt idx="2">
                  <c:v>6550.4</c:v>
                </c:pt>
                <c:pt idx="3">
                  <c:v>6844.7999999999902</c:v>
                </c:pt>
                <c:pt idx="4">
                  <c:v>7286.4</c:v>
                </c:pt>
                <c:pt idx="5">
                  <c:v>7875.2</c:v>
                </c:pt>
                <c:pt idx="6">
                  <c:v>8390.4</c:v>
                </c:pt>
                <c:pt idx="7">
                  <c:v>9420.7999999999993</c:v>
                </c:pt>
                <c:pt idx="8">
                  <c:v>10377.5999999999</c:v>
                </c:pt>
                <c:pt idx="9">
                  <c:v>12953.5999999999</c:v>
                </c:pt>
                <c:pt idx="10">
                  <c:v>16928</c:v>
                </c:pt>
                <c:pt idx="11">
                  <c:v>1629577.5999999901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57-F741-9D36-2206A60AFBB3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ubench_ro_kernel_aff!$T$32:$T$55</c:f>
              <c:numCache>
                <c:formatCode>General</c:formatCode>
                <c:ptCount val="24"/>
                <c:pt idx="0">
                  <c:v>87418</c:v>
                </c:pt>
                <c:pt idx="1">
                  <c:v>596881</c:v>
                </c:pt>
                <c:pt idx="2">
                  <c:v>892206</c:v>
                </c:pt>
                <c:pt idx="3">
                  <c:v>1186416</c:v>
                </c:pt>
                <c:pt idx="4">
                  <c:v>1477572</c:v>
                </c:pt>
                <c:pt idx="5">
                  <c:v>1767402</c:v>
                </c:pt>
                <c:pt idx="6">
                  <c:v>2051670</c:v>
                </c:pt>
                <c:pt idx="7">
                  <c:v>2336368</c:v>
                </c:pt>
                <c:pt idx="8">
                  <c:v>2613965</c:v>
                </c:pt>
                <c:pt idx="9">
                  <c:v>2889132</c:v>
                </c:pt>
                <c:pt idx="10">
                  <c:v>3157791</c:v>
                </c:pt>
                <c:pt idx="11">
                  <c:v>3427516</c:v>
                </c:pt>
              </c:numCache>
            </c:numRef>
          </c:xVal>
          <c:yVal>
            <c:numRef>
              <c:f>ubench_ro_kernel_aff!$U$32:$U$55</c:f>
              <c:numCache>
                <c:formatCode>General</c:formatCode>
                <c:ptCount val="24"/>
                <c:pt idx="0">
                  <c:v>6108.7999999999902</c:v>
                </c:pt>
                <c:pt idx="1">
                  <c:v>6991.99999999999</c:v>
                </c:pt>
                <c:pt idx="2">
                  <c:v>7212.7999999999902</c:v>
                </c:pt>
                <c:pt idx="3">
                  <c:v>7433.5999999999904</c:v>
                </c:pt>
                <c:pt idx="4">
                  <c:v>7654.4</c:v>
                </c:pt>
                <c:pt idx="5">
                  <c:v>8022.4</c:v>
                </c:pt>
                <c:pt idx="6">
                  <c:v>8684.7999999999993</c:v>
                </c:pt>
                <c:pt idx="7">
                  <c:v>10819.199999999901</c:v>
                </c:pt>
                <c:pt idx="8">
                  <c:v>16339.199999999901</c:v>
                </c:pt>
                <c:pt idx="9">
                  <c:v>20387.199999999899</c:v>
                </c:pt>
                <c:pt idx="10">
                  <c:v>23331.199999999899</c:v>
                </c:pt>
                <c:pt idx="11">
                  <c:v>1610883.2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57-F741-9D36-2206A60AFBB3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ubench_ro_kernel_aff!$T$60:$T$84</c:f>
              <c:numCache>
                <c:formatCode>General</c:formatCode>
                <c:ptCount val="25"/>
                <c:pt idx="0">
                  <c:v>299101</c:v>
                </c:pt>
                <c:pt idx="1">
                  <c:v>892033</c:v>
                </c:pt>
                <c:pt idx="2">
                  <c:v>1185969</c:v>
                </c:pt>
                <c:pt idx="3">
                  <c:v>1478218</c:v>
                </c:pt>
                <c:pt idx="4">
                  <c:v>1767156</c:v>
                </c:pt>
                <c:pt idx="5">
                  <c:v>2052272</c:v>
                </c:pt>
                <c:pt idx="6">
                  <c:v>2336168</c:v>
                </c:pt>
                <c:pt idx="7">
                  <c:v>2614180</c:v>
                </c:pt>
                <c:pt idx="8">
                  <c:v>2890476</c:v>
                </c:pt>
                <c:pt idx="9">
                  <c:v>3161214</c:v>
                </c:pt>
                <c:pt idx="10">
                  <c:v>3437354</c:v>
                </c:pt>
                <c:pt idx="11">
                  <c:v>3695643</c:v>
                </c:pt>
                <c:pt idx="12">
                  <c:v>3954686</c:v>
                </c:pt>
                <c:pt idx="13">
                  <c:v>4208463</c:v>
                </c:pt>
                <c:pt idx="14">
                  <c:v>4470065</c:v>
                </c:pt>
                <c:pt idx="15">
                  <c:v>4709962</c:v>
                </c:pt>
                <c:pt idx="17">
                  <c:v>5430806</c:v>
                </c:pt>
              </c:numCache>
            </c:numRef>
          </c:xVal>
          <c:yVal>
            <c:numRef>
              <c:f>ubench_ro_kernel_aff!$U$60:$U$84</c:f>
              <c:numCache>
                <c:formatCode>General</c:formatCode>
                <c:ptCount val="25"/>
                <c:pt idx="0">
                  <c:v>6844.7999999999902</c:v>
                </c:pt>
                <c:pt idx="1">
                  <c:v>7065.5999999999904</c:v>
                </c:pt>
                <c:pt idx="2">
                  <c:v>7139.2</c:v>
                </c:pt>
                <c:pt idx="3">
                  <c:v>7286.4</c:v>
                </c:pt>
                <c:pt idx="4">
                  <c:v>7507.2</c:v>
                </c:pt>
                <c:pt idx="5">
                  <c:v>7801.5999999999904</c:v>
                </c:pt>
                <c:pt idx="6">
                  <c:v>8169.5999999999904</c:v>
                </c:pt>
                <c:pt idx="7">
                  <c:v>8390.4</c:v>
                </c:pt>
                <c:pt idx="8">
                  <c:v>8684.7999999999993</c:v>
                </c:pt>
                <c:pt idx="9">
                  <c:v>8905.5999999999894</c:v>
                </c:pt>
                <c:pt idx="10">
                  <c:v>9200</c:v>
                </c:pt>
                <c:pt idx="11">
                  <c:v>9494.4</c:v>
                </c:pt>
                <c:pt idx="12">
                  <c:v>9936</c:v>
                </c:pt>
                <c:pt idx="13">
                  <c:v>10451.199999999901</c:v>
                </c:pt>
                <c:pt idx="14">
                  <c:v>11187.199999999901</c:v>
                </c:pt>
                <c:pt idx="15">
                  <c:v>12143.9999999999</c:v>
                </c:pt>
                <c:pt idx="17">
                  <c:v>1367488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57-F741-9D36-2206A60AFBB3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ubench_ro_kernel_aff!$T$88:$T$110</c:f>
              <c:numCache>
                <c:formatCode>General</c:formatCode>
                <c:ptCount val="23"/>
                <c:pt idx="0">
                  <c:v>299128</c:v>
                </c:pt>
                <c:pt idx="1">
                  <c:v>892259</c:v>
                </c:pt>
                <c:pt idx="2">
                  <c:v>1185747</c:v>
                </c:pt>
                <c:pt idx="3">
                  <c:v>1477212</c:v>
                </c:pt>
                <c:pt idx="4">
                  <c:v>1766482</c:v>
                </c:pt>
                <c:pt idx="5">
                  <c:v>2051206</c:v>
                </c:pt>
                <c:pt idx="6">
                  <c:v>2335757</c:v>
                </c:pt>
                <c:pt idx="7">
                  <c:v>2613288</c:v>
                </c:pt>
                <c:pt idx="8">
                  <c:v>2889485</c:v>
                </c:pt>
                <c:pt idx="9">
                  <c:v>3159598</c:v>
                </c:pt>
                <c:pt idx="10">
                  <c:v>3435414</c:v>
                </c:pt>
                <c:pt idx="11">
                  <c:v>3699519</c:v>
                </c:pt>
                <c:pt idx="12">
                  <c:v>3956335</c:v>
                </c:pt>
                <c:pt idx="13">
                  <c:v>4213397</c:v>
                </c:pt>
                <c:pt idx="14">
                  <c:v>4469418</c:v>
                </c:pt>
                <c:pt idx="15">
                  <c:v>4714469</c:v>
                </c:pt>
                <c:pt idx="16">
                  <c:v>4956250</c:v>
                </c:pt>
                <c:pt idx="17">
                  <c:v>5200618</c:v>
                </c:pt>
              </c:numCache>
            </c:numRef>
          </c:xVal>
          <c:yVal>
            <c:numRef>
              <c:f>ubench_ro_kernel_aff!$U$88:$U$110</c:f>
              <c:numCache>
                <c:formatCode>General</c:formatCode>
                <c:ptCount val="23"/>
                <c:pt idx="0">
                  <c:v>6476.7999999999902</c:v>
                </c:pt>
                <c:pt idx="1">
                  <c:v>6771.2</c:v>
                </c:pt>
                <c:pt idx="2">
                  <c:v>6918.4</c:v>
                </c:pt>
                <c:pt idx="3">
                  <c:v>7065.5999999999904</c:v>
                </c:pt>
                <c:pt idx="4">
                  <c:v>7212.7999999999902</c:v>
                </c:pt>
                <c:pt idx="5">
                  <c:v>7433.5999999999904</c:v>
                </c:pt>
                <c:pt idx="6">
                  <c:v>7727.99999999999</c:v>
                </c:pt>
                <c:pt idx="7">
                  <c:v>8022.4</c:v>
                </c:pt>
                <c:pt idx="8">
                  <c:v>8316.7999999999993</c:v>
                </c:pt>
                <c:pt idx="9">
                  <c:v>8611.1999999999898</c:v>
                </c:pt>
                <c:pt idx="10">
                  <c:v>8832</c:v>
                </c:pt>
                <c:pt idx="11">
                  <c:v>9052.7999999999993</c:v>
                </c:pt>
                <c:pt idx="12">
                  <c:v>9494.4</c:v>
                </c:pt>
                <c:pt idx="13">
                  <c:v>10009.5999999999</c:v>
                </c:pt>
                <c:pt idx="14">
                  <c:v>11260.8</c:v>
                </c:pt>
                <c:pt idx="15">
                  <c:v>11408</c:v>
                </c:pt>
                <c:pt idx="16">
                  <c:v>12953.5999999999</c:v>
                </c:pt>
                <c:pt idx="17">
                  <c:v>1307062.3999999999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E57-F741-9D36-2206A60AFBB3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ubench_ro_kernel_aff!$T$114:$T$137</c:f>
              <c:numCache>
                <c:formatCode>General</c:formatCode>
                <c:ptCount val="24"/>
                <c:pt idx="0">
                  <c:v>299085</c:v>
                </c:pt>
                <c:pt idx="1">
                  <c:v>891988</c:v>
                </c:pt>
                <c:pt idx="2">
                  <c:v>1186046</c:v>
                </c:pt>
                <c:pt idx="3">
                  <c:v>1477613</c:v>
                </c:pt>
                <c:pt idx="4">
                  <c:v>1765902</c:v>
                </c:pt>
                <c:pt idx="5">
                  <c:v>2050195</c:v>
                </c:pt>
                <c:pt idx="6">
                  <c:v>2335696</c:v>
                </c:pt>
                <c:pt idx="7">
                  <c:v>2614218</c:v>
                </c:pt>
                <c:pt idx="8">
                  <c:v>2890852</c:v>
                </c:pt>
                <c:pt idx="9">
                  <c:v>3159821</c:v>
                </c:pt>
                <c:pt idx="10">
                  <c:v>3437307</c:v>
                </c:pt>
                <c:pt idx="11">
                  <c:v>3698689</c:v>
                </c:pt>
                <c:pt idx="13">
                  <c:v>4213667</c:v>
                </c:pt>
                <c:pt idx="14">
                  <c:v>4466910</c:v>
                </c:pt>
                <c:pt idx="15">
                  <c:v>4706035</c:v>
                </c:pt>
                <c:pt idx="16">
                  <c:v>4960292</c:v>
                </c:pt>
                <c:pt idx="17">
                  <c:v>5203158</c:v>
                </c:pt>
              </c:numCache>
            </c:numRef>
          </c:xVal>
          <c:yVal>
            <c:numRef>
              <c:f>ubench_ro_kernel_aff!$U$114:$U$137</c:f>
              <c:numCache>
                <c:formatCode>General</c:formatCode>
                <c:ptCount val="24"/>
                <c:pt idx="0">
                  <c:v>6476.7999999999902</c:v>
                </c:pt>
                <c:pt idx="1">
                  <c:v>6697.5999999999904</c:v>
                </c:pt>
                <c:pt idx="2">
                  <c:v>6844.7999999999902</c:v>
                </c:pt>
                <c:pt idx="3">
                  <c:v>6991.99999999999</c:v>
                </c:pt>
                <c:pt idx="4">
                  <c:v>7139.2</c:v>
                </c:pt>
                <c:pt idx="5">
                  <c:v>7359.99999999999</c:v>
                </c:pt>
                <c:pt idx="6">
                  <c:v>7727.99999999999</c:v>
                </c:pt>
                <c:pt idx="7">
                  <c:v>7948.7999999999902</c:v>
                </c:pt>
                <c:pt idx="8">
                  <c:v>8316.7999999999993</c:v>
                </c:pt>
                <c:pt idx="9">
                  <c:v>8611.1999999999898</c:v>
                </c:pt>
                <c:pt idx="10">
                  <c:v>8905.5999999999894</c:v>
                </c:pt>
                <c:pt idx="11">
                  <c:v>9347.1999999999898</c:v>
                </c:pt>
                <c:pt idx="13">
                  <c:v>10083.199999999901</c:v>
                </c:pt>
                <c:pt idx="14">
                  <c:v>10745.5999999999</c:v>
                </c:pt>
                <c:pt idx="15">
                  <c:v>12659.199999999901</c:v>
                </c:pt>
                <c:pt idx="16">
                  <c:v>13174.4</c:v>
                </c:pt>
                <c:pt idx="17">
                  <c:v>1250979.2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E57-F741-9D36-2206A60AFBB3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ubench_ro_kernel_aff!$T$142:$T$166</c:f>
              <c:numCache>
                <c:formatCode>General</c:formatCode>
                <c:ptCount val="25"/>
                <c:pt idx="0">
                  <c:v>299079</c:v>
                </c:pt>
                <c:pt idx="1">
                  <c:v>892433</c:v>
                </c:pt>
                <c:pt idx="2">
                  <c:v>1186133</c:v>
                </c:pt>
                <c:pt idx="3">
                  <c:v>1478102</c:v>
                </c:pt>
                <c:pt idx="4">
                  <c:v>1766323</c:v>
                </c:pt>
                <c:pt idx="5">
                  <c:v>2051784</c:v>
                </c:pt>
                <c:pt idx="6">
                  <c:v>2336743</c:v>
                </c:pt>
                <c:pt idx="7">
                  <c:v>2614670</c:v>
                </c:pt>
                <c:pt idx="8">
                  <c:v>2889566</c:v>
                </c:pt>
                <c:pt idx="9">
                  <c:v>3161633</c:v>
                </c:pt>
                <c:pt idx="10">
                  <c:v>3437709</c:v>
                </c:pt>
                <c:pt idx="11">
                  <c:v>3697514</c:v>
                </c:pt>
                <c:pt idx="12">
                  <c:v>3954378</c:v>
                </c:pt>
                <c:pt idx="13">
                  <c:v>4209448</c:v>
                </c:pt>
                <c:pt idx="14">
                  <c:v>4463113</c:v>
                </c:pt>
                <c:pt idx="15">
                  <c:v>4705875</c:v>
                </c:pt>
                <c:pt idx="16">
                  <c:v>4948261</c:v>
                </c:pt>
                <c:pt idx="17">
                  <c:v>5180137</c:v>
                </c:pt>
                <c:pt idx="18">
                  <c:v>5434680</c:v>
                </c:pt>
              </c:numCache>
            </c:numRef>
          </c:xVal>
          <c:yVal>
            <c:numRef>
              <c:f>ubench_ro_kernel_aff!$U$142:$U$166</c:f>
              <c:numCache>
                <c:formatCode>General</c:formatCode>
                <c:ptCount val="25"/>
                <c:pt idx="0">
                  <c:v>6697.5999999999904</c:v>
                </c:pt>
                <c:pt idx="1">
                  <c:v>7359.99999999999</c:v>
                </c:pt>
                <c:pt idx="2">
                  <c:v>7654.4</c:v>
                </c:pt>
                <c:pt idx="3">
                  <c:v>7875.2</c:v>
                </c:pt>
                <c:pt idx="4">
                  <c:v>7948.7999999999902</c:v>
                </c:pt>
                <c:pt idx="5">
                  <c:v>8169.5999999999904</c:v>
                </c:pt>
                <c:pt idx="6">
                  <c:v>8316.7999999999993</c:v>
                </c:pt>
                <c:pt idx="7">
                  <c:v>8537.5999999999894</c:v>
                </c:pt>
                <c:pt idx="8">
                  <c:v>8758.4</c:v>
                </c:pt>
                <c:pt idx="9">
                  <c:v>9126.4</c:v>
                </c:pt>
                <c:pt idx="10">
                  <c:v>9641.5999999999894</c:v>
                </c:pt>
                <c:pt idx="11">
                  <c:v>10156.799999999999</c:v>
                </c:pt>
                <c:pt idx="12">
                  <c:v>10598.4</c:v>
                </c:pt>
                <c:pt idx="13">
                  <c:v>11776</c:v>
                </c:pt>
                <c:pt idx="14">
                  <c:v>12732.8</c:v>
                </c:pt>
                <c:pt idx="15">
                  <c:v>12511.9999999999</c:v>
                </c:pt>
                <c:pt idx="16">
                  <c:v>17222.3999999999</c:v>
                </c:pt>
                <c:pt idx="17">
                  <c:v>19430.3999999999</c:v>
                </c:pt>
                <c:pt idx="18">
                  <c:v>1211382.3999999999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E57-F741-9D36-2206A60AFBB3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ubench_ro_kernel_aff!$T$170:$T$195</c:f>
              <c:numCache>
                <c:formatCode>General</c:formatCode>
                <c:ptCount val="26"/>
                <c:pt idx="0">
                  <c:v>299230</c:v>
                </c:pt>
                <c:pt idx="1">
                  <c:v>892243</c:v>
                </c:pt>
                <c:pt idx="2">
                  <c:v>1186134</c:v>
                </c:pt>
                <c:pt idx="3">
                  <c:v>1477787</c:v>
                </c:pt>
                <c:pt idx="4">
                  <c:v>1766675</c:v>
                </c:pt>
                <c:pt idx="5">
                  <c:v>2051479</c:v>
                </c:pt>
                <c:pt idx="6">
                  <c:v>2336491</c:v>
                </c:pt>
                <c:pt idx="7">
                  <c:v>2615566</c:v>
                </c:pt>
                <c:pt idx="8">
                  <c:v>2890963</c:v>
                </c:pt>
                <c:pt idx="9">
                  <c:v>3159973</c:v>
                </c:pt>
                <c:pt idx="10">
                  <c:v>3430994</c:v>
                </c:pt>
                <c:pt idx="11">
                  <c:v>3699633</c:v>
                </c:pt>
                <c:pt idx="13">
                  <c:v>4210132</c:v>
                </c:pt>
                <c:pt idx="14">
                  <c:v>4466480</c:v>
                </c:pt>
                <c:pt idx="15">
                  <c:v>4718578</c:v>
                </c:pt>
                <c:pt idx="16">
                  <c:v>4949512</c:v>
                </c:pt>
                <c:pt idx="17">
                  <c:v>5196751</c:v>
                </c:pt>
              </c:numCache>
            </c:numRef>
          </c:xVal>
          <c:yVal>
            <c:numRef>
              <c:f>ubench_ro_kernel_aff!$U$170:$U$195</c:f>
              <c:numCache>
                <c:formatCode>General</c:formatCode>
                <c:ptCount val="26"/>
                <c:pt idx="0">
                  <c:v>6771.2</c:v>
                </c:pt>
                <c:pt idx="1">
                  <c:v>7580.7999999999902</c:v>
                </c:pt>
                <c:pt idx="2">
                  <c:v>8022.4</c:v>
                </c:pt>
                <c:pt idx="3">
                  <c:v>8316.7999999999993</c:v>
                </c:pt>
                <c:pt idx="4">
                  <c:v>8758.4</c:v>
                </c:pt>
                <c:pt idx="5">
                  <c:v>9052.7999999999993</c:v>
                </c:pt>
                <c:pt idx="6">
                  <c:v>9420.7999999999993</c:v>
                </c:pt>
                <c:pt idx="7">
                  <c:v>9715.1999999999898</c:v>
                </c:pt>
                <c:pt idx="8">
                  <c:v>10009.5999999999</c:v>
                </c:pt>
                <c:pt idx="9">
                  <c:v>10377.5999999999</c:v>
                </c:pt>
                <c:pt idx="10">
                  <c:v>10819.199999999901</c:v>
                </c:pt>
                <c:pt idx="11">
                  <c:v>11334.4</c:v>
                </c:pt>
                <c:pt idx="13">
                  <c:v>12585.5999999999</c:v>
                </c:pt>
                <c:pt idx="14">
                  <c:v>13468.8</c:v>
                </c:pt>
                <c:pt idx="15">
                  <c:v>15087.9999999999</c:v>
                </c:pt>
                <c:pt idx="16">
                  <c:v>17148.8</c:v>
                </c:pt>
                <c:pt idx="17">
                  <c:v>233974.39999999999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E57-F741-9D36-2206A60AF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ubench_ro_kernel_aff!$T$4:$T$28</c:f>
              <c:numCache>
                <c:formatCode>General</c:formatCode>
                <c:ptCount val="25"/>
                <c:pt idx="0">
                  <c:v>299003</c:v>
                </c:pt>
                <c:pt idx="1">
                  <c:v>596532</c:v>
                </c:pt>
                <c:pt idx="2">
                  <c:v>892004</c:v>
                </c:pt>
                <c:pt idx="3">
                  <c:v>1186054</c:v>
                </c:pt>
                <c:pt idx="4">
                  <c:v>1477732</c:v>
                </c:pt>
                <c:pt idx="5">
                  <c:v>1766221</c:v>
                </c:pt>
                <c:pt idx="6">
                  <c:v>2051809</c:v>
                </c:pt>
                <c:pt idx="7">
                  <c:v>2336464</c:v>
                </c:pt>
                <c:pt idx="8">
                  <c:v>2614173</c:v>
                </c:pt>
                <c:pt idx="9">
                  <c:v>2892181</c:v>
                </c:pt>
                <c:pt idx="10">
                  <c:v>3159648</c:v>
                </c:pt>
                <c:pt idx="11">
                  <c:v>3438307</c:v>
                </c:pt>
              </c:numCache>
            </c:numRef>
          </c:xVal>
          <c:yVal>
            <c:numRef>
              <c:f>ubench_ro_kernel_aff!$V$4:$V$15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9B-F94C-8444-6F6144184A9C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ubench_ro_kernel_aff!$T$32:$T$55</c:f>
              <c:numCache>
                <c:formatCode>General</c:formatCode>
                <c:ptCount val="24"/>
                <c:pt idx="0">
                  <c:v>87418</c:v>
                </c:pt>
                <c:pt idx="1">
                  <c:v>596881</c:v>
                </c:pt>
                <c:pt idx="2">
                  <c:v>892206</c:v>
                </c:pt>
                <c:pt idx="3">
                  <c:v>1186416</c:v>
                </c:pt>
                <c:pt idx="4">
                  <c:v>1477572</c:v>
                </c:pt>
                <c:pt idx="5">
                  <c:v>1767402</c:v>
                </c:pt>
                <c:pt idx="6">
                  <c:v>2051670</c:v>
                </c:pt>
                <c:pt idx="7">
                  <c:v>2336368</c:v>
                </c:pt>
                <c:pt idx="8">
                  <c:v>2613965</c:v>
                </c:pt>
                <c:pt idx="9">
                  <c:v>2889132</c:v>
                </c:pt>
                <c:pt idx="10">
                  <c:v>3157791</c:v>
                </c:pt>
                <c:pt idx="11">
                  <c:v>3427516</c:v>
                </c:pt>
              </c:numCache>
            </c:numRef>
          </c:xVal>
          <c:yVal>
            <c:numRef>
              <c:f>ubench_ro_kernel_aff!$V$32:$V$55</c:f>
              <c:numCache>
                <c:formatCode>General</c:formatCode>
                <c:ptCount val="24"/>
                <c:pt idx="0">
                  <c:v>79335</c:v>
                </c:pt>
                <c:pt idx="1">
                  <c:v>544542</c:v>
                </c:pt>
                <c:pt idx="2">
                  <c:v>816456</c:v>
                </c:pt>
                <c:pt idx="3">
                  <c:v>1087754</c:v>
                </c:pt>
                <c:pt idx="4">
                  <c:v>1356876</c:v>
                </c:pt>
                <c:pt idx="5">
                  <c:v>1625032</c:v>
                </c:pt>
                <c:pt idx="6">
                  <c:v>1888510</c:v>
                </c:pt>
                <c:pt idx="7">
                  <c:v>2153113</c:v>
                </c:pt>
                <c:pt idx="8">
                  <c:v>2413095</c:v>
                </c:pt>
                <c:pt idx="9">
                  <c:v>2677473</c:v>
                </c:pt>
                <c:pt idx="10">
                  <c:v>2940698</c:v>
                </c:pt>
                <c:pt idx="11">
                  <c:v>3199691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9B-F94C-8444-6F6144184A9C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ubench_ro_kernel_aff!$T$60:$T$84</c:f>
              <c:numCache>
                <c:formatCode>General</c:formatCode>
                <c:ptCount val="25"/>
                <c:pt idx="0">
                  <c:v>299101</c:v>
                </c:pt>
                <c:pt idx="1">
                  <c:v>892033</c:v>
                </c:pt>
                <c:pt idx="2">
                  <c:v>1185969</c:v>
                </c:pt>
                <c:pt idx="3">
                  <c:v>1478218</c:v>
                </c:pt>
                <c:pt idx="4">
                  <c:v>1767156</c:v>
                </c:pt>
                <c:pt idx="5">
                  <c:v>2052272</c:v>
                </c:pt>
                <c:pt idx="6">
                  <c:v>2336168</c:v>
                </c:pt>
                <c:pt idx="7">
                  <c:v>2614180</c:v>
                </c:pt>
                <c:pt idx="8">
                  <c:v>2890476</c:v>
                </c:pt>
                <c:pt idx="9">
                  <c:v>3161214</c:v>
                </c:pt>
                <c:pt idx="10">
                  <c:v>3437354</c:v>
                </c:pt>
                <c:pt idx="11">
                  <c:v>3695643</c:v>
                </c:pt>
                <c:pt idx="12">
                  <c:v>3954686</c:v>
                </c:pt>
                <c:pt idx="13">
                  <c:v>4208463</c:v>
                </c:pt>
                <c:pt idx="14">
                  <c:v>4470065</c:v>
                </c:pt>
                <c:pt idx="15">
                  <c:v>4709962</c:v>
                </c:pt>
                <c:pt idx="17">
                  <c:v>5430806</c:v>
                </c:pt>
              </c:numCache>
            </c:numRef>
          </c:xVal>
          <c:yVal>
            <c:numRef>
              <c:f>ubench_ro_kernel_aff!$V$60:$V$84</c:f>
              <c:numCache>
                <c:formatCode>General</c:formatCode>
                <c:ptCount val="25"/>
                <c:pt idx="0">
                  <c:v>200694</c:v>
                </c:pt>
                <c:pt idx="1">
                  <c:v>717858</c:v>
                </c:pt>
                <c:pt idx="2">
                  <c:v>970598</c:v>
                </c:pt>
                <c:pt idx="3">
                  <c:v>1214453</c:v>
                </c:pt>
                <c:pt idx="4">
                  <c:v>1445918</c:v>
                </c:pt>
                <c:pt idx="5">
                  <c:v>1664138</c:v>
                </c:pt>
                <c:pt idx="6">
                  <c:v>1868613</c:v>
                </c:pt>
                <c:pt idx="7">
                  <c:v>2059767</c:v>
                </c:pt>
                <c:pt idx="8">
                  <c:v>2237238</c:v>
                </c:pt>
                <c:pt idx="9">
                  <c:v>2409071</c:v>
                </c:pt>
                <c:pt idx="10">
                  <c:v>2573170</c:v>
                </c:pt>
                <c:pt idx="11">
                  <c:v>2719787</c:v>
                </c:pt>
                <c:pt idx="12">
                  <c:v>2855039</c:v>
                </c:pt>
                <c:pt idx="13">
                  <c:v>2975854</c:v>
                </c:pt>
                <c:pt idx="14">
                  <c:v>3090897</c:v>
                </c:pt>
                <c:pt idx="15">
                  <c:v>3164890</c:v>
                </c:pt>
                <c:pt idx="17">
                  <c:v>2930356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9B-F94C-8444-6F6144184A9C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ubench_ro_kernel_aff!$T$88:$T$110</c:f>
              <c:numCache>
                <c:formatCode>General</c:formatCode>
                <c:ptCount val="23"/>
                <c:pt idx="0">
                  <c:v>299128</c:v>
                </c:pt>
                <c:pt idx="1">
                  <c:v>892259</c:v>
                </c:pt>
                <c:pt idx="2">
                  <c:v>1185747</c:v>
                </c:pt>
                <c:pt idx="3">
                  <c:v>1477212</c:v>
                </c:pt>
                <c:pt idx="4">
                  <c:v>1766482</c:v>
                </c:pt>
                <c:pt idx="5">
                  <c:v>2051206</c:v>
                </c:pt>
                <c:pt idx="6">
                  <c:v>2335757</c:v>
                </c:pt>
                <c:pt idx="7">
                  <c:v>2613288</c:v>
                </c:pt>
                <c:pt idx="8">
                  <c:v>2889485</c:v>
                </c:pt>
                <c:pt idx="9">
                  <c:v>3159598</c:v>
                </c:pt>
                <c:pt idx="10">
                  <c:v>3435414</c:v>
                </c:pt>
                <c:pt idx="11">
                  <c:v>3699519</c:v>
                </c:pt>
                <c:pt idx="12">
                  <c:v>3956335</c:v>
                </c:pt>
                <c:pt idx="13">
                  <c:v>4213397</c:v>
                </c:pt>
                <c:pt idx="14">
                  <c:v>4469418</c:v>
                </c:pt>
                <c:pt idx="15">
                  <c:v>4714469</c:v>
                </c:pt>
                <c:pt idx="16">
                  <c:v>4956250</c:v>
                </c:pt>
                <c:pt idx="17">
                  <c:v>5200618</c:v>
                </c:pt>
              </c:numCache>
            </c:numRef>
          </c:xVal>
          <c:yVal>
            <c:numRef>
              <c:f>ubench_ro_kernel_aff!$V$88:$V$110</c:f>
              <c:numCache>
                <c:formatCode>General</c:formatCode>
                <c:ptCount val="23"/>
                <c:pt idx="0">
                  <c:v>64844</c:v>
                </c:pt>
                <c:pt idx="1">
                  <c:v>352820</c:v>
                </c:pt>
                <c:pt idx="2">
                  <c:v>539338</c:v>
                </c:pt>
                <c:pt idx="3">
                  <c:v>744415</c:v>
                </c:pt>
                <c:pt idx="4">
                  <c:v>963611</c:v>
                </c:pt>
                <c:pt idx="5">
                  <c:v>1169152</c:v>
                </c:pt>
                <c:pt idx="6">
                  <c:v>1351388</c:v>
                </c:pt>
                <c:pt idx="7">
                  <c:v>1503484</c:v>
                </c:pt>
                <c:pt idx="8">
                  <c:v>1629785</c:v>
                </c:pt>
                <c:pt idx="9">
                  <c:v>1742744</c:v>
                </c:pt>
                <c:pt idx="10">
                  <c:v>1865049</c:v>
                </c:pt>
                <c:pt idx="11">
                  <c:v>1987329</c:v>
                </c:pt>
                <c:pt idx="12">
                  <c:v>2107171</c:v>
                </c:pt>
                <c:pt idx="13">
                  <c:v>2222871</c:v>
                </c:pt>
                <c:pt idx="14">
                  <c:v>2311833</c:v>
                </c:pt>
                <c:pt idx="15">
                  <c:v>2398106</c:v>
                </c:pt>
                <c:pt idx="16">
                  <c:v>2436203</c:v>
                </c:pt>
                <c:pt idx="17">
                  <c:v>2406131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9B-F94C-8444-6F6144184A9C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ubench_ro_kernel_aff!$T$114:$T$137</c:f>
              <c:numCache>
                <c:formatCode>General</c:formatCode>
                <c:ptCount val="24"/>
                <c:pt idx="0">
                  <c:v>299085</c:v>
                </c:pt>
                <c:pt idx="1">
                  <c:v>891988</c:v>
                </c:pt>
                <c:pt idx="2">
                  <c:v>1186046</c:v>
                </c:pt>
                <c:pt idx="3">
                  <c:v>1477613</c:v>
                </c:pt>
                <c:pt idx="4">
                  <c:v>1765902</c:v>
                </c:pt>
                <c:pt idx="5">
                  <c:v>2050195</c:v>
                </c:pt>
                <c:pt idx="6">
                  <c:v>2335696</c:v>
                </c:pt>
                <c:pt idx="7">
                  <c:v>2614218</c:v>
                </c:pt>
                <c:pt idx="8">
                  <c:v>2890852</c:v>
                </c:pt>
                <c:pt idx="9">
                  <c:v>3159821</c:v>
                </c:pt>
                <c:pt idx="10">
                  <c:v>3437307</c:v>
                </c:pt>
                <c:pt idx="11">
                  <c:v>3698689</c:v>
                </c:pt>
                <c:pt idx="13">
                  <c:v>4213667</c:v>
                </c:pt>
                <c:pt idx="14">
                  <c:v>4466910</c:v>
                </c:pt>
                <c:pt idx="15">
                  <c:v>4706035</c:v>
                </c:pt>
                <c:pt idx="16">
                  <c:v>4960292</c:v>
                </c:pt>
                <c:pt idx="17">
                  <c:v>5203158</c:v>
                </c:pt>
              </c:numCache>
            </c:numRef>
          </c:xVal>
          <c:yVal>
            <c:numRef>
              <c:f>ubench_ro_kernel_aff!$V$114:$V$137</c:f>
              <c:numCache>
                <c:formatCode>General</c:formatCode>
                <c:ptCount val="24"/>
                <c:pt idx="0">
                  <c:v>7019</c:v>
                </c:pt>
                <c:pt idx="1">
                  <c:v>64302</c:v>
                </c:pt>
                <c:pt idx="2">
                  <c:v>109453</c:v>
                </c:pt>
                <c:pt idx="3">
                  <c:v>167294</c:v>
                </c:pt>
                <c:pt idx="4">
                  <c:v>237376</c:v>
                </c:pt>
                <c:pt idx="5">
                  <c:v>322035</c:v>
                </c:pt>
                <c:pt idx="6">
                  <c:v>420931</c:v>
                </c:pt>
                <c:pt idx="7">
                  <c:v>521363</c:v>
                </c:pt>
                <c:pt idx="8">
                  <c:v>627770</c:v>
                </c:pt>
                <c:pt idx="9">
                  <c:v>723443</c:v>
                </c:pt>
                <c:pt idx="10">
                  <c:v>813008</c:v>
                </c:pt>
                <c:pt idx="11">
                  <c:v>899654</c:v>
                </c:pt>
                <c:pt idx="13">
                  <c:v>1039878</c:v>
                </c:pt>
                <c:pt idx="14">
                  <c:v>1106862</c:v>
                </c:pt>
                <c:pt idx="15">
                  <c:v>1158667</c:v>
                </c:pt>
                <c:pt idx="16">
                  <c:v>1217474</c:v>
                </c:pt>
                <c:pt idx="17">
                  <c:v>1237586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9B-F94C-8444-6F6144184A9C}"/>
            </c:ext>
          </c:extLst>
        </c:ser>
        <c:ser>
          <c:idx val="4"/>
          <c:order val="5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ubench_ro_kernel_aff!$T$170:$T$195</c:f>
              <c:numCache>
                <c:formatCode>General</c:formatCode>
                <c:ptCount val="26"/>
                <c:pt idx="0">
                  <c:v>299230</c:v>
                </c:pt>
                <c:pt idx="1">
                  <c:v>892243</c:v>
                </c:pt>
                <c:pt idx="2">
                  <c:v>1186134</c:v>
                </c:pt>
                <c:pt idx="3">
                  <c:v>1477787</c:v>
                </c:pt>
                <c:pt idx="4">
                  <c:v>1766675</c:v>
                </c:pt>
                <c:pt idx="5">
                  <c:v>2051479</c:v>
                </c:pt>
                <c:pt idx="6">
                  <c:v>2336491</c:v>
                </c:pt>
                <c:pt idx="7">
                  <c:v>2615566</c:v>
                </c:pt>
                <c:pt idx="8">
                  <c:v>2890963</c:v>
                </c:pt>
                <c:pt idx="9">
                  <c:v>3159973</c:v>
                </c:pt>
                <c:pt idx="10">
                  <c:v>3430994</c:v>
                </c:pt>
                <c:pt idx="11">
                  <c:v>3699633</c:v>
                </c:pt>
                <c:pt idx="13">
                  <c:v>4210132</c:v>
                </c:pt>
                <c:pt idx="14">
                  <c:v>4466480</c:v>
                </c:pt>
                <c:pt idx="15">
                  <c:v>4718578</c:v>
                </c:pt>
                <c:pt idx="16">
                  <c:v>4949512</c:v>
                </c:pt>
                <c:pt idx="17">
                  <c:v>5196751</c:v>
                </c:pt>
              </c:numCache>
            </c:numRef>
          </c:xVal>
          <c:yVal>
            <c:numRef>
              <c:f>ubench_ro_kernel_aff!$V$170:$V$195</c:f>
              <c:numCache>
                <c:formatCode>General</c:formatCode>
                <c:ptCount val="26"/>
                <c:pt idx="0">
                  <c:v>273</c:v>
                </c:pt>
                <c:pt idx="1">
                  <c:v>1909</c:v>
                </c:pt>
                <c:pt idx="2">
                  <c:v>4993</c:v>
                </c:pt>
                <c:pt idx="3">
                  <c:v>7722</c:v>
                </c:pt>
                <c:pt idx="4">
                  <c:v>13538</c:v>
                </c:pt>
                <c:pt idx="5">
                  <c:v>22797</c:v>
                </c:pt>
                <c:pt idx="6">
                  <c:v>33756</c:v>
                </c:pt>
                <c:pt idx="7">
                  <c:v>52701</c:v>
                </c:pt>
                <c:pt idx="8">
                  <c:v>71703</c:v>
                </c:pt>
                <c:pt idx="9">
                  <c:v>103086</c:v>
                </c:pt>
                <c:pt idx="10">
                  <c:v>133295</c:v>
                </c:pt>
                <c:pt idx="11">
                  <c:v>172735</c:v>
                </c:pt>
                <c:pt idx="13">
                  <c:v>261983</c:v>
                </c:pt>
                <c:pt idx="14">
                  <c:v>310447</c:v>
                </c:pt>
                <c:pt idx="15">
                  <c:v>357680</c:v>
                </c:pt>
                <c:pt idx="16">
                  <c:v>405306</c:v>
                </c:pt>
                <c:pt idx="17">
                  <c:v>457779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9B-F94C-8444-6F6144184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ubench_ro_kernel_aff!$T$4:$T$19</c:f>
              <c:numCache>
                <c:formatCode>General</c:formatCode>
                <c:ptCount val="16"/>
                <c:pt idx="0">
                  <c:v>299003</c:v>
                </c:pt>
                <c:pt idx="1">
                  <c:v>596532</c:v>
                </c:pt>
                <c:pt idx="2">
                  <c:v>892004</c:v>
                </c:pt>
                <c:pt idx="3">
                  <c:v>1186054</c:v>
                </c:pt>
                <c:pt idx="4">
                  <c:v>1477732</c:v>
                </c:pt>
                <c:pt idx="5">
                  <c:v>1766221</c:v>
                </c:pt>
                <c:pt idx="6">
                  <c:v>2051809</c:v>
                </c:pt>
                <c:pt idx="7">
                  <c:v>2336464</c:v>
                </c:pt>
                <c:pt idx="8">
                  <c:v>2614173</c:v>
                </c:pt>
                <c:pt idx="9">
                  <c:v>2892181</c:v>
                </c:pt>
                <c:pt idx="10">
                  <c:v>3159648</c:v>
                </c:pt>
                <c:pt idx="11">
                  <c:v>3438307</c:v>
                </c:pt>
              </c:numCache>
            </c:numRef>
          </c:xVal>
          <c:yVal>
            <c:numRef>
              <c:f>ubench_ro_kernel_aff!$W$4:$W$20</c:f>
              <c:numCache>
                <c:formatCode>General</c:formatCode>
                <c:ptCount val="17"/>
                <c:pt idx="0">
                  <c:v>1304</c:v>
                </c:pt>
                <c:pt idx="1">
                  <c:v>1302</c:v>
                </c:pt>
                <c:pt idx="2">
                  <c:v>1301</c:v>
                </c:pt>
                <c:pt idx="3">
                  <c:v>1303</c:v>
                </c:pt>
                <c:pt idx="4">
                  <c:v>1302</c:v>
                </c:pt>
                <c:pt idx="5">
                  <c:v>1302</c:v>
                </c:pt>
                <c:pt idx="6">
                  <c:v>1301</c:v>
                </c:pt>
                <c:pt idx="7">
                  <c:v>1301</c:v>
                </c:pt>
                <c:pt idx="8">
                  <c:v>1301</c:v>
                </c:pt>
                <c:pt idx="9">
                  <c:v>1301</c:v>
                </c:pt>
                <c:pt idx="10">
                  <c:v>1301</c:v>
                </c:pt>
                <c:pt idx="11">
                  <c:v>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A0-F343-834C-DFBB34743947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ubench_ro_kernel_aff!$T$32:$T$50</c:f>
              <c:numCache>
                <c:formatCode>General</c:formatCode>
                <c:ptCount val="19"/>
                <c:pt idx="0">
                  <c:v>87418</c:v>
                </c:pt>
                <c:pt idx="1">
                  <c:v>596881</c:v>
                </c:pt>
                <c:pt idx="2">
                  <c:v>892206</c:v>
                </c:pt>
                <c:pt idx="3">
                  <c:v>1186416</c:v>
                </c:pt>
                <c:pt idx="4">
                  <c:v>1477572</c:v>
                </c:pt>
                <c:pt idx="5">
                  <c:v>1767402</c:v>
                </c:pt>
                <c:pt idx="6">
                  <c:v>2051670</c:v>
                </c:pt>
                <c:pt idx="7">
                  <c:v>2336368</c:v>
                </c:pt>
                <c:pt idx="8">
                  <c:v>2613965</c:v>
                </c:pt>
                <c:pt idx="9">
                  <c:v>2889132</c:v>
                </c:pt>
                <c:pt idx="10">
                  <c:v>3157791</c:v>
                </c:pt>
                <c:pt idx="11">
                  <c:v>3427516</c:v>
                </c:pt>
              </c:numCache>
            </c:numRef>
          </c:xVal>
          <c:yVal>
            <c:numRef>
              <c:f>ubench_ro_kernel_aff!$W$32:$W$50</c:f>
              <c:numCache>
                <c:formatCode>General</c:formatCode>
                <c:ptCount val="19"/>
                <c:pt idx="0">
                  <c:v>1319</c:v>
                </c:pt>
                <c:pt idx="1">
                  <c:v>1377</c:v>
                </c:pt>
                <c:pt idx="2">
                  <c:v>1378</c:v>
                </c:pt>
                <c:pt idx="3">
                  <c:v>1380</c:v>
                </c:pt>
                <c:pt idx="4">
                  <c:v>1381</c:v>
                </c:pt>
                <c:pt idx="5">
                  <c:v>1382</c:v>
                </c:pt>
                <c:pt idx="6">
                  <c:v>1382</c:v>
                </c:pt>
                <c:pt idx="7">
                  <c:v>1383</c:v>
                </c:pt>
                <c:pt idx="8">
                  <c:v>1382</c:v>
                </c:pt>
                <c:pt idx="9">
                  <c:v>1382</c:v>
                </c:pt>
                <c:pt idx="10">
                  <c:v>1381</c:v>
                </c:pt>
                <c:pt idx="11">
                  <c:v>1379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A0-F343-834C-DFBB34743947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ubench_ro_kernel_aff!$T$60:$T$84</c:f>
              <c:numCache>
                <c:formatCode>General</c:formatCode>
                <c:ptCount val="25"/>
                <c:pt idx="0">
                  <c:v>299101</c:v>
                </c:pt>
                <c:pt idx="1">
                  <c:v>892033</c:v>
                </c:pt>
                <c:pt idx="2">
                  <c:v>1185969</c:v>
                </c:pt>
                <c:pt idx="3">
                  <c:v>1478218</c:v>
                </c:pt>
                <c:pt idx="4">
                  <c:v>1767156</c:v>
                </c:pt>
                <c:pt idx="5">
                  <c:v>2052272</c:v>
                </c:pt>
                <c:pt idx="6">
                  <c:v>2336168</c:v>
                </c:pt>
                <c:pt idx="7">
                  <c:v>2614180</c:v>
                </c:pt>
                <c:pt idx="8">
                  <c:v>2890476</c:v>
                </c:pt>
                <c:pt idx="9">
                  <c:v>3161214</c:v>
                </c:pt>
                <c:pt idx="10">
                  <c:v>3437354</c:v>
                </c:pt>
                <c:pt idx="11">
                  <c:v>3695643</c:v>
                </c:pt>
                <c:pt idx="12">
                  <c:v>3954686</c:v>
                </c:pt>
                <c:pt idx="13">
                  <c:v>4208463</c:v>
                </c:pt>
                <c:pt idx="14">
                  <c:v>4470065</c:v>
                </c:pt>
                <c:pt idx="15">
                  <c:v>4709962</c:v>
                </c:pt>
                <c:pt idx="17">
                  <c:v>5430806</c:v>
                </c:pt>
              </c:numCache>
            </c:numRef>
          </c:xVal>
          <c:yVal>
            <c:numRef>
              <c:f>ubench_ro_kernel_aff!$W$60:$W$84</c:f>
              <c:numCache>
                <c:formatCode>General</c:formatCode>
                <c:ptCount val="25"/>
                <c:pt idx="1">
                  <c:v>1363</c:v>
                </c:pt>
                <c:pt idx="2">
                  <c:v>1359</c:v>
                </c:pt>
                <c:pt idx="3">
                  <c:v>1358</c:v>
                </c:pt>
                <c:pt idx="4">
                  <c:v>1358</c:v>
                </c:pt>
                <c:pt idx="5">
                  <c:v>1357</c:v>
                </c:pt>
                <c:pt idx="6">
                  <c:v>1355</c:v>
                </c:pt>
                <c:pt idx="7">
                  <c:v>1355</c:v>
                </c:pt>
                <c:pt idx="8">
                  <c:v>1355</c:v>
                </c:pt>
                <c:pt idx="9">
                  <c:v>1354</c:v>
                </c:pt>
                <c:pt idx="10">
                  <c:v>1354</c:v>
                </c:pt>
                <c:pt idx="11">
                  <c:v>1353</c:v>
                </c:pt>
                <c:pt idx="12">
                  <c:v>1352</c:v>
                </c:pt>
                <c:pt idx="13">
                  <c:v>1351</c:v>
                </c:pt>
                <c:pt idx="14">
                  <c:v>1352</c:v>
                </c:pt>
                <c:pt idx="15">
                  <c:v>1348</c:v>
                </c:pt>
                <c:pt idx="17">
                  <c:v>1304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A0-F343-834C-DFBB34743947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ubench_ro_kernel_aff!$T$88:$T$110</c:f>
              <c:numCache>
                <c:formatCode>General</c:formatCode>
                <c:ptCount val="23"/>
                <c:pt idx="0">
                  <c:v>299128</c:v>
                </c:pt>
                <c:pt idx="1">
                  <c:v>892259</c:v>
                </c:pt>
                <c:pt idx="2">
                  <c:v>1185747</c:v>
                </c:pt>
                <c:pt idx="3">
                  <c:v>1477212</c:v>
                </c:pt>
                <c:pt idx="4">
                  <c:v>1766482</c:v>
                </c:pt>
                <c:pt idx="5">
                  <c:v>2051206</c:v>
                </c:pt>
                <c:pt idx="6">
                  <c:v>2335757</c:v>
                </c:pt>
                <c:pt idx="7">
                  <c:v>2613288</c:v>
                </c:pt>
                <c:pt idx="8">
                  <c:v>2889485</c:v>
                </c:pt>
                <c:pt idx="9">
                  <c:v>3159598</c:v>
                </c:pt>
                <c:pt idx="10">
                  <c:v>3435414</c:v>
                </c:pt>
                <c:pt idx="11">
                  <c:v>3699519</c:v>
                </c:pt>
                <c:pt idx="12">
                  <c:v>3956335</c:v>
                </c:pt>
                <c:pt idx="13">
                  <c:v>4213397</c:v>
                </c:pt>
                <c:pt idx="14">
                  <c:v>4469418</c:v>
                </c:pt>
                <c:pt idx="15">
                  <c:v>4714469</c:v>
                </c:pt>
                <c:pt idx="16">
                  <c:v>4956250</c:v>
                </c:pt>
                <c:pt idx="17">
                  <c:v>5200618</c:v>
                </c:pt>
              </c:numCache>
            </c:numRef>
          </c:xVal>
          <c:yVal>
            <c:numRef>
              <c:f>ubench_ro_kernel_aff!$W$88:$W$110</c:f>
              <c:numCache>
                <c:formatCode>General</c:formatCode>
                <c:ptCount val="23"/>
                <c:pt idx="1">
                  <c:v>1329</c:v>
                </c:pt>
                <c:pt idx="2">
                  <c:v>1335</c:v>
                </c:pt>
                <c:pt idx="3">
                  <c:v>1338</c:v>
                </c:pt>
                <c:pt idx="4">
                  <c:v>1342</c:v>
                </c:pt>
                <c:pt idx="5">
                  <c:v>1342</c:v>
                </c:pt>
                <c:pt idx="6">
                  <c:v>1342</c:v>
                </c:pt>
                <c:pt idx="7">
                  <c:v>1341</c:v>
                </c:pt>
                <c:pt idx="8">
                  <c:v>1342</c:v>
                </c:pt>
                <c:pt idx="9">
                  <c:v>1340</c:v>
                </c:pt>
                <c:pt idx="10">
                  <c:v>1330</c:v>
                </c:pt>
                <c:pt idx="11">
                  <c:v>1339</c:v>
                </c:pt>
                <c:pt idx="12">
                  <c:v>1340</c:v>
                </c:pt>
                <c:pt idx="13">
                  <c:v>1340</c:v>
                </c:pt>
                <c:pt idx="14">
                  <c:v>1339</c:v>
                </c:pt>
                <c:pt idx="15">
                  <c:v>1337</c:v>
                </c:pt>
                <c:pt idx="16">
                  <c:v>1335</c:v>
                </c:pt>
                <c:pt idx="17">
                  <c:v>1306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A0-F343-834C-DFBB34743947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ubench_ro_kernel_aff!$T$114:$T$136</c:f>
              <c:numCache>
                <c:formatCode>General</c:formatCode>
                <c:ptCount val="23"/>
                <c:pt idx="0">
                  <c:v>299085</c:v>
                </c:pt>
                <c:pt idx="1">
                  <c:v>891988</c:v>
                </c:pt>
                <c:pt idx="2">
                  <c:v>1186046</c:v>
                </c:pt>
                <c:pt idx="3">
                  <c:v>1477613</c:v>
                </c:pt>
                <c:pt idx="4">
                  <c:v>1765902</c:v>
                </c:pt>
                <c:pt idx="5">
                  <c:v>2050195</c:v>
                </c:pt>
                <c:pt idx="6">
                  <c:v>2335696</c:v>
                </c:pt>
                <c:pt idx="7">
                  <c:v>2614218</c:v>
                </c:pt>
                <c:pt idx="8">
                  <c:v>2890852</c:v>
                </c:pt>
                <c:pt idx="9">
                  <c:v>3159821</c:v>
                </c:pt>
                <c:pt idx="10">
                  <c:v>3437307</c:v>
                </c:pt>
                <c:pt idx="11">
                  <c:v>3698689</c:v>
                </c:pt>
                <c:pt idx="13">
                  <c:v>4213667</c:v>
                </c:pt>
                <c:pt idx="14">
                  <c:v>4466910</c:v>
                </c:pt>
                <c:pt idx="15">
                  <c:v>4706035</c:v>
                </c:pt>
                <c:pt idx="16">
                  <c:v>4960292</c:v>
                </c:pt>
                <c:pt idx="17">
                  <c:v>5203158</c:v>
                </c:pt>
              </c:numCache>
            </c:numRef>
          </c:xVal>
          <c:yVal>
            <c:numRef>
              <c:f>ubench_ro_kernel_aff!$W$114:$W$136</c:f>
              <c:numCache>
                <c:formatCode>General</c:formatCode>
                <c:ptCount val="23"/>
                <c:pt idx="0">
                  <c:v>1304</c:v>
                </c:pt>
                <c:pt idx="1">
                  <c:v>1307</c:v>
                </c:pt>
                <c:pt idx="2">
                  <c:v>1308</c:v>
                </c:pt>
                <c:pt idx="3">
                  <c:v>1310</c:v>
                </c:pt>
                <c:pt idx="4">
                  <c:v>1312</c:v>
                </c:pt>
                <c:pt idx="5">
                  <c:v>1314</c:v>
                </c:pt>
                <c:pt idx="6">
                  <c:v>1316</c:v>
                </c:pt>
                <c:pt idx="7">
                  <c:v>1318</c:v>
                </c:pt>
                <c:pt idx="8">
                  <c:v>1318</c:v>
                </c:pt>
                <c:pt idx="9">
                  <c:v>1319</c:v>
                </c:pt>
                <c:pt idx="10">
                  <c:v>1320</c:v>
                </c:pt>
                <c:pt idx="11">
                  <c:v>1296</c:v>
                </c:pt>
                <c:pt idx="13">
                  <c:v>1321</c:v>
                </c:pt>
                <c:pt idx="14">
                  <c:v>1320</c:v>
                </c:pt>
                <c:pt idx="15">
                  <c:v>1320</c:v>
                </c:pt>
                <c:pt idx="16">
                  <c:v>1319</c:v>
                </c:pt>
                <c:pt idx="17">
                  <c:v>1302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A0-F343-834C-DFBB34743947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ubench_ro_kernel_aff!$T$142:$T$166</c:f>
              <c:numCache>
                <c:formatCode>General</c:formatCode>
                <c:ptCount val="25"/>
                <c:pt idx="0">
                  <c:v>299079</c:v>
                </c:pt>
                <c:pt idx="1">
                  <c:v>892433</c:v>
                </c:pt>
                <c:pt idx="2">
                  <c:v>1186133</c:v>
                </c:pt>
                <c:pt idx="3">
                  <c:v>1478102</c:v>
                </c:pt>
                <c:pt idx="4">
                  <c:v>1766323</c:v>
                </c:pt>
                <c:pt idx="5">
                  <c:v>2051784</c:v>
                </c:pt>
                <c:pt idx="6">
                  <c:v>2336743</c:v>
                </c:pt>
                <c:pt idx="7">
                  <c:v>2614670</c:v>
                </c:pt>
                <c:pt idx="8">
                  <c:v>2889566</c:v>
                </c:pt>
                <c:pt idx="9">
                  <c:v>3161633</c:v>
                </c:pt>
                <c:pt idx="10">
                  <c:v>3437709</c:v>
                </c:pt>
                <c:pt idx="11">
                  <c:v>3697514</c:v>
                </c:pt>
                <c:pt idx="12">
                  <c:v>3954378</c:v>
                </c:pt>
                <c:pt idx="13">
                  <c:v>4209448</c:v>
                </c:pt>
                <c:pt idx="14">
                  <c:v>4463113</c:v>
                </c:pt>
                <c:pt idx="15">
                  <c:v>4705875</c:v>
                </c:pt>
                <c:pt idx="16">
                  <c:v>4948261</c:v>
                </c:pt>
                <c:pt idx="17">
                  <c:v>5180137</c:v>
                </c:pt>
                <c:pt idx="18">
                  <c:v>5434680</c:v>
                </c:pt>
              </c:numCache>
            </c:numRef>
          </c:xVal>
          <c:yVal>
            <c:numRef>
              <c:f>ubench_ro_kernel_aff!$W$142:$W$166</c:f>
              <c:numCache>
                <c:formatCode>General</c:formatCode>
                <c:ptCount val="25"/>
                <c:pt idx="0">
                  <c:v>1303</c:v>
                </c:pt>
                <c:pt idx="1">
                  <c:v>1303</c:v>
                </c:pt>
                <c:pt idx="2">
                  <c:v>1303</c:v>
                </c:pt>
                <c:pt idx="3">
                  <c:v>1304</c:v>
                </c:pt>
                <c:pt idx="4">
                  <c:v>1304</c:v>
                </c:pt>
                <c:pt idx="5">
                  <c:v>1306</c:v>
                </c:pt>
                <c:pt idx="6">
                  <c:v>1306</c:v>
                </c:pt>
                <c:pt idx="7">
                  <c:v>1307</c:v>
                </c:pt>
                <c:pt idx="8">
                  <c:v>1309</c:v>
                </c:pt>
                <c:pt idx="9">
                  <c:v>1309</c:v>
                </c:pt>
                <c:pt idx="10">
                  <c:v>1310</c:v>
                </c:pt>
                <c:pt idx="11">
                  <c:v>1312</c:v>
                </c:pt>
                <c:pt idx="12">
                  <c:v>1312</c:v>
                </c:pt>
                <c:pt idx="13">
                  <c:v>1312</c:v>
                </c:pt>
                <c:pt idx="14">
                  <c:v>1307</c:v>
                </c:pt>
                <c:pt idx="15">
                  <c:v>1313</c:v>
                </c:pt>
                <c:pt idx="16">
                  <c:v>1314</c:v>
                </c:pt>
                <c:pt idx="17">
                  <c:v>1313</c:v>
                </c:pt>
                <c:pt idx="18">
                  <c:v>1311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A0-F343-834C-DFBB34743947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ubench_ro_kernel_aff!$T$170:$T$195</c:f>
              <c:numCache>
                <c:formatCode>General</c:formatCode>
                <c:ptCount val="26"/>
                <c:pt idx="0">
                  <c:v>299230</c:v>
                </c:pt>
                <c:pt idx="1">
                  <c:v>892243</c:v>
                </c:pt>
                <c:pt idx="2">
                  <c:v>1186134</c:v>
                </c:pt>
                <c:pt idx="3">
                  <c:v>1477787</c:v>
                </c:pt>
                <c:pt idx="4">
                  <c:v>1766675</c:v>
                </c:pt>
                <c:pt idx="5">
                  <c:v>2051479</c:v>
                </c:pt>
                <c:pt idx="6">
                  <c:v>2336491</c:v>
                </c:pt>
                <c:pt idx="7">
                  <c:v>2615566</c:v>
                </c:pt>
                <c:pt idx="8">
                  <c:v>2890963</c:v>
                </c:pt>
                <c:pt idx="9">
                  <c:v>3159973</c:v>
                </c:pt>
                <c:pt idx="10">
                  <c:v>3430994</c:v>
                </c:pt>
                <c:pt idx="11">
                  <c:v>3699633</c:v>
                </c:pt>
                <c:pt idx="13">
                  <c:v>4210132</c:v>
                </c:pt>
                <c:pt idx="14">
                  <c:v>4466480</c:v>
                </c:pt>
                <c:pt idx="15">
                  <c:v>4718578</c:v>
                </c:pt>
                <c:pt idx="16">
                  <c:v>4949512</c:v>
                </c:pt>
                <c:pt idx="17">
                  <c:v>5196751</c:v>
                </c:pt>
              </c:numCache>
            </c:numRef>
          </c:xVal>
          <c:yVal>
            <c:numRef>
              <c:f>ubench_ro_kernel_aff!$W$170:$W$195</c:f>
              <c:numCache>
                <c:formatCode>General</c:formatCode>
                <c:ptCount val="26"/>
                <c:pt idx="0">
                  <c:v>1299</c:v>
                </c:pt>
                <c:pt idx="1">
                  <c:v>1304</c:v>
                </c:pt>
                <c:pt idx="2">
                  <c:v>1304</c:v>
                </c:pt>
                <c:pt idx="3">
                  <c:v>1303</c:v>
                </c:pt>
                <c:pt idx="4">
                  <c:v>1303</c:v>
                </c:pt>
                <c:pt idx="5">
                  <c:v>1303</c:v>
                </c:pt>
                <c:pt idx="6">
                  <c:v>1304</c:v>
                </c:pt>
                <c:pt idx="7">
                  <c:v>1304</c:v>
                </c:pt>
                <c:pt idx="8">
                  <c:v>1304</c:v>
                </c:pt>
                <c:pt idx="9">
                  <c:v>1304</c:v>
                </c:pt>
                <c:pt idx="10">
                  <c:v>1305</c:v>
                </c:pt>
                <c:pt idx="11">
                  <c:v>1296</c:v>
                </c:pt>
                <c:pt idx="13">
                  <c:v>1308</c:v>
                </c:pt>
                <c:pt idx="14">
                  <c:v>1308</c:v>
                </c:pt>
                <c:pt idx="15">
                  <c:v>1309</c:v>
                </c:pt>
                <c:pt idx="16">
                  <c:v>1309</c:v>
                </c:pt>
                <c:pt idx="17">
                  <c:v>1305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A0-F343-834C-DFBB34743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ubench_ro_kernel_aff!$AJ$4:$AJ$26</c:f>
              <c:numCache>
                <c:formatCode>General</c:formatCode>
                <c:ptCount val="23"/>
                <c:pt idx="0">
                  <c:v>299146</c:v>
                </c:pt>
                <c:pt idx="1">
                  <c:v>596777</c:v>
                </c:pt>
                <c:pt idx="2">
                  <c:v>892358</c:v>
                </c:pt>
                <c:pt idx="3">
                  <c:v>1185276</c:v>
                </c:pt>
                <c:pt idx="4">
                  <c:v>1477016</c:v>
                </c:pt>
                <c:pt idx="5">
                  <c:v>1765306</c:v>
                </c:pt>
                <c:pt idx="6">
                  <c:v>2047064</c:v>
                </c:pt>
                <c:pt idx="7">
                  <c:v>2332710</c:v>
                </c:pt>
                <c:pt idx="8">
                  <c:v>2606337</c:v>
                </c:pt>
                <c:pt idx="9">
                  <c:v>2881059</c:v>
                </c:pt>
                <c:pt idx="10">
                  <c:v>3147761</c:v>
                </c:pt>
                <c:pt idx="12">
                  <c:v>3683497</c:v>
                </c:pt>
                <c:pt idx="13">
                  <c:v>3922036</c:v>
                </c:pt>
                <c:pt idx="14">
                  <c:v>4186118</c:v>
                </c:pt>
                <c:pt idx="15">
                  <c:v>4434212</c:v>
                </c:pt>
                <c:pt idx="16">
                  <c:v>4699207</c:v>
                </c:pt>
                <c:pt idx="17">
                  <c:v>4942316</c:v>
                </c:pt>
              </c:numCache>
            </c:numRef>
          </c:xVal>
          <c:yVal>
            <c:numRef>
              <c:f>ubench_ro_kernel_aff!$AK$4:$AK$26</c:f>
              <c:numCache>
                <c:formatCode>General</c:formatCode>
                <c:ptCount val="23"/>
                <c:pt idx="0">
                  <c:v>8832</c:v>
                </c:pt>
                <c:pt idx="1">
                  <c:v>9126.4</c:v>
                </c:pt>
                <c:pt idx="2">
                  <c:v>9494.4</c:v>
                </c:pt>
                <c:pt idx="3">
                  <c:v>10156.799999999999</c:v>
                </c:pt>
                <c:pt idx="4">
                  <c:v>10672</c:v>
                </c:pt>
                <c:pt idx="5">
                  <c:v>11334.4</c:v>
                </c:pt>
                <c:pt idx="6">
                  <c:v>12070.4</c:v>
                </c:pt>
                <c:pt idx="7">
                  <c:v>12953.5999999999</c:v>
                </c:pt>
                <c:pt idx="8">
                  <c:v>14057.5999999999</c:v>
                </c:pt>
                <c:pt idx="9">
                  <c:v>14867.199999999901</c:v>
                </c:pt>
                <c:pt idx="10">
                  <c:v>16339.199999999901</c:v>
                </c:pt>
                <c:pt idx="12">
                  <c:v>21049.599999999999</c:v>
                </c:pt>
                <c:pt idx="13">
                  <c:v>24655.999999999902</c:v>
                </c:pt>
                <c:pt idx="14">
                  <c:v>29145.599999999999</c:v>
                </c:pt>
                <c:pt idx="15">
                  <c:v>41363.199999999997</c:v>
                </c:pt>
                <c:pt idx="16">
                  <c:v>76028.799999999901</c:v>
                </c:pt>
                <c:pt idx="17">
                  <c:v>3464646.4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67-F742-8B62-C2052E981A93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ubench_ro_kernel_aff!$AJ$32:$AJ$51</c:f>
              <c:numCache>
                <c:formatCode>General</c:formatCode>
                <c:ptCount val="20"/>
                <c:pt idx="0">
                  <c:v>299287</c:v>
                </c:pt>
                <c:pt idx="1">
                  <c:v>596776</c:v>
                </c:pt>
                <c:pt idx="2">
                  <c:v>891756</c:v>
                </c:pt>
                <c:pt idx="3">
                  <c:v>1185025</c:v>
                </c:pt>
                <c:pt idx="4">
                  <c:v>1478124</c:v>
                </c:pt>
                <c:pt idx="5">
                  <c:v>1764390</c:v>
                </c:pt>
                <c:pt idx="6">
                  <c:v>2049358</c:v>
                </c:pt>
                <c:pt idx="7">
                  <c:v>2328656</c:v>
                </c:pt>
                <c:pt idx="8">
                  <c:v>2606507</c:v>
                </c:pt>
                <c:pt idx="9">
                  <c:v>2878236</c:v>
                </c:pt>
                <c:pt idx="10">
                  <c:v>3134267</c:v>
                </c:pt>
                <c:pt idx="11">
                  <c:v>3422888</c:v>
                </c:pt>
              </c:numCache>
            </c:numRef>
          </c:xVal>
          <c:yVal>
            <c:numRef>
              <c:f>ubench_ro_kernel_aff!$AK$32:$AK$51</c:f>
              <c:numCache>
                <c:formatCode>General</c:formatCode>
                <c:ptCount val="20"/>
                <c:pt idx="0">
                  <c:v>9936</c:v>
                </c:pt>
                <c:pt idx="1">
                  <c:v>10230.4</c:v>
                </c:pt>
                <c:pt idx="2">
                  <c:v>10672</c:v>
                </c:pt>
                <c:pt idx="3">
                  <c:v>10892.8</c:v>
                </c:pt>
                <c:pt idx="4">
                  <c:v>11996.8</c:v>
                </c:pt>
                <c:pt idx="5">
                  <c:v>16560</c:v>
                </c:pt>
                <c:pt idx="6">
                  <c:v>34297.599999999999</c:v>
                </c:pt>
                <c:pt idx="7">
                  <c:v>40112</c:v>
                </c:pt>
                <c:pt idx="8">
                  <c:v>43203.199999999997</c:v>
                </c:pt>
                <c:pt idx="9">
                  <c:v>52844.799999999901</c:v>
                </c:pt>
                <c:pt idx="10">
                  <c:v>71392</c:v>
                </c:pt>
                <c:pt idx="11">
                  <c:v>562156.799999999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7-F742-8B62-C2052E981A93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ubench_ro_kernel_aff!$AJ$60:$AJ$84</c:f>
              <c:numCache>
                <c:formatCode>General</c:formatCode>
                <c:ptCount val="25"/>
                <c:pt idx="0">
                  <c:v>299290</c:v>
                </c:pt>
                <c:pt idx="1">
                  <c:v>892308</c:v>
                </c:pt>
                <c:pt idx="2">
                  <c:v>1184905</c:v>
                </c:pt>
                <c:pt idx="3">
                  <c:v>1476783</c:v>
                </c:pt>
                <c:pt idx="4">
                  <c:v>1765826</c:v>
                </c:pt>
                <c:pt idx="5">
                  <c:v>2047776</c:v>
                </c:pt>
                <c:pt idx="7">
                  <c:v>2606327</c:v>
                </c:pt>
                <c:pt idx="8">
                  <c:v>2878255</c:v>
                </c:pt>
                <c:pt idx="9">
                  <c:v>3145175</c:v>
                </c:pt>
                <c:pt idx="10">
                  <c:v>3674202</c:v>
                </c:pt>
              </c:numCache>
            </c:numRef>
          </c:xVal>
          <c:yVal>
            <c:numRef>
              <c:f>ubench_ro_kernel_aff!$AK$60:$AK$84</c:f>
              <c:numCache>
                <c:formatCode>General</c:formatCode>
                <c:ptCount val="25"/>
                <c:pt idx="0">
                  <c:v>10524.8</c:v>
                </c:pt>
                <c:pt idx="1">
                  <c:v>10966.4</c:v>
                </c:pt>
                <c:pt idx="2">
                  <c:v>11702.4</c:v>
                </c:pt>
                <c:pt idx="3">
                  <c:v>12291.199999999901</c:v>
                </c:pt>
                <c:pt idx="4">
                  <c:v>12806.4</c:v>
                </c:pt>
                <c:pt idx="5">
                  <c:v>13542.4</c:v>
                </c:pt>
                <c:pt idx="7">
                  <c:v>16560</c:v>
                </c:pt>
                <c:pt idx="8">
                  <c:v>18988.8</c:v>
                </c:pt>
                <c:pt idx="9">
                  <c:v>27452.799999999999</c:v>
                </c:pt>
                <c:pt idx="10">
                  <c:v>232060.79999999999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67-F742-8B62-C2052E981A93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ubench_ro_kernel_aff!$AJ$88:$AJ$110</c:f>
              <c:numCache>
                <c:formatCode>General</c:formatCode>
                <c:ptCount val="23"/>
                <c:pt idx="0">
                  <c:v>299157</c:v>
                </c:pt>
                <c:pt idx="1">
                  <c:v>892483</c:v>
                </c:pt>
                <c:pt idx="2">
                  <c:v>1185523</c:v>
                </c:pt>
                <c:pt idx="3">
                  <c:v>1477983</c:v>
                </c:pt>
                <c:pt idx="4">
                  <c:v>1766759</c:v>
                </c:pt>
                <c:pt idx="5">
                  <c:v>2050787</c:v>
                </c:pt>
                <c:pt idx="6">
                  <c:v>2335322</c:v>
                </c:pt>
                <c:pt idx="7">
                  <c:v>2612520</c:v>
                </c:pt>
                <c:pt idx="8">
                  <c:v>2886783</c:v>
                </c:pt>
                <c:pt idx="9">
                  <c:v>3157001</c:v>
                </c:pt>
                <c:pt idx="10">
                  <c:v>3430795</c:v>
                </c:pt>
                <c:pt idx="11">
                  <c:v>3490352</c:v>
                </c:pt>
              </c:numCache>
            </c:numRef>
          </c:xVal>
          <c:yVal>
            <c:numRef>
              <c:f>ubench_ro_kernel_aff!$AK$88:$AK$110</c:f>
              <c:numCache>
                <c:formatCode>General</c:formatCode>
                <c:ptCount val="23"/>
                <c:pt idx="0">
                  <c:v>9641.5999999999894</c:v>
                </c:pt>
                <c:pt idx="1">
                  <c:v>10598.4</c:v>
                </c:pt>
                <c:pt idx="2">
                  <c:v>11260.8</c:v>
                </c:pt>
                <c:pt idx="3">
                  <c:v>11849.5999999999</c:v>
                </c:pt>
                <c:pt idx="4">
                  <c:v>12364.8</c:v>
                </c:pt>
                <c:pt idx="5">
                  <c:v>13027.199999999901</c:v>
                </c:pt>
                <c:pt idx="6">
                  <c:v>13910.4</c:v>
                </c:pt>
                <c:pt idx="7">
                  <c:v>15014.4</c:v>
                </c:pt>
                <c:pt idx="8">
                  <c:v>17148.8</c:v>
                </c:pt>
                <c:pt idx="9">
                  <c:v>23625.599999999999</c:v>
                </c:pt>
                <c:pt idx="10">
                  <c:v>35180.799999999901</c:v>
                </c:pt>
                <c:pt idx="11">
                  <c:v>19662608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67-F742-8B62-C2052E981A93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ubench_ro_kernel_aff!$AJ$114:$AJ$133</c:f>
              <c:numCache>
                <c:formatCode>General</c:formatCode>
                <c:ptCount val="20"/>
                <c:pt idx="0">
                  <c:v>299226</c:v>
                </c:pt>
                <c:pt idx="1">
                  <c:v>891934</c:v>
                </c:pt>
                <c:pt idx="2">
                  <c:v>1185970</c:v>
                </c:pt>
                <c:pt idx="3">
                  <c:v>1478079</c:v>
                </c:pt>
                <c:pt idx="4">
                  <c:v>1766898</c:v>
                </c:pt>
                <c:pt idx="5">
                  <c:v>2051218</c:v>
                </c:pt>
                <c:pt idx="6">
                  <c:v>2336168</c:v>
                </c:pt>
                <c:pt idx="7">
                  <c:v>2613567</c:v>
                </c:pt>
                <c:pt idx="8">
                  <c:v>2884764</c:v>
                </c:pt>
                <c:pt idx="9">
                  <c:v>3155417</c:v>
                </c:pt>
                <c:pt idx="10">
                  <c:v>3430370</c:v>
                </c:pt>
                <c:pt idx="11">
                  <c:v>3475820</c:v>
                </c:pt>
              </c:numCache>
            </c:numRef>
          </c:xVal>
          <c:yVal>
            <c:numRef>
              <c:f>ubench_ro_kernel_aff!$AK$114:$AK$133</c:f>
              <c:numCache>
                <c:formatCode>General</c:formatCode>
                <c:ptCount val="20"/>
                <c:pt idx="0">
                  <c:v>10598.4</c:v>
                </c:pt>
                <c:pt idx="1">
                  <c:v>10672</c:v>
                </c:pt>
                <c:pt idx="2">
                  <c:v>10966.4</c:v>
                </c:pt>
                <c:pt idx="3">
                  <c:v>11260.8</c:v>
                </c:pt>
                <c:pt idx="4">
                  <c:v>12143.9999999999</c:v>
                </c:pt>
                <c:pt idx="5">
                  <c:v>12806.4</c:v>
                </c:pt>
                <c:pt idx="6">
                  <c:v>13836.8</c:v>
                </c:pt>
                <c:pt idx="7">
                  <c:v>14940.8</c:v>
                </c:pt>
                <c:pt idx="8">
                  <c:v>16560</c:v>
                </c:pt>
                <c:pt idx="9">
                  <c:v>18915.199999999899</c:v>
                </c:pt>
                <c:pt idx="10">
                  <c:v>24214.3999999999</c:v>
                </c:pt>
                <c:pt idx="11">
                  <c:v>22355264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67-F742-8B62-C2052E981A93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ubench_ro_kernel_aff!$AJ$142:$AJ$166</c:f>
              <c:numCache>
                <c:formatCode>General</c:formatCode>
                <c:ptCount val="25"/>
                <c:pt idx="0">
                  <c:v>299204</c:v>
                </c:pt>
                <c:pt idx="1">
                  <c:v>596997</c:v>
                </c:pt>
                <c:pt idx="2">
                  <c:v>892411</c:v>
                </c:pt>
                <c:pt idx="3">
                  <c:v>1186492</c:v>
                </c:pt>
                <c:pt idx="4">
                  <c:v>1477973</c:v>
                </c:pt>
                <c:pt idx="5">
                  <c:v>1766102</c:v>
                </c:pt>
                <c:pt idx="6">
                  <c:v>2051296</c:v>
                </c:pt>
                <c:pt idx="7">
                  <c:v>2333687</c:v>
                </c:pt>
                <c:pt idx="8">
                  <c:v>2612198</c:v>
                </c:pt>
                <c:pt idx="9">
                  <c:v>2884396</c:v>
                </c:pt>
                <c:pt idx="10">
                  <c:v>3158287</c:v>
                </c:pt>
                <c:pt idx="11">
                  <c:v>3433693</c:v>
                </c:pt>
                <c:pt idx="12">
                  <c:v>3614589</c:v>
                </c:pt>
              </c:numCache>
            </c:numRef>
          </c:xVal>
          <c:yVal>
            <c:numRef>
              <c:f>ubench_ro_kernel_aff!$AK$142:$AK$166</c:f>
              <c:numCache>
                <c:formatCode>General</c:formatCode>
                <c:ptCount val="25"/>
                <c:pt idx="0">
                  <c:v>10819.199999999901</c:v>
                </c:pt>
                <c:pt idx="1">
                  <c:v>11408</c:v>
                </c:pt>
                <c:pt idx="2">
                  <c:v>11628.8</c:v>
                </c:pt>
                <c:pt idx="3">
                  <c:v>11923.199999999901</c:v>
                </c:pt>
                <c:pt idx="4">
                  <c:v>12291.199999999901</c:v>
                </c:pt>
                <c:pt idx="5">
                  <c:v>12879.9999999999</c:v>
                </c:pt>
                <c:pt idx="6">
                  <c:v>13542.4</c:v>
                </c:pt>
                <c:pt idx="7">
                  <c:v>14646.4</c:v>
                </c:pt>
                <c:pt idx="8">
                  <c:v>15750.4</c:v>
                </c:pt>
                <c:pt idx="9">
                  <c:v>17443.199999999899</c:v>
                </c:pt>
                <c:pt idx="10">
                  <c:v>19356.8</c:v>
                </c:pt>
                <c:pt idx="11">
                  <c:v>22448</c:v>
                </c:pt>
                <c:pt idx="12">
                  <c:v>19138355.199999999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67-F742-8B62-C2052E981A93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ubench_ro_kernel_aff!$AJ$170:$AJ$195</c:f>
              <c:numCache>
                <c:formatCode>General</c:formatCode>
                <c:ptCount val="26"/>
                <c:pt idx="0">
                  <c:v>299111</c:v>
                </c:pt>
                <c:pt idx="1">
                  <c:v>892299</c:v>
                </c:pt>
                <c:pt idx="2">
                  <c:v>1186359</c:v>
                </c:pt>
                <c:pt idx="3">
                  <c:v>1478123</c:v>
                </c:pt>
                <c:pt idx="4">
                  <c:v>1763062</c:v>
                </c:pt>
                <c:pt idx="5">
                  <c:v>2049560</c:v>
                </c:pt>
                <c:pt idx="6">
                  <c:v>2333573</c:v>
                </c:pt>
                <c:pt idx="7">
                  <c:v>2610002</c:v>
                </c:pt>
                <c:pt idx="8">
                  <c:v>2882693</c:v>
                </c:pt>
                <c:pt idx="9">
                  <c:v>3150829</c:v>
                </c:pt>
                <c:pt idx="10">
                  <c:v>3416870</c:v>
                </c:pt>
                <c:pt idx="11">
                  <c:v>3490915</c:v>
                </c:pt>
              </c:numCache>
            </c:numRef>
          </c:xVal>
          <c:yVal>
            <c:numRef>
              <c:f>ubench_ro_kernel_aff!$AK$170:$AK$195</c:f>
              <c:numCache>
                <c:formatCode>General</c:formatCode>
                <c:ptCount val="26"/>
                <c:pt idx="0">
                  <c:v>11113.5999999999</c:v>
                </c:pt>
                <c:pt idx="1">
                  <c:v>12217.5999999999</c:v>
                </c:pt>
                <c:pt idx="2">
                  <c:v>12585.5999999999</c:v>
                </c:pt>
                <c:pt idx="3">
                  <c:v>13174.4</c:v>
                </c:pt>
                <c:pt idx="4">
                  <c:v>13983.9999999999</c:v>
                </c:pt>
                <c:pt idx="5">
                  <c:v>14646.4</c:v>
                </c:pt>
                <c:pt idx="6">
                  <c:v>15823.9999999999</c:v>
                </c:pt>
                <c:pt idx="7">
                  <c:v>16928</c:v>
                </c:pt>
                <c:pt idx="8">
                  <c:v>18400</c:v>
                </c:pt>
                <c:pt idx="9">
                  <c:v>20092.8</c:v>
                </c:pt>
                <c:pt idx="10">
                  <c:v>24067.199999999899</c:v>
                </c:pt>
                <c:pt idx="11">
                  <c:v>20079552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67-F742-8B62-C2052E981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ubench_ro_kernel_aff!$AJ$4:$AJ$25</c:f>
              <c:numCache>
                <c:formatCode>General</c:formatCode>
                <c:ptCount val="22"/>
                <c:pt idx="0">
                  <c:v>299146</c:v>
                </c:pt>
                <c:pt idx="1">
                  <c:v>596777</c:v>
                </c:pt>
                <c:pt idx="2">
                  <c:v>892358</c:v>
                </c:pt>
                <c:pt idx="3">
                  <c:v>1185276</c:v>
                </c:pt>
                <c:pt idx="4">
                  <c:v>1477016</c:v>
                </c:pt>
                <c:pt idx="5">
                  <c:v>1765306</c:v>
                </c:pt>
                <c:pt idx="6">
                  <c:v>2047064</c:v>
                </c:pt>
                <c:pt idx="7">
                  <c:v>2332710</c:v>
                </c:pt>
                <c:pt idx="8">
                  <c:v>2606337</c:v>
                </c:pt>
                <c:pt idx="9">
                  <c:v>2881059</c:v>
                </c:pt>
                <c:pt idx="10">
                  <c:v>3147761</c:v>
                </c:pt>
                <c:pt idx="12">
                  <c:v>3683497</c:v>
                </c:pt>
                <c:pt idx="13">
                  <c:v>3922036</c:v>
                </c:pt>
                <c:pt idx="14">
                  <c:v>4186118</c:v>
                </c:pt>
                <c:pt idx="15">
                  <c:v>4434212</c:v>
                </c:pt>
                <c:pt idx="16">
                  <c:v>4699207</c:v>
                </c:pt>
                <c:pt idx="17">
                  <c:v>4942316</c:v>
                </c:pt>
              </c:numCache>
            </c:numRef>
          </c:xVal>
          <c:yVal>
            <c:numRef>
              <c:f>ubench_ro_kernel_aff!$AL$4:$AL$25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6-214E-A7FB-7A420D408BC4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ubench_ro_kernel_aff!$AJ$32:$AJ$48</c:f>
              <c:numCache>
                <c:formatCode>General</c:formatCode>
                <c:ptCount val="17"/>
                <c:pt idx="0">
                  <c:v>299287</c:v>
                </c:pt>
                <c:pt idx="1">
                  <c:v>596776</c:v>
                </c:pt>
                <c:pt idx="2">
                  <c:v>891756</c:v>
                </c:pt>
                <c:pt idx="3">
                  <c:v>1185025</c:v>
                </c:pt>
                <c:pt idx="4">
                  <c:v>1478124</c:v>
                </c:pt>
                <c:pt idx="5">
                  <c:v>1764390</c:v>
                </c:pt>
                <c:pt idx="6">
                  <c:v>2049358</c:v>
                </c:pt>
                <c:pt idx="7">
                  <c:v>2328656</c:v>
                </c:pt>
                <c:pt idx="8">
                  <c:v>2606507</c:v>
                </c:pt>
                <c:pt idx="9">
                  <c:v>2878236</c:v>
                </c:pt>
                <c:pt idx="10">
                  <c:v>3134267</c:v>
                </c:pt>
                <c:pt idx="11">
                  <c:v>3422888</c:v>
                </c:pt>
              </c:numCache>
            </c:numRef>
          </c:xVal>
          <c:yVal>
            <c:numRef>
              <c:f>ubench_ro_kernel_aff!$AL$32:$AL$48</c:f>
              <c:numCache>
                <c:formatCode>General</c:formatCode>
                <c:ptCount val="17"/>
                <c:pt idx="0">
                  <c:v>270599</c:v>
                </c:pt>
                <c:pt idx="1">
                  <c:v>543019</c:v>
                </c:pt>
                <c:pt idx="2">
                  <c:v>813168</c:v>
                </c:pt>
                <c:pt idx="3">
                  <c:v>1081582</c:v>
                </c:pt>
                <c:pt idx="4">
                  <c:v>1349475</c:v>
                </c:pt>
                <c:pt idx="5">
                  <c:v>1610809</c:v>
                </c:pt>
                <c:pt idx="6">
                  <c:v>1869086</c:v>
                </c:pt>
                <c:pt idx="7">
                  <c:v>2119784</c:v>
                </c:pt>
                <c:pt idx="8">
                  <c:v>2375050</c:v>
                </c:pt>
                <c:pt idx="9">
                  <c:v>2622272</c:v>
                </c:pt>
                <c:pt idx="10">
                  <c:v>2860178</c:v>
                </c:pt>
                <c:pt idx="11">
                  <c:v>3130179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6-214E-A7FB-7A420D408BC4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ubench_ro_kernel_aff!$AJ$60:$AJ$84</c:f>
              <c:numCache>
                <c:formatCode>General</c:formatCode>
                <c:ptCount val="25"/>
                <c:pt idx="0">
                  <c:v>299290</c:v>
                </c:pt>
                <c:pt idx="1">
                  <c:v>892308</c:v>
                </c:pt>
                <c:pt idx="2">
                  <c:v>1184905</c:v>
                </c:pt>
                <c:pt idx="3">
                  <c:v>1476783</c:v>
                </c:pt>
                <c:pt idx="4">
                  <c:v>1765826</c:v>
                </c:pt>
                <c:pt idx="5">
                  <c:v>2047776</c:v>
                </c:pt>
                <c:pt idx="7">
                  <c:v>2606327</c:v>
                </c:pt>
                <c:pt idx="8">
                  <c:v>2878255</c:v>
                </c:pt>
                <c:pt idx="9">
                  <c:v>3145175</c:v>
                </c:pt>
                <c:pt idx="10">
                  <c:v>3674202</c:v>
                </c:pt>
              </c:numCache>
            </c:numRef>
          </c:xVal>
          <c:yVal>
            <c:numRef>
              <c:f>ubench_ro_kernel_aff!$AL$60:$AL$84</c:f>
              <c:numCache>
                <c:formatCode>General</c:formatCode>
                <c:ptCount val="25"/>
                <c:pt idx="0">
                  <c:v>226176</c:v>
                </c:pt>
                <c:pt idx="1">
                  <c:v>783636</c:v>
                </c:pt>
                <c:pt idx="2">
                  <c:v>1057406</c:v>
                </c:pt>
                <c:pt idx="3">
                  <c:v>1321440</c:v>
                </c:pt>
                <c:pt idx="4">
                  <c:v>1577574</c:v>
                </c:pt>
                <c:pt idx="5">
                  <c:v>1824402</c:v>
                </c:pt>
                <c:pt idx="7">
                  <c:v>2309250</c:v>
                </c:pt>
                <c:pt idx="8">
                  <c:v>2540353</c:v>
                </c:pt>
                <c:pt idx="9">
                  <c:v>2748640</c:v>
                </c:pt>
                <c:pt idx="10">
                  <c:v>2743685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76-214E-A7FB-7A420D408BC4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ubench_ro_kernel_aff!$AJ$88:$AJ$110</c:f>
              <c:numCache>
                <c:formatCode>General</c:formatCode>
                <c:ptCount val="23"/>
                <c:pt idx="0">
                  <c:v>299157</c:v>
                </c:pt>
                <c:pt idx="1">
                  <c:v>892483</c:v>
                </c:pt>
                <c:pt idx="2">
                  <c:v>1185523</c:v>
                </c:pt>
                <c:pt idx="3">
                  <c:v>1477983</c:v>
                </c:pt>
                <c:pt idx="4">
                  <c:v>1766759</c:v>
                </c:pt>
                <c:pt idx="5">
                  <c:v>2050787</c:v>
                </c:pt>
                <c:pt idx="6">
                  <c:v>2335322</c:v>
                </c:pt>
                <c:pt idx="7">
                  <c:v>2612520</c:v>
                </c:pt>
                <c:pt idx="8">
                  <c:v>2886783</c:v>
                </c:pt>
                <c:pt idx="9">
                  <c:v>3157001</c:v>
                </c:pt>
                <c:pt idx="10">
                  <c:v>3430795</c:v>
                </c:pt>
                <c:pt idx="11">
                  <c:v>3490352</c:v>
                </c:pt>
              </c:numCache>
            </c:numRef>
          </c:xVal>
          <c:yVal>
            <c:numRef>
              <c:f>ubench_ro_kernel_aff!$AL$88:$AL$110</c:f>
              <c:numCache>
                <c:formatCode>General</c:formatCode>
                <c:ptCount val="23"/>
                <c:pt idx="0">
                  <c:v>88195</c:v>
                </c:pt>
                <c:pt idx="1">
                  <c:v>475132</c:v>
                </c:pt>
                <c:pt idx="2">
                  <c:v>724035</c:v>
                </c:pt>
                <c:pt idx="3">
                  <c:v>942997</c:v>
                </c:pt>
                <c:pt idx="4">
                  <c:v>1116156</c:v>
                </c:pt>
                <c:pt idx="5">
                  <c:v>1277568</c:v>
                </c:pt>
                <c:pt idx="6">
                  <c:v>1461568</c:v>
                </c:pt>
                <c:pt idx="7">
                  <c:v>1650089</c:v>
                </c:pt>
                <c:pt idx="8">
                  <c:v>1822565</c:v>
                </c:pt>
                <c:pt idx="9">
                  <c:v>1974815</c:v>
                </c:pt>
                <c:pt idx="10">
                  <c:v>2123984</c:v>
                </c:pt>
                <c:pt idx="11">
                  <c:v>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C76-214E-A7FB-7A420D408BC4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ubench_ro_kernel_aff!$AJ$114:$AJ$130</c:f>
              <c:numCache>
                <c:formatCode>General</c:formatCode>
                <c:ptCount val="17"/>
                <c:pt idx="0">
                  <c:v>299226</c:v>
                </c:pt>
                <c:pt idx="1">
                  <c:v>891934</c:v>
                </c:pt>
                <c:pt idx="2">
                  <c:v>1185970</c:v>
                </c:pt>
                <c:pt idx="3">
                  <c:v>1478079</c:v>
                </c:pt>
                <c:pt idx="4">
                  <c:v>1766898</c:v>
                </c:pt>
                <c:pt idx="5">
                  <c:v>2051218</c:v>
                </c:pt>
                <c:pt idx="6">
                  <c:v>2336168</c:v>
                </c:pt>
                <c:pt idx="7">
                  <c:v>2613567</c:v>
                </c:pt>
                <c:pt idx="8">
                  <c:v>2884764</c:v>
                </c:pt>
                <c:pt idx="9">
                  <c:v>3155417</c:v>
                </c:pt>
                <c:pt idx="10">
                  <c:v>3430370</c:v>
                </c:pt>
                <c:pt idx="11">
                  <c:v>3475820</c:v>
                </c:pt>
              </c:numCache>
            </c:numRef>
          </c:xVal>
          <c:yVal>
            <c:numRef>
              <c:f>ubench_ro_kernel_aff!$AL$114:$AL$130</c:f>
              <c:numCache>
                <c:formatCode>General</c:formatCode>
                <c:ptCount val="17"/>
                <c:pt idx="0">
                  <c:v>11637</c:v>
                </c:pt>
                <c:pt idx="1">
                  <c:v>100654</c:v>
                </c:pt>
                <c:pt idx="2">
                  <c:v>180382</c:v>
                </c:pt>
                <c:pt idx="3">
                  <c:v>285553</c:v>
                </c:pt>
                <c:pt idx="4">
                  <c:v>410187</c:v>
                </c:pt>
                <c:pt idx="5">
                  <c:v>524371</c:v>
                </c:pt>
                <c:pt idx="6">
                  <c:v>632480</c:v>
                </c:pt>
                <c:pt idx="7">
                  <c:v>730290</c:v>
                </c:pt>
                <c:pt idx="8">
                  <c:v>823631</c:v>
                </c:pt>
                <c:pt idx="9">
                  <c:v>911240</c:v>
                </c:pt>
                <c:pt idx="10">
                  <c:v>992157</c:v>
                </c:pt>
                <c:pt idx="11">
                  <c:v>17850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C76-214E-A7FB-7A420D408BC4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ubench_ro_kernel_aff!$AJ$142:$AJ$166</c:f>
              <c:numCache>
                <c:formatCode>General</c:formatCode>
                <c:ptCount val="25"/>
                <c:pt idx="0">
                  <c:v>299204</c:v>
                </c:pt>
                <c:pt idx="1">
                  <c:v>596997</c:v>
                </c:pt>
                <c:pt idx="2">
                  <c:v>892411</c:v>
                </c:pt>
                <c:pt idx="3">
                  <c:v>1186492</c:v>
                </c:pt>
                <c:pt idx="4">
                  <c:v>1477973</c:v>
                </c:pt>
                <c:pt idx="5">
                  <c:v>1766102</c:v>
                </c:pt>
                <c:pt idx="6">
                  <c:v>2051296</c:v>
                </c:pt>
                <c:pt idx="7">
                  <c:v>2333687</c:v>
                </c:pt>
                <c:pt idx="8">
                  <c:v>2612198</c:v>
                </c:pt>
                <c:pt idx="9">
                  <c:v>2884396</c:v>
                </c:pt>
                <c:pt idx="10">
                  <c:v>3158287</c:v>
                </c:pt>
                <c:pt idx="11">
                  <c:v>3433693</c:v>
                </c:pt>
                <c:pt idx="12">
                  <c:v>3614589</c:v>
                </c:pt>
              </c:numCache>
            </c:numRef>
          </c:xVal>
          <c:yVal>
            <c:numRef>
              <c:f>ubench_ro_kernel_aff!$AL$142:$AL$166</c:f>
              <c:numCache>
                <c:formatCode>General</c:formatCode>
                <c:ptCount val="25"/>
                <c:pt idx="0">
                  <c:v>1212</c:v>
                </c:pt>
                <c:pt idx="1">
                  <c:v>7649</c:v>
                </c:pt>
                <c:pt idx="2">
                  <c:v>21480</c:v>
                </c:pt>
                <c:pt idx="3">
                  <c:v>44435</c:v>
                </c:pt>
                <c:pt idx="4">
                  <c:v>80387</c:v>
                </c:pt>
                <c:pt idx="5">
                  <c:v>133818</c:v>
                </c:pt>
                <c:pt idx="6">
                  <c:v>200287</c:v>
                </c:pt>
                <c:pt idx="7">
                  <c:v>276969</c:v>
                </c:pt>
                <c:pt idx="8">
                  <c:v>352945</c:v>
                </c:pt>
                <c:pt idx="9">
                  <c:v>428270</c:v>
                </c:pt>
                <c:pt idx="10">
                  <c:v>501237</c:v>
                </c:pt>
                <c:pt idx="11">
                  <c:v>572801</c:v>
                </c:pt>
                <c:pt idx="12">
                  <c:v>316407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C76-214E-A7FB-7A420D408BC4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ubench_ro_kernel_aff!$AJ$170:$AJ$195</c:f>
              <c:numCache>
                <c:formatCode>General</c:formatCode>
                <c:ptCount val="26"/>
                <c:pt idx="0">
                  <c:v>299111</c:v>
                </c:pt>
                <c:pt idx="1">
                  <c:v>892299</c:v>
                </c:pt>
                <c:pt idx="2">
                  <c:v>1186359</c:v>
                </c:pt>
                <c:pt idx="3">
                  <c:v>1478123</c:v>
                </c:pt>
                <c:pt idx="4">
                  <c:v>1763062</c:v>
                </c:pt>
                <c:pt idx="5">
                  <c:v>2049560</c:v>
                </c:pt>
                <c:pt idx="6">
                  <c:v>2333573</c:v>
                </c:pt>
                <c:pt idx="7">
                  <c:v>2610002</c:v>
                </c:pt>
                <c:pt idx="8">
                  <c:v>2882693</c:v>
                </c:pt>
                <c:pt idx="9">
                  <c:v>3150829</c:v>
                </c:pt>
                <c:pt idx="10">
                  <c:v>3416870</c:v>
                </c:pt>
                <c:pt idx="11">
                  <c:v>3490915</c:v>
                </c:pt>
              </c:numCache>
            </c:numRef>
          </c:xVal>
          <c:yVal>
            <c:numRef>
              <c:f>ubench_ro_kernel_aff!$AL$170:$AL$195</c:f>
              <c:numCache>
                <c:formatCode>General</c:formatCode>
                <c:ptCount val="26"/>
                <c:pt idx="0">
                  <c:v>124</c:v>
                </c:pt>
                <c:pt idx="1">
                  <c:v>3569</c:v>
                </c:pt>
                <c:pt idx="2">
                  <c:v>9428</c:v>
                </c:pt>
                <c:pt idx="3">
                  <c:v>20215</c:v>
                </c:pt>
                <c:pt idx="4">
                  <c:v>38975</c:v>
                </c:pt>
                <c:pt idx="5">
                  <c:v>67710</c:v>
                </c:pt>
                <c:pt idx="6">
                  <c:v>110575</c:v>
                </c:pt>
                <c:pt idx="7">
                  <c:v>160310</c:v>
                </c:pt>
                <c:pt idx="8">
                  <c:v>215608</c:v>
                </c:pt>
                <c:pt idx="9">
                  <c:v>275378</c:v>
                </c:pt>
                <c:pt idx="10">
                  <c:v>347251</c:v>
                </c:pt>
                <c:pt idx="11">
                  <c:v>10221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C76-214E-A7FB-7A420D408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ubench_ro_kernel_aff!$B$3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ubench_ro_kernel_aff!$AJ$4:$AJ$25</c:f>
              <c:numCache>
                <c:formatCode>General</c:formatCode>
                <c:ptCount val="22"/>
                <c:pt idx="0">
                  <c:v>299146</c:v>
                </c:pt>
                <c:pt idx="1">
                  <c:v>596777</c:v>
                </c:pt>
                <c:pt idx="2">
                  <c:v>892358</c:v>
                </c:pt>
                <c:pt idx="3">
                  <c:v>1185276</c:v>
                </c:pt>
                <c:pt idx="4">
                  <c:v>1477016</c:v>
                </c:pt>
                <c:pt idx="5">
                  <c:v>1765306</c:v>
                </c:pt>
                <c:pt idx="6">
                  <c:v>2047064</c:v>
                </c:pt>
                <c:pt idx="7">
                  <c:v>2332710</c:v>
                </c:pt>
                <c:pt idx="8">
                  <c:v>2606337</c:v>
                </c:pt>
                <c:pt idx="9">
                  <c:v>2881059</c:v>
                </c:pt>
                <c:pt idx="10">
                  <c:v>3147761</c:v>
                </c:pt>
                <c:pt idx="12">
                  <c:v>3683497</c:v>
                </c:pt>
                <c:pt idx="13">
                  <c:v>3922036</c:v>
                </c:pt>
                <c:pt idx="14">
                  <c:v>4186118</c:v>
                </c:pt>
                <c:pt idx="15">
                  <c:v>4434212</c:v>
                </c:pt>
                <c:pt idx="16">
                  <c:v>4699207</c:v>
                </c:pt>
                <c:pt idx="17">
                  <c:v>4942316</c:v>
                </c:pt>
              </c:numCache>
            </c:numRef>
          </c:xVal>
          <c:yVal>
            <c:numRef>
              <c:f>ubench_ro_kernel_aff!$AM$4:$AM$25</c:f>
              <c:numCache>
                <c:formatCode>General</c:formatCode>
                <c:ptCount val="22"/>
                <c:pt idx="0">
                  <c:v>1590</c:v>
                </c:pt>
                <c:pt idx="1">
                  <c:v>1565</c:v>
                </c:pt>
                <c:pt idx="2">
                  <c:v>1556</c:v>
                </c:pt>
                <c:pt idx="3">
                  <c:v>1595</c:v>
                </c:pt>
                <c:pt idx="4">
                  <c:v>1595</c:v>
                </c:pt>
                <c:pt idx="5">
                  <c:v>1592</c:v>
                </c:pt>
                <c:pt idx="6">
                  <c:v>1596</c:v>
                </c:pt>
                <c:pt idx="7">
                  <c:v>1606</c:v>
                </c:pt>
                <c:pt idx="8">
                  <c:v>1617</c:v>
                </c:pt>
                <c:pt idx="9">
                  <c:v>1599</c:v>
                </c:pt>
                <c:pt idx="10">
                  <c:v>1603</c:v>
                </c:pt>
                <c:pt idx="12">
                  <c:v>1620</c:v>
                </c:pt>
                <c:pt idx="13">
                  <c:v>1637</c:v>
                </c:pt>
                <c:pt idx="14">
                  <c:v>1622</c:v>
                </c:pt>
                <c:pt idx="15">
                  <c:v>1647</c:v>
                </c:pt>
                <c:pt idx="16">
                  <c:v>1646</c:v>
                </c:pt>
                <c:pt idx="17">
                  <c:v>1648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5-624D-BD97-ECF8A540E8B8}"/>
            </c:ext>
          </c:extLst>
        </c:ser>
        <c:ser>
          <c:idx val="6"/>
          <c:order val="1"/>
          <c:tx>
            <c:strRef>
              <c:f>ubench_ro_kernel_aff!$B$31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ubench_ro_kernel_aff!$AJ$32:$AJ$51</c:f>
              <c:numCache>
                <c:formatCode>General</c:formatCode>
                <c:ptCount val="20"/>
                <c:pt idx="0">
                  <c:v>299287</c:v>
                </c:pt>
                <c:pt idx="1">
                  <c:v>596776</c:v>
                </c:pt>
                <c:pt idx="2">
                  <c:v>891756</c:v>
                </c:pt>
                <c:pt idx="3">
                  <c:v>1185025</c:v>
                </c:pt>
                <c:pt idx="4">
                  <c:v>1478124</c:v>
                </c:pt>
                <c:pt idx="5">
                  <c:v>1764390</c:v>
                </c:pt>
                <c:pt idx="6">
                  <c:v>2049358</c:v>
                </c:pt>
                <c:pt idx="7">
                  <c:v>2328656</c:v>
                </c:pt>
                <c:pt idx="8">
                  <c:v>2606507</c:v>
                </c:pt>
                <c:pt idx="9">
                  <c:v>2878236</c:v>
                </c:pt>
                <c:pt idx="10">
                  <c:v>3134267</c:v>
                </c:pt>
                <c:pt idx="11">
                  <c:v>3422888</c:v>
                </c:pt>
              </c:numCache>
            </c:numRef>
          </c:xVal>
          <c:yVal>
            <c:numRef>
              <c:f>ubench_ro_kernel_aff!$AM$32:$AM$51</c:f>
              <c:numCache>
                <c:formatCode>General</c:formatCode>
                <c:ptCount val="20"/>
                <c:pt idx="0">
                  <c:v>2043</c:v>
                </c:pt>
                <c:pt idx="1">
                  <c:v>2089</c:v>
                </c:pt>
                <c:pt idx="2">
                  <c:v>2122</c:v>
                </c:pt>
                <c:pt idx="3">
                  <c:v>2134</c:v>
                </c:pt>
                <c:pt idx="4">
                  <c:v>2162</c:v>
                </c:pt>
                <c:pt idx="5">
                  <c:v>2162</c:v>
                </c:pt>
                <c:pt idx="6">
                  <c:v>2188</c:v>
                </c:pt>
                <c:pt idx="7">
                  <c:v>2214</c:v>
                </c:pt>
                <c:pt idx="8">
                  <c:v>2177</c:v>
                </c:pt>
                <c:pt idx="9">
                  <c:v>2219</c:v>
                </c:pt>
                <c:pt idx="10">
                  <c:v>2202</c:v>
                </c:pt>
                <c:pt idx="11">
                  <c:v>2199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F5-624D-BD97-ECF8A540E8B8}"/>
            </c:ext>
          </c:extLst>
        </c:ser>
        <c:ser>
          <c:idx val="10"/>
          <c:order val="2"/>
          <c:tx>
            <c:strRef>
              <c:f>ubench_ro_kernel_aff!$B$59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ubench_ro_kernel_aff!$AJ$60:$AJ$84</c:f>
              <c:numCache>
                <c:formatCode>General</c:formatCode>
                <c:ptCount val="25"/>
                <c:pt idx="0">
                  <c:v>299290</c:v>
                </c:pt>
                <c:pt idx="1">
                  <c:v>892308</c:v>
                </c:pt>
                <c:pt idx="2">
                  <c:v>1184905</c:v>
                </c:pt>
                <c:pt idx="3">
                  <c:v>1476783</c:v>
                </c:pt>
                <c:pt idx="4">
                  <c:v>1765826</c:v>
                </c:pt>
                <c:pt idx="5">
                  <c:v>2047776</c:v>
                </c:pt>
                <c:pt idx="7">
                  <c:v>2606327</c:v>
                </c:pt>
                <c:pt idx="8">
                  <c:v>2878255</c:v>
                </c:pt>
                <c:pt idx="9">
                  <c:v>3145175</c:v>
                </c:pt>
                <c:pt idx="10">
                  <c:v>3674202</c:v>
                </c:pt>
              </c:numCache>
            </c:numRef>
          </c:xVal>
          <c:yVal>
            <c:numRef>
              <c:f>ubench_ro_kernel_aff!$AM$60:$AM$84</c:f>
              <c:numCache>
                <c:formatCode>General</c:formatCode>
                <c:ptCount val="25"/>
                <c:pt idx="0">
                  <c:v>2134</c:v>
                </c:pt>
                <c:pt idx="1">
                  <c:v>2164</c:v>
                </c:pt>
                <c:pt idx="2">
                  <c:v>2154</c:v>
                </c:pt>
                <c:pt idx="4">
                  <c:v>2230</c:v>
                </c:pt>
                <c:pt idx="5">
                  <c:v>2204</c:v>
                </c:pt>
                <c:pt idx="7">
                  <c:v>2154</c:v>
                </c:pt>
                <c:pt idx="8">
                  <c:v>2143</c:v>
                </c:pt>
                <c:pt idx="9">
                  <c:v>2211</c:v>
                </c:pt>
                <c:pt idx="10">
                  <c:v>2221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5-624D-BD97-ECF8A540E8B8}"/>
            </c:ext>
          </c:extLst>
        </c:ser>
        <c:ser>
          <c:idx val="0"/>
          <c:order val="3"/>
          <c:tx>
            <c:strRef>
              <c:f>ubench_ro_kernel_aff!$B$87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ubench_ro_kernel_aff!$AJ$88:$AJ$110</c:f>
              <c:numCache>
                <c:formatCode>General</c:formatCode>
                <c:ptCount val="23"/>
                <c:pt idx="0">
                  <c:v>299157</c:v>
                </c:pt>
                <c:pt idx="1">
                  <c:v>892483</c:v>
                </c:pt>
                <c:pt idx="2">
                  <c:v>1185523</c:v>
                </c:pt>
                <c:pt idx="3">
                  <c:v>1477983</c:v>
                </c:pt>
                <c:pt idx="4">
                  <c:v>1766759</c:v>
                </c:pt>
                <c:pt idx="5">
                  <c:v>2050787</c:v>
                </c:pt>
                <c:pt idx="6">
                  <c:v>2335322</c:v>
                </c:pt>
                <c:pt idx="7">
                  <c:v>2612520</c:v>
                </c:pt>
                <c:pt idx="8">
                  <c:v>2886783</c:v>
                </c:pt>
                <c:pt idx="9">
                  <c:v>3157001</c:v>
                </c:pt>
                <c:pt idx="10">
                  <c:v>3430795</c:v>
                </c:pt>
                <c:pt idx="11">
                  <c:v>3490352</c:v>
                </c:pt>
              </c:numCache>
            </c:numRef>
          </c:xVal>
          <c:yVal>
            <c:numRef>
              <c:f>ubench_ro_kernel_aff!$AM$88:$AM$110</c:f>
              <c:numCache>
                <c:formatCode>General</c:formatCode>
                <c:ptCount val="23"/>
                <c:pt idx="0">
                  <c:v>1981</c:v>
                </c:pt>
                <c:pt idx="1">
                  <c:v>2101</c:v>
                </c:pt>
                <c:pt idx="2">
                  <c:v>2120</c:v>
                </c:pt>
                <c:pt idx="3">
                  <c:v>2123</c:v>
                </c:pt>
                <c:pt idx="4">
                  <c:v>2140</c:v>
                </c:pt>
                <c:pt idx="5">
                  <c:v>2123</c:v>
                </c:pt>
                <c:pt idx="6">
                  <c:v>2132</c:v>
                </c:pt>
                <c:pt idx="7">
                  <c:v>2193</c:v>
                </c:pt>
                <c:pt idx="8">
                  <c:v>2155</c:v>
                </c:pt>
                <c:pt idx="9">
                  <c:v>2227</c:v>
                </c:pt>
                <c:pt idx="10">
                  <c:v>2195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5-624D-BD97-ECF8A540E8B8}"/>
            </c:ext>
          </c:extLst>
        </c:ser>
        <c:ser>
          <c:idx val="2"/>
          <c:order val="4"/>
          <c:tx>
            <c:strRef>
              <c:f>ubench_ro_kernel_aff!$B$113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ubench_ro_kernel_aff!$AJ$114:$AJ$132</c:f>
              <c:numCache>
                <c:formatCode>General</c:formatCode>
                <c:ptCount val="19"/>
                <c:pt idx="0">
                  <c:v>299226</c:v>
                </c:pt>
                <c:pt idx="1">
                  <c:v>891934</c:v>
                </c:pt>
                <c:pt idx="2">
                  <c:v>1185970</c:v>
                </c:pt>
                <c:pt idx="3">
                  <c:v>1478079</c:v>
                </c:pt>
                <c:pt idx="4">
                  <c:v>1766898</c:v>
                </c:pt>
                <c:pt idx="5">
                  <c:v>2051218</c:v>
                </c:pt>
                <c:pt idx="6">
                  <c:v>2336168</c:v>
                </c:pt>
                <c:pt idx="7">
                  <c:v>2613567</c:v>
                </c:pt>
                <c:pt idx="8">
                  <c:v>2884764</c:v>
                </c:pt>
                <c:pt idx="9">
                  <c:v>3155417</c:v>
                </c:pt>
                <c:pt idx="10">
                  <c:v>3430370</c:v>
                </c:pt>
                <c:pt idx="11">
                  <c:v>3475820</c:v>
                </c:pt>
              </c:numCache>
            </c:numRef>
          </c:xVal>
          <c:yVal>
            <c:numRef>
              <c:f>ubench_ro_kernel_aff!$AM$114:$AM$132</c:f>
              <c:numCache>
                <c:formatCode>General</c:formatCode>
                <c:ptCount val="19"/>
                <c:pt idx="0">
                  <c:v>1763</c:v>
                </c:pt>
                <c:pt idx="1">
                  <c:v>1843</c:v>
                </c:pt>
                <c:pt idx="2">
                  <c:v>1915</c:v>
                </c:pt>
                <c:pt idx="3">
                  <c:v>1920</c:v>
                </c:pt>
                <c:pt idx="4">
                  <c:v>1958</c:v>
                </c:pt>
                <c:pt idx="5">
                  <c:v>1989</c:v>
                </c:pt>
                <c:pt idx="6">
                  <c:v>2017</c:v>
                </c:pt>
                <c:pt idx="7">
                  <c:v>2032</c:v>
                </c:pt>
                <c:pt idx="8">
                  <c:v>2034</c:v>
                </c:pt>
                <c:pt idx="9">
                  <c:v>2245</c:v>
                </c:pt>
                <c:pt idx="10">
                  <c:v>2230</c:v>
                </c:pt>
                <c:pt idx="11">
                  <c:v>2244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5-624D-BD97-ECF8A540E8B8}"/>
            </c:ext>
          </c:extLst>
        </c:ser>
        <c:ser>
          <c:idx val="3"/>
          <c:order val="5"/>
          <c:tx>
            <c:strRef>
              <c:f>ubench_ro_kernel_aff!$B$141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ubench_ro_kernel_aff!$AJ$142:$AJ$166</c:f>
              <c:numCache>
                <c:formatCode>General</c:formatCode>
                <c:ptCount val="25"/>
                <c:pt idx="0">
                  <c:v>299204</c:v>
                </c:pt>
                <c:pt idx="1">
                  <c:v>596997</c:v>
                </c:pt>
                <c:pt idx="2">
                  <c:v>892411</c:v>
                </c:pt>
                <c:pt idx="3">
                  <c:v>1186492</c:v>
                </c:pt>
                <c:pt idx="4">
                  <c:v>1477973</c:v>
                </c:pt>
                <c:pt idx="5">
                  <c:v>1766102</c:v>
                </c:pt>
                <c:pt idx="6">
                  <c:v>2051296</c:v>
                </c:pt>
                <c:pt idx="7">
                  <c:v>2333687</c:v>
                </c:pt>
                <c:pt idx="8">
                  <c:v>2612198</c:v>
                </c:pt>
                <c:pt idx="9">
                  <c:v>2884396</c:v>
                </c:pt>
                <c:pt idx="10">
                  <c:v>3158287</c:v>
                </c:pt>
                <c:pt idx="11">
                  <c:v>3433693</c:v>
                </c:pt>
                <c:pt idx="12">
                  <c:v>3614589</c:v>
                </c:pt>
              </c:numCache>
            </c:numRef>
          </c:xVal>
          <c:yVal>
            <c:numRef>
              <c:f>ubench_ro_kernel_aff!$AM$142:$AM$166</c:f>
              <c:numCache>
                <c:formatCode>General</c:formatCode>
                <c:ptCount val="25"/>
                <c:pt idx="0">
                  <c:v>1685</c:v>
                </c:pt>
                <c:pt idx="1">
                  <c:v>1708</c:v>
                </c:pt>
                <c:pt idx="2">
                  <c:v>1728</c:v>
                </c:pt>
                <c:pt idx="3">
                  <c:v>1761</c:v>
                </c:pt>
                <c:pt idx="4">
                  <c:v>1797</c:v>
                </c:pt>
                <c:pt idx="5">
                  <c:v>1838</c:v>
                </c:pt>
                <c:pt idx="6">
                  <c:v>1873</c:v>
                </c:pt>
                <c:pt idx="7">
                  <c:v>1887</c:v>
                </c:pt>
                <c:pt idx="8">
                  <c:v>1906</c:v>
                </c:pt>
                <c:pt idx="9">
                  <c:v>1926</c:v>
                </c:pt>
                <c:pt idx="10">
                  <c:v>1923</c:v>
                </c:pt>
                <c:pt idx="11">
                  <c:v>2055</c:v>
                </c:pt>
                <c:pt idx="12">
                  <c:v>2239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F5-624D-BD97-ECF8A540E8B8}"/>
            </c:ext>
          </c:extLst>
        </c:ser>
        <c:ser>
          <c:idx val="4"/>
          <c:order val="6"/>
          <c:tx>
            <c:strRef>
              <c:f>ubench_ro_kernel_aff!$B$169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ubench_ro_kernel_aff!$AJ$170:$AJ$195</c:f>
              <c:numCache>
                <c:formatCode>General</c:formatCode>
                <c:ptCount val="26"/>
                <c:pt idx="0">
                  <c:v>299111</c:v>
                </c:pt>
                <c:pt idx="1">
                  <c:v>892299</c:v>
                </c:pt>
                <c:pt idx="2">
                  <c:v>1186359</c:v>
                </c:pt>
                <c:pt idx="3">
                  <c:v>1478123</c:v>
                </c:pt>
                <c:pt idx="4">
                  <c:v>1763062</c:v>
                </c:pt>
                <c:pt idx="5">
                  <c:v>2049560</c:v>
                </c:pt>
                <c:pt idx="6">
                  <c:v>2333573</c:v>
                </c:pt>
                <c:pt idx="7">
                  <c:v>2610002</c:v>
                </c:pt>
                <c:pt idx="8">
                  <c:v>2882693</c:v>
                </c:pt>
                <c:pt idx="9">
                  <c:v>3150829</c:v>
                </c:pt>
                <c:pt idx="10">
                  <c:v>3416870</c:v>
                </c:pt>
                <c:pt idx="11">
                  <c:v>3490915</c:v>
                </c:pt>
              </c:numCache>
            </c:numRef>
          </c:xVal>
          <c:yVal>
            <c:numRef>
              <c:f>ubench_ro_kernel_aff!$AM$170:$AM$195</c:f>
              <c:numCache>
                <c:formatCode>General</c:formatCode>
                <c:ptCount val="26"/>
                <c:pt idx="0">
                  <c:v>1694</c:v>
                </c:pt>
                <c:pt idx="1">
                  <c:v>1706</c:v>
                </c:pt>
                <c:pt idx="2">
                  <c:v>1735</c:v>
                </c:pt>
                <c:pt idx="3">
                  <c:v>1764</c:v>
                </c:pt>
                <c:pt idx="4">
                  <c:v>1804</c:v>
                </c:pt>
                <c:pt idx="5">
                  <c:v>1824</c:v>
                </c:pt>
                <c:pt idx="6">
                  <c:v>1829</c:v>
                </c:pt>
                <c:pt idx="7">
                  <c:v>1835</c:v>
                </c:pt>
                <c:pt idx="8">
                  <c:v>1888</c:v>
                </c:pt>
                <c:pt idx="9">
                  <c:v>2227</c:v>
                </c:pt>
                <c:pt idx="10">
                  <c:v>2197</c:v>
                </c:pt>
                <c:pt idx="11">
                  <c:v>2243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F5-624D-BD97-ECF8A540E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'!$E$4:$E$28</c:f>
              <c:numCache>
                <c:formatCode>General</c:formatCode>
                <c:ptCount val="25"/>
                <c:pt idx="0">
                  <c:v>299036</c:v>
                </c:pt>
                <c:pt idx="1">
                  <c:v>596571</c:v>
                </c:pt>
                <c:pt idx="2">
                  <c:v>1185860</c:v>
                </c:pt>
                <c:pt idx="3">
                  <c:v>1478508</c:v>
                </c:pt>
                <c:pt idx="4">
                  <c:v>1766812</c:v>
                </c:pt>
                <c:pt idx="5">
                  <c:v>2051949</c:v>
                </c:pt>
                <c:pt idx="6">
                  <c:v>2336982</c:v>
                </c:pt>
                <c:pt idx="7">
                  <c:v>2616280</c:v>
                </c:pt>
                <c:pt idx="8">
                  <c:v>2892205</c:v>
                </c:pt>
                <c:pt idx="9">
                  <c:v>3160593</c:v>
                </c:pt>
                <c:pt idx="10">
                  <c:v>3442563</c:v>
                </c:pt>
              </c:numCache>
            </c:numRef>
          </c:xVal>
          <c:yVal>
            <c:numRef>
              <c:f>'ubench_rw_kernel_aff '!$F$4:$F$28</c:f>
              <c:numCache>
                <c:formatCode>General</c:formatCode>
                <c:ptCount val="25"/>
                <c:pt idx="0">
                  <c:v>7359.99999999999</c:v>
                </c:pt>
                <c:pt idx="1">
                  <c:v>7727.99999999999</c:v>
                </c:pt>
                <c:pt idx="2">
                  <c:v>8905.5999999999894</c:v>
                </c:pt>
                <c:pt idx="3">
                  <c:v>9568</c:v>
                </c:pt>
                <c:pt idx="4">
                  <c:v>10377.5999999999</c:v>
                </c:pt>
                <c:pt idx="5">
                  <c:v>11187.199999999901</c:v>
                </c:pt>
                <c:pt idx="6">
                  <c:v>12585.5999999999</c:v>
                </c:pt>
                <c:pt idx="7">
                  <c:v>14278.4</c:v>
                </c:pt>
                <c:pt idx="8">
                  <c:v>19945.599999999999</c:v>
                </c:pt>
                <c:pt idx="9">
                  <c:v>56892.799999999901</c:v>
                </c:pt>
                <c:pt idx="10">
                  <c:v>110988.799999999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53-0E43-9CD4-1439FF687A4A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'!$E$32:$E$45</c:f>
              <c:numCache>
                <c:formatCode>General</c:formatCode>
                <c:ptCount val="14"/>
                <c:pt idx="0">
                  <c:v>299230</c:v>
                </c:pt>
                <c:pt idx="1">
                  <c:v>597198</c:v>
                </c:pt>
                <c:pt idx="2">
                  <c:v>892149</c:v>
                </c:pt>
                <c:pt idx="3">
                  <c:v>1186321</c:v>
                </c:pt>
                <c:pt idx="4">
                  <c:v>1478011</c:v>
                </c:pt>
                <c:pt idx="5">
                  <c:v>1766910</c:v>
                </c:pt>
                <c:pt idx="6">
                  <c:v>2052098</c:v>
                </c:pt>
                <c:pt idx="7">
                  <c:v>2257641</c:v>
                </c:pt>
                <c:pt idx="8">
                  <c:v>2337309</c:v>
                </c:pt>
              </c:numCache>
            </c:numRef>
          </c:xVal>
          <c:yVal>
            <c:numRef>
              <c:f>'ubench_rw_kernel_aff '!$F$32:$F$45</c:f>
              <c:numCache>
                <c:formatCode>General</c:formatCode>
                <c:ptCount val="14"/>
                <c:pt idx="0">
                  <c:v>9788.7999999999993</c:v>
                </c:pt>
                <c:pt idx="1">
                  <c:v>10083.199999999901</c:v>
                </c:pt>
                <c:pt idx="2">
                  <c:v>10524.8</c:v>
                </c:pt>
                <c:pt idx="3">
                  <c:v>11113.5999999999</c:v>
                </c:pt>
                <c:pt idx="4">
                  <c:v>12511.9999999999</c:v>
                </c:pt>
                <c:pt idx="5">
                  <c:v>16339.199999999901</c:v>
                </c:pt>
                <c:pt idx="6">
                  <c:v>67344</c:v>
                </c:pt>
                <c:pt idx="7">
                  <c:v>7472607.9999999898</c:v>
                </c:pt>
                <c:pt idx="8">
                  <c:v>7824931.1999999899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53-0E43-9CD4-1439FF687A4A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'!$E$60:$E$84</c:f>
              <c:numCache>
                <c:formatCode>General</c:formatCode>
                <c:ptCount val="25"/>
                <c:pt idx="0">
                  <c:v>299281</c:v>
                </c:pt>
                <c:pt idx="1">
                  <c:v>892463</c:v>
                </c:pt>
                <c:pt idx="2">
                  <c:v>1185769</c:v>
                </c:pt>
                <c:pt idx="3">
                  <c:v>1478598</c:v>
                </c:pt>
                <c:pt idx="4">
                  <c:v>1766993</c:v>
                </c:pt>
                <c:pt idx="5">
                  <c:v>2052159</c:v>
                </c:pt>
                <c:pt idx="6">
                  <c:v>2336270</c:v>
                </c:pt>
                <c:pt idx="7">
                  <c:v>2616869</c:v>
                </c:pt>
                <c:pt idx="8">
                  <c:v>2892428</c:v>
                </c:pt>
                <c:pt idx="9">
                  <c:v>3162231</c:v>
                </c:pt>
                <c:pt idx="10">
                  <c:v>3439988</c:v>
                </c:pt>
                <c:pt idx="11">
                  <c:v>3697559</c:v>
                </c:pt>
                <c:pt idx="12">
                  <c:v>3958443</c:v>
                </c:pt>
              </c:numCache>
            </c:numRef>
          </c:xVal>
          <c:yVal>
            <c:numRef>
              <c:f>'ubench_rw_kernel_aff '!$F$60:$F$84</c:f>
              <c:numCache>
                <c:formatCode>General</c:formatCode>
                <c:ptCount val="25"/>
                <c:pt idx="0">
                  <c:v>10083.199999999901</c:v>
                </c:pt>
                <c:pt idx="1">
                  <c:v>11996.8</c:v>
                </c:pt>
                <c:pt idx="2">
                  <c:v>12438.4</c:v>
                </c:pt>
                <c:pt idx="3">
                  <c:v>13542.4</c:v>
                </c:pt>
                <c:pt idx="4">
                  <c:v>14867.199999999901</c:v>
                </c:pt>
                <c:pt idx="5">
                  <c:v>17001.599999999999</c:v>
                </c:pt>
                <c:pt idx="6">
                  <c:v>22006.3999999999</c:v>
                </c:pt>
                <c:pt idx="7">
                  <c:v>34444.799999999901</c:v>
                </c:pt>
                <c:pt idx="8">
                  <c:v>61161.599999999999</c:v>
                </c:pt>
                <c:pt idx="9">
                  <c:v>99580.799999999901</c:v>
                </c:pt>
                <c:pt idx="10">
                  <c:v>150732.79999999999</c:v>
                </c:pt>
                <c:pt idx="11">
                  <c:v>213145.59999999899</c:v>
                </c:pt>
                <c:pt idx="12">
                  <c:v>300508.79999999999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53-0E43-9CD4-1439FF687A4A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'!$E$88:$E$110</c:f>
              <c:numCache>
                <c:formatCode>General</c:formatCode>
                <c:ptCount val="23"/>
                <c:pt idx="0">
                  <c:v>299208</c:v>
                </c:pt>
                <c:pt idx="1">
                  <c:v>596938</c:v>
                </c:pt>
                <c:pt idx="2">
                  <c:v>892161</c:v>
                </c:pt>
                <c:pt idx="3">
                  <c:v>1186429</c:v>
                </c:pt>
                <c:pt idx="4">
                  <c:v>1478046</c:v>
                </c:pt>
                <c:pt idx="5">
                  <c:v>1765793</c:v>
                </c:pt>
                <c:pt idx="6">
                  <c:v>2051883</c:v>
                </c:pt>
                <c:pt idx="7">
                  <c:v>2335952</c:v>
                </c:pt>
                <c:pt idx="8">
                  <c:v>2616153</c:v>
                </c:pt>
                <c:pt idx="9">
                  <c:v>2892814</c:v>
                </c:pt>
                <c:pt idx="10">
                  <c:v>3162247</c:v>
                </c:pt>
                <c:pt idx="11">
                  <c:v>3439230</c:v>
                </c:pt>
                <c:pt idx="12">
                  <c:v>3699055</c:v>
                </c:pt>
                <c:pt idx="13">
                  <c:v>3952450</c:v>
                </c:pt>
              </c:numCache>
            </c:numRef>
          </c:xVal>
          <c:yVal>
            <c:numRef>
              <c:f>'ubench_rw_kernel_aff '!$F$88:$F$110</c:f>
              <c:numCache>
                <c:formatCode>General</c:formatCode>
                <c:ptCount val="23"/>
                <c:pt idx="0">
                  <c:v>8684.7999999999993</c:v>
                </c:pt>
                <c:pt idx="1">
                  <c:v>9788.7999999999993</c:v>
                </c:pt>
                <c:pt idx="2">
                  <c:v>11260.8</c:v>
                </c:pt>
                <c:pt idx="3">
                  <c:v>11776</c:v>
                </c:pt>
                <c:pt idx="4">
                  <c:v>12217.5999999999</c:v>
                </c:pt>
                <c:pt idx="5">
                  <c:v>12732.8</c:v>
                </c:pt>
                <c:pt idx="6">
                  <c:v>13689.5999999999</c:v>
                </c:pt>
                <c:pt idx="7">
                  <c:v>15382.4</c:v>
                </c:pt>
                <c:pt idx="8">
                  <c:v>18473.599999999999</c:v>
                </c:pt>
                <c:pt idx="9">
                  <c:v>25833.599999999999</c:v>
                </c:pt>
                <c:pt idx="10">
                  <c:v>44748.799999999901</c:v>
                </c:pt>
                <c:pt idx="11">
                  <c:v>78310.399999999994</c:v>
                </c:pt>
                <c:pt idx="12">
                  <c:v>143446.39999999999</c:v>
                </c:pt>
                <c:pt idx="13">
                  <c:v>225068.79999999999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53-0E43-9CD4-1439FF687A4A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'!$E$114:$E$132</c:f>
              <c:numCache>
                <c:formatCode>General</c:formatCode>
                <c:ptCount val="19"/>
                <c:pt idx="0">
                  <c:v>299054</c:v>
                </c:pt>
                <c:pt idx="1">
                  <c:v>596610</c:v>
                </c:pt>
                <c:pt idx="2">
                  <c:v>892553</c:v>
                </c:pt>
                <c:pt idx="3">
                  <c:v>1186186</c:v>
                </c:pt>
                <c:pt idx="4">
                  <c:v>1478557</c:v>
                </c:pt>
                <c:pt idx="5">
                  <c:v>1766960</c:v>
                </c:pt>
                <c:pt idx="6">
                  <c:v>2050799</c:v>
                </c:pt>
                <c:pt idx="7">
                  <c:v>2336346</c:v>
                </c:pt>
                <c:pt idx="8">
                  <c:v>2615113</c:v>
                </c:pt>
                <c:pt idx="9">
                  <c:v>2891481</c:v>
                </c:pt>
                <c:pt idx="10">
                  <c:v>3161679</c:v>
                </c:pt>
                <c:pt idx="11">
                  <c:v>3438755</c:v>
                </c:pt>
                <c:pt idx="13">
                  <c:v>3957021</c:v>
                </c:pt>
                <c:pt idx="14">
                  <c:v>4217999</c:v>
                </c:pt>
                <c:pt idx="15">
                  <c:v>4473427</c:v>
                </c:pt>
              </c:numCache>
            </c:numRef>
          </c:xVal>
          <c:yVal>
            <c:numRef>
              <c:f>'ubench_rw_kernel_aff '!$F$114:$F$132</c:f>
              <c:numCache>
                <c:formatCode>General</c:formatCode>
                <c:ptCount val="19"/>
                <c:pt idx="0">
                  <c:v>8243.1999999999898</c:v>
                </c:pt>
                <c:pt idx="1">
                  <c:v>8832</c:v>
                </c:pt>
                <c:pt idx="2">
                  <c:v>9347.1999999999898</c:v>
                </c:pt>
                <c:pt idx="3">
                  <c:v>9641.5999999999894</c:v>
                </c:pt>
                <c:pt idx="4">
                  <c:v>10156.799999999999</c:v>
                </c:pt>
                <c:pt idx="5">
                  <c:v>10892.8</c:v>
                </c:pt>
                <c:pt idx="6">
                  <c:v>11702.4</c:v>
                </c:pt>
                <c:pt idx="7">
                  <c:v>12291.199999999901</c:v>
                </c:pt>
                <c:pt idx="8">
                  <c:v>13615.9999999999</c:v>
                </c:pt>
                <c:pt idx="9">
                  <c:v>14646.4</c:v>
                </c:pt>
                <c:pt idx="10">
                  <c:v>16339.199999999901</c:v>
                </c:pt>
                <c:pt idx="11">
                  <c:v>19651.199999999899</c:v>
                </c:pt>
                <c:pt idx="13">
                  <c:v>65283.199999999997</c:v>
                </c:pt>
                <c:pt idx="14">
                  <c:v>184956.79999999999</c:v>
                </c:pt>
                <c:pt idx="15">
                  <c:v>435638.39999999898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53-0E43-9CD4-1439FF687A4A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'!$E$142:$E$166</c:f>
              <c:numCache>
                <c:formatCode>General</c:formatCode>
                <c:ptCount val="25"/>
                <c:pt idx="0">
                  <c:v>299214</c:v>
                </c:pt>
                <c:pt idx="1">
                  <c:v>892192</c:v>
                </c:pt>
                <c:pt idx="2">
                  <c:v>1185717</c:v>
                </c:pt>
                <c:pt idx="3">
                  <c:v>1478568</c:v>
                </c:pt>
                <c:pt idx="4">
                  <c:v>1766668</c:v>
                </c:pt>
                <c:pt idx="5">
                  <c:v>2051916</c:v>
                </c:pt>
                <c:pt idx="6">
                  <c:v>2337260</c:v>
                </c:pt>
                <c:pt idx="7">
                  <c:v>2616096</c:v>
                </c:pt>
                <c:pt idx="8">
                  <c:v>2891761</c:v>
                </c:pt>
                <c:pt idx="9">
                  <c:v>3161169</c:v>
                </c:pt>
                <c:pt idx="10">
                  <c:v>3441185</c:v>
                </c:pt>
                <c:pt idx="11">
                  <c:v>3703373</c:v>
                </c:pt>
                <c:pt idx="12">
                  <c:v>3961467</c:v>
                </c:pt>
                <c:pt idx="13">
                  <c:v>4219055</c:v>
                </c:pt>
                <c:pt idx="14">
                  <c:v>4472177</c:v>
                </c:pt>
              </c:numCache>
            </c:numRef>
          </c:xVal>
          <c:yVal>
            <c:numRef>
              <c:f>'ubench_rw_kernel_aff '!$F$142:$F$166</c:f>
              <c:numCache>
                <c:formatCode>General</c:formatCode>
                <c:ptCount val="25"/>
                <c:pt idx="0">
                  <c:v>8464</c:v>
                </c:pt>
                <c:pt idx="1">
                  <c:v>9494.4</c:v>
                </c:pt>
                <c:pt idx="2">
                  <c:v>9862.4</c:v>
                </c:pt>
                <c:pt idx="3">
                  <c:v>10156.799999999999</c:v>
                </c:pt>
                <c:pt idx="4">
                  <c:v>10598.4</c:v>
                </c:pt>
                <c:pt idx="5">
                  <c:v>11187.199999999901</c:v>
                </c:pt>
                <c:pt idx="6">
                  <c:v>11923.199999999901</c:v>
                </c:pt>
                <c:pt idx="7">
                  <c:v>12659.199999999901</c:v>
                </c:pt>
                <c:pt idx="8">
                  <c:v>13836.8</c:v>
                </c:pt>
                <c:pt idx="9">
                  <c:v>15014.4</c:v>
                </c:pt>
                <c:pt idx="10">
                  <c:v>16780.8</c:v>
                </c:pt>
                <c:pt idx="11">
                  <c:v>19430.3999999999</c:v>
                </c:pt>
                <c:pt idx="12">
                  <c:v>26127.999999999902</c:v>
                </c:pt>
                <c:pt idx="13">
                  <c:v>56156.799999999901</c:v>
                </c:pt>
                <c:pt idx="14">
                  <c:v>232649.59999999899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53-0E43-9CD4-1439FF687A4A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'!$E$170:$E$195</c:f>
              <c:numCache>
                <c:formatCode>General</c:formatCode>
                <c:ptCount val="26"/>
                <c:pt idx="0">
                  <c:v>299148</c:v>
                </c:pt>
                <c:pt idx="1">
                  <c:v>892076</c:v>
                </c:pt>
                <c:pt idx="2">
                  <c:v>1186216</c:v>
                </c:pt>
                <c:pt idx="3">
                  <c:v>1478892</c:v>
                </c:pt>
                <c:pt idx="4">
                  <c:v>1767006</c:v>
                </c:pt>
                <c:pt idx="5">
                  <c:v>2051833</c:v>
                </c:pt>
                <c:pt idx="6">
                  <c:v>2337212</c:v>
                </c:pt>
                <c:pt idx="7">
                  <c:v>2615759</c:v>
                </c:pt>
                <c:pt idx="8">
                  <c:v>2892374</c:v>
                </c:pt>
                <c:pt idx="9">
                  <c:v>3163436</c:v>
                </c:pt>
                <c:pt idx="10">
                  <c:v>3437548</c:v>
                </c:pt>
                <c:pt idx="11">
                  <c:v>3702326</c:v>
                </c:pt>
                <c:pt idx="12">
                  <c:v>3959101</c:v>
                </c:pt>
                <c:pt idx="13">
                  <c:v>4217300</c:v>
                </c:pt>
                <c:pt idx="14">
                  <c:v>4472423</c:v>
                </c:pt>
                <c:pt idx="15">
                  <c:v>4715641</c:v>
                </c:pt>
              </c:numCache>
            </c:numRef>
          </c:xVal>
          <c:yVal>
            <c:numRef>
              <c:f>'ubench_rw_kernel_aff '!$F$170:$F$195</c:f>
              <c:numCache>
                <c:formatCode>General</c:formatCode>
                <c:ptCount val="26"/>
                <c:pt idx="0">
                  <c:v>8684.7999999999993</c:v>
                </c:pt>
                <c:pt idx="1">
                  <c:v>9788.7999999999993</c:v>
                </c:pt>
                <c:pt idx="2">
                  <c:v>10377.5999999999</c:v>
                </c:pt>
                <c:pt idx="3">
                  <c:v>10892.8</c:v>
                </c:pt>
                <c:pt idx="4">
                  <c:v>11555.199999999901</c:v>
                </c:pt>
                <c:pt idx="5">
                  <c:v>11996.8</c:v>
                </c:pt>
                <c:pt idx="6">
                  <c:v>12511.9999999999</c:v>
                </c:pt>
                <c:pt idx="7">
                  <c:v>13247.9999999999</c:v>
                </c:pt>
                <c:pt idx="8">
                  <c:v>14204.8</c:v>
                </c:pt>
                <c:pt idx="9">
                  <c:v>15382.4</c:v>
                </c:pt>
                <c:pt idx="10">
                  <c:v>16928</c:v>
                </c:pt>
                <c:pt idx="11">
                  <c:v>19136</c:v>
                </c:pt>
                <c:pt idx="12">
                  <c:v>22300.799999999999</c:v>
                </c:pt>
                <c:pt idx="13">
                  <c:v>28556.799999999999</c:v>
                </c:pt>
                <c:pt idx="14">
                  <c:v>2689270.4</c:v>
                </c:pt>
                <c:pt idx="15">
                  <c:v>2824768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F53-0E43-9CD4-1439FF687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'!$E$4:$E$16</c:f>
              <c:numCache>
                <c:formatCode>General</c:formatCode>
                <c:ptCount val="13"/>
                <c:pt idx="0">
                  <c:v>299036</c:v>
                </c:pt>
                <c:pt idx="1">
                  <c:v>596571</c:v>
                </c:pt>
                <c:pt idx="2">
                  <c:v>1185860</c:v>
                </c:pt>
                <c:pt idx="3">
                  <c:v>1478508</c:v>
                </c:pt>
                <c:pt idx="4">
                  <c:v>1766812</c:v>
                </c:pt>
                <c:pt idx="5">
                  <c:v>2051949</c:v>
                </c:pt>
                <c:pt idx="6">
                  <c:v>2336982</c:v>
                </c:pt>
                <c:pt idx="7">
                  <c:v>2616280</c:v>
                </c:pt>
                <c:pt idx="8">
                  <c:v>2892205</c:v>
                </c:pt>
                <c:pt idx="9">
                  <c:v>3160593</c:v>
                </c:pt>
                <c:pt idx="10">
                  <c:v>3442563</c:v>
                </c:pt>
              </c:numCache>
            </c:numRef>
          </c:xVal>
          <c:yVal>
            <c:numRef>
              <c:f>'ubench_rw_kernel_aff 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2-6743-8B81-85816A1ED3C4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'!$E$32:$E$55</c:f>
              <c:numCache>
                <c:formatCode>General</c:formatCode>
                <c:ptCount val="24"/>
                <c:pt idx="0">
                  <c:v>299230</c:v>
                </c:pt>
                <c:pt idx="1">
                  <c:v>597198</c:v>
                </c:pt>
                <c:pt idx="2">
                  <c:v>892149</c:v>
                </c:pt>
                <c:pt idx="3">
                  <c:v>1186321</c:v>
                </c:pt>
                <c:pt idx="4">
                  <c:v>1478011</c:v>
                </c:pt>
                <c:pt idx="5">
                  <c:v>1766910</c:v>
                </c:pt>
                <c:pt idx="6">
                  <c:v>2052098</c:v>
                </c:pt>
                <c:pt idx="7">
                  <c:v>2257641</c:v>
                </c:pt>
                <c:pt idx="8">
                  <c:v>2337309</c:v>
                </c:pt>
              </c:numCache>
            </c:numRef>
          </c:xVal>
          <c:yVal>
            <c:numRef>
              <c:f>'ubench_rw_kernel_aff '!$G$32:$G$55</c:f>
              <c:numCache>
                <c:formatCode>General</c:formatCode>
                <c:ptCount val="24"/>
                <c:pt idx="0">
                  <c:v>270806</c:v>
                </c:pt>
                <c:pt idx="1">
                  <c:v>544565</c:v>
                </c:pt>
                <c:pt idx="2">
                  <c:v>815799</c:v>
                </c:pt>
                <c:pt idx="3">
                  <c:v>1086567</c:v>
                </c:pt>
                <c:pt idx="4">
                  <c:v>1355925</c:v>
                </c:pt>
                <c:pt idx="5">
                  <c:v>1623858</c:v>
                </c:pt>
                <c:pt idx="6">
                  <c:v>1894091</c:v>
                </c:pt>
                <c:pt idx="7">
                  <c:v>2109643</c:v>
                </c:pt>
                <c:pt idx="8">
                  <c:v>2193923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A2-6743-8B81-85816A1ED3C4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'!$E$60:$E$84</c:f>
              <c:numCache>
                <c:formatCode>General</c:formatCode>
                <c:ptCount val="25"/>
                <c:pt idx="0">
                  <c:v>299281</c:v>
                </c:pt>
                <c:pt idx="1">
                  <c:v>892463</c:v>
                </c:pt>
                <c:pt idx="2">
                  <c:v>1185769</c:v>
                </c:pt>
                <c:pt idx="3">
                  <c:v>1478598</c:v>
                </c:pt>
                <c:pt idx="4">
                  <c:v>1766993</c:v>
                </c:pt>
                <c:pt idx="5">
                  <c:v>2052159</c:v>
                </c:pt>
                <c:pt idx="6">
                  <c:v>2336270</c:v>
                </c:pt>
                <c:pt idx="7">
                  <c:v>2616869</c:v>
                </c:pt>
                <c:pt idx="8">
                  <c:v>2892428</c:v>
                </c:pt>
                <c:pt idx="9">
                  <c:v>3162231</c:v>
                </c:pt>
                <c:pt idx="10">
                  <c:v>3439988</c:v>
                </c:pt>
                <c:pt idx="11">
                  <c:v>3697559</c:v>
                </c:pt>
                <c:pt idx="12">
                  <c:v>3958443</c:v>
                </c:pt>
              </c:numCache>
            </c:numRef>
          </c:xVal>
          <c:yVal>
            <c:numRef>
              <c:f>'ubench_rw_kernel_aff '!$G$60:$G$83</c:f>
              <c:numCache>
                <c:formatCode>General</c:formatCode>
                <c:ptCount val="24"/>
                <c:pt idx="0">
                  <c:v>220875</c:v>
                </c:pt>
                <c:pt idx="1">
                  <c:v>763934</c:v>
                </c:pt>
                <c:pt idx="2">
                  <c:v>1020982</c:v>
                </c:pt>
                <c:pt idx="3">
                  <c:v>1263569</c:v>
                </c:pt>
                <c:pt idx="4">
                  <c:v>1488589</c:v>
                </c:pt>
                <c:pt idx="5">
                  <c:v>1698183</c:v>
                </c:pt>
                <c:pt idx="6">
                  <c:v>1885568</c:v>
                </c:pt>
                <c:pt idx="7">
                  <c:v>2003447</c:v>
                </c:pt>
                <c:pt idx="8">
                  <c:v>1952509</c:v>
                </c:pt>
                <c:pt idx="9">
                  <c:v>1785362</c:v>
                </c:pt>
                <c:pt idx="10">
                  <c:v>1575519</c:v>
                </c:pt>
                <c:pt idx="11">
                  <c:v>1362067</c:v>
                </c:pt>
                <c:pt idx="12">
                  <c:v>1130453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A2-6743-8B81-85816A1ED3C4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'!$E$88:$E$110</c:f>
              <c:numCache>
                <c:formatCode>General</c:formatCode>
                <c:ptCount val="23"/>
                <c:pt idx="0">
                  <c:v>299208</c:v>
                </c:pt>
                <c:pt idx="1">
                  <c:v>596938</c:v>
                </c:pt>
                <c:pt idx="2">
                  <c:v>892161</c:v>
                </c:pt>
                <c:pt idx="3">
                  <c:v>1186429</c:v>
                </c:pt>
                <c:pt idx="4">
                  <c:v>1478046</c:v>
                </c:pt>
                <c:pt idx="5">
                  <c:v>1765793</c:v>
                </c:pt>
                <c:pt idx="6">
                  <c:v>2051883</c:v>
                </c:pt>
                <c:pt idx="7">
                  <c:v>2335952</c:v>
                </c:pt>
                <c:pt idx="8">
                  <c:v>2616153</c:v>
                </c:pt>
                <c:pt idx="9">
                  <c:v>2892814</c:v>
                </c:pt>
                <c:pt idx="10">
                  <c:v>3162247</c:v>
                </c:pt>
                <c:pt idx="11">
                  <c:v>3439230</c:v>
                </c:pt>
                <c:pt idx="12">
                  <c:v>3699055</c:v>
                </c:pt>
                <c:pt idx="13">
                  <c:v>3952450</c:v>
                </c:pt>
              </c:numCache>
            </c:numRef>
          </c:xVal>
          <c:yVal>
            <c:numRef>
              <c:f>'ubench_rw_kernel_aff '!$G$88:$G$110</c:f>
              <c:numCache>
                <c:formatCode>General</c:formatCode>
                <c:ptCount val="23"/>
                <c:pt idx="0">
                  <c:v>79583</c:v>
                </c:pt>
                <c:pt idx="1">
                  <c:v>234744</c:v>
                </c:pt>
                <c:pt idx="2">
                  <c:v>436630</c:v>
                </c:pt>
                <c:pt idx="3">
                  <c:v>674902</c:v>
                </c:pt>
                <c:pt idx="4">
                  <c:v>898216</c:v>
                </c:pt>
                <c:pt idx="5">
                  <c:v>1070518</c:v>
                </c:pt>
                <c:pt idx="6">
                  <c:v>1215918</c:v>
                </c:pt>
                <c:pt idx="7">
                  <c:v>1372367</c:v>
                </c:pt>
                <c:pt idx="8">
                  <c:v>1526712</c:v>
                </c:pt>
                <c:pt idx="9">
                  <c:v>1642130</c:v>
                </c:pt>
                <c:pt idx="10">
                  <c:v>1669126</c:v>
                </c:pt>
                <c:pt idx="11">
                  <c:v>1579721</c:v>
                </c:pt>
                <c:pt idx="12">
                  <c:v>1345197</c:v>
                </c:pt>
                <c:pt idx="13">
                  <c:v>1125373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A2-6743-8B81-85816A1ED3C4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'!$E$114:$E$132</c:f>
              <c:numCache>
                <c:formatCode>General</c:formatCode>
                <c:ptCount val="19"/>
                <c:pt idx="0">
                  <c:v>299054</c:v>
                </c:pt>
                <c:pt idx="1">
                  <c:v>596610</c:v>
                </c:pt>
                <c:pt idx="2">
                  <c:v>892553</c:v>
                </c:pt>
                <c:pt idx="3">
                  <c:v>1186186</c:v>
                </c:pt>
                <c:pt idx="4">
                  <c:v>1478557</c:v>
                </c:pt>
                <c:pt idx="5">
                  <c:v>1766960</c:v>
                </c:pt>
                <c:pt idx="6">
                  <c:v>2050799</c:v>
                </c:pt>
                <c:pt idx="7">
                  <c:v>2336346</c:v>
                </c:pt>
                <c:pt idx="8">
                  <c:v>2615113</c:v>
                </c:pt>
                <c:pt idx="9">
                  <c:v>2891481</c:v>
                </c:pt>
                <c:pt idx="10">
                  <c:v>3161679</c:v>
                </c:pt>
                <c:pt idx="11">
                  <c:v>3438755</c:v>
                </c:pt>
                <c:pt idx="13">
                  <c:v>3957021</c:v>
                </c:pt>
                <c:pt idx="14">
                  <c:v>4217999</c:v>
                </c:pt>
                <c:pt idx="15">
                  <c:v>4473427</c:v>
                </c:pt>
              </c:numCache>
            </c:numRef>
          </c:xVal>
          <c:yVal>
            <c:numRef>
              <c:f>'ubench_rw_kernel_aff '!$G$114:$G$134</c:f>
              <c:numCache>
                <c:formatCode>General</c:formatCode>
                <c:ptCount val="21"/>
                <c:pt idx="0">
                  <c:v>8806</c:v>
                </c:pt>
                <c:pt idx="1">
                  <c:v>37222</c:v>
                </c:pt>
                <c:pt idx="2">
                  <c:v>82305</c:v>
                </c:pt>
                <c:pt idx="3">
                  <c:v>145415</c:v>
                </c:pt>
                <c:pt idx="4">
                  <c:v>234366</c:v>
                </c:pt>
                <c:pt idx="5">
                  <c:v>342125</c:v>
                </c:pt>
                <c:pt idx="6">
                  <c:v>462288</c:v>
                </c:pt>
                <c:pt idx="7">
                  <c:v>578573</c:v>
                </c:pt>
                <c:pt idx="8">
                  <c:v>684202</c:v>
                </c:pt>
                <c:pt idx="9">
                  <c:v>778022</c:v>
                </c:pt>
                <c:pt idx="10">
                  <c:v>865945</c:v>
                </c:pt>
                <c:pt idx="11">
                  <c:v>947532</c:v>
                </c:pt>
                <c:pt idx="13">
                  <c:v>1011643</c:v>
                </c:pt>
                <c:pt idx="14">
                  <c:v>835830</c:v>
                </c:pt>
                <c:pt idx="15">
                  <c:v>590123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A2-6743-8B81-85816A1ED3C4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'!$E$142:$E$166</c:f>
              <c:numCache>
                <c:formatCode>General</c:formatCode>
                <c:ptCount val="25"/>
                <c:pt idx="0">
                  <c:v>299214</c:v>
                </c:pt>
                <c:pt idx="1">
                  <c:v>892192</c:v>
                </c:pt>
                <c:pt idx="2">
                  <c:v>1185717</c:v>
                </c:pt>
                <c:pt idx="3">
                  <c:v>1478568</c:v>
                </c:pt>
                <c:pt idx="4">
                  <c:v>1766668</c:v>
                </c:pt>
                <c:pt idx="5">
                  <c:v>2051916</c:v>
                </c:pt>
                <c:pt idx="6">
                  <c:v>2337260</c:v>
                </c:pt>
                <c:pt idx="7">
                  <c:v>2616096</c:v>
                </c:pt>
                <c:pt idx="8">
                  <c:v>2891761</c:v>
                </c:pt>
                <c:pt idx="9">
                  <c:v>3161169</c:v>
                </c:pt>
                <c:pt idx="10">
                  <c:v>3441185</c:v>
                </c:pt>
                <c:pt idx="11">
                  <c:v>3703373</c:v>
                </c:pt>
                <c:pt idx="12">
                  <c:v>3961467</c:v>
                </c:pt>
                <c:pt idx="13">
                  <c:v>4219055</c:v>
                </c:pt>
                <c:pt idx="14">
                  <c:v>4472177</c:v>
                </c:pt>
              </c:numCache>
            </c:numRef>
          </c:xVal>
          <c:yVal>
            <c:numRef>
              <c:f>'ubench_rw_kernel_aff '!$G$142:$G$166</c:f>
              <c:numCache>
                <c:formatCode>General</c:formatCode>
                <c:ptCount val="25"/>
                <c:pt idx="0">
                  <c:v>823</c:v>
                </c:pt>
                <c:pt idx="1">
                  <c:v>14701</c:v>
                </c:pt>
                <c:pt idx="2">
                  <c:v>31213</c:v>
                </c:pt>
                <c:pt idx="3">
                  <c:v>55501</c:v>
                </c:pt>
                <c:pt idx="4">
                  <c:v>90952</c:v>
                </c:pt>
                <c:pt idx="5">
                  <c:v>139712</c:v>
                </c:pt>
                <c:pt idx="6">
                  <c:v>205163</c:v>
                </c:pt>
                <c:pt idx="7">
                  <c:v>277318</c:v>
                </c:pt>
                <c:pt idx="8">
                  <c:v>352558</c:v>
                </c:pt>
                <c:pt idx="9">
                  <c:v>428325</c:v>
                </c:pt>
                <c:pt idx="10">
                  <c:v>504492</c:v>
                </c:pt>
                <c:pt idx="11">
                  <c:v>576688</c:v>
                </c:pt>
                <c:pt idx="12">
                  <c:v>641828</c:v>
                </c:pt>
                <c:pt idx="13">
                  <c:v>691579</c:v>
                </c:pt>
                <c:pt idx="14">
                  <c:v>590746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A2-6743-8B81-85816A1ED3C4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'!$E$170:$E$195</c:f>
              <c:numCache>
                <c:formatCode>General</c:formatCode>
                <c:ptCount val="26"/>
                <c:pt idx="0">
                  <c:v>299148</c:v>
                </c:pt>
                <c:pt idx="1">
                  <c:v>892076</c:v>
                </c:pt>
                <c:pt idx="2">
                  <c:v>1186216</c:v>
                </c:pt>
                <c:pt idx="3">
                  <c:v>1478892</c:v>
                </c:pt>
                <c:pt idx="4">
                  <c:v>1767006</c:v>
                </c:pt>
                <c:pt idx="5">
                  <c:v>2051833</c:v>
                </c:pt>
                <c:pt idx="6">
                  <c:v>2337212</c:v>
                </c:pt>
                <c:pt idx="7">
                  <c:v>2615759</c:v>
                </c:pt>
                <c:pt idx="8">
                  <c:v>2892374</c:v>
                </c:pt>
                <c:pt idx="9">
                  <c:v>3163436</c:v>
                </c:pt>
                <c:pt idx="10">
                  <c:v>3437548</c:v>
                </c:pt>
                <c:pt idx="11">
                  <c:v>3702326</c:v>
                </c:pt>
                <c:pt idx="12">
                  <c:v>3959101</c:v>
                </c:pt>
                <c:pt idx="13">
                  <c:v>4217300</c:v>
                </c:pt>
                <c:pt idx="14">
                  <c:v>4472423</c:v>
                </c:pt>
                <c:pt idx="15">
                  <c:v>4715641</c:v>
                </c:pt>
              </c:numCache>
            </c:numRef>
          </c:xVal>
          <c:yVal>
            <c:numRef>
              <c:f>'ubench_rw_kernel_aff '!$G$170:$G$195</c:f>
              <c:numCache>
                <c:formatCode>General</c:formatCode>
                <c:ptCount val="26"/>
                <c:pt idx="0">
                  <c:v>139</c:v>
                </c:pt>
                <c:pt idx="1">
                  <c:v>2235</c:v>
                </c:pt>
                <c:pt idx="2">
                  <c:v>5752</c:v>
                </c:pt>
                <c:pt idx="3">
                  <c:v>11960</c:v>
                </c:pt>
                <c:pt idx="4">
                  <c:v>22730</c:v>
                </c:pt>
                <c:pt idx="5">
                  <c:v>39623</c:v>
                </c:pt>
                <c:pt idx="6">
                  <c:v>64982</c:v>
                </c:pt>
                <c:pt idx="7">
                  <c:v>99906</c:v>
                </c:pt>
                <c:pt idx="8">
                  <c:v>144680</c:v>
                </c:pt>
                <c:pt idx="9">
                  <c:v>196913</c:v>
                </c:pt>
                <c:pt idx="10">
                  <c:v>256972</c:v>
                </c:pt>
                <c:pt idx="11">
                  <c:v>320842</c:v>
                </c:pt>
                <c:pt idx="12">
                  <c:v>386454</c:v>
                </c:pt>
                <c:pt idx="13">
                  <c:v>450605</c:v>
                </c:pt>
                <c:pt idx="14">
                  <c:v>504972</c:v>
                </c:pt>
                <c:pt idx="15">
                  <c:v>348995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A2-6743-8B81-85816A1ED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'!$E$4:$E$18</c:f>
              <c:numCache>
                <c:formatCode>General</c:formatCode>
                <c:ptCount val="15"/>
                <c:pt idx="0">
                  <c:v>299036</c:v>
                </c:pt>
                <c:pt idx="1">
                  <c:v>596571</c:v>
                </c:pt>
                <c:pt idx="2">
                  <c:v>1185860</c:v>
                </c:pt>
                <c:pt idx="3">
                  <c:v>1478508</c:v>
                </c:pt>
                <c:pt idx="4">
                  <c:v>1766812</c:v>
                </c:pt>
                <c:pt idx="5">
                  <c:v>2051949</c:v>
                </c:pt>
                <c:pt idx="6">
                  <c:v>2336982</c:v>
                </c:pt>
                <c:pt idx="7">
                  <c:v>2616280</c:v>
                </c:pt>
                <c:pt idx="8">
                  <c:v>2892205</c:v>
                </c:pt>
                <c:pt idx="9">
                  <c:v>3160593</c:v>
                </c:pt>
                <c:pt idx="10">
                  <c:v>3442563</c:v>
                </c:pt>
              </c:numCache>
            </c:numRef>
          </c:xVal>
          <c:yVal>
            <c:numRef>
              <c:f>'ubench_rw_kernel_aff '!$H$4:$H$18</c:f>
              <c:numCache>
                <c:formatCode>General</c:formatCode>
                <c:ptCount val="15"/>
                <c:pt idx="0">
                  <c:v>1780</c:v>
                </c:pt>
                <c:pt idx="1">
                  <c:v>1772</c:v>
                </c:pt>
                <c:pt idx="2">
                  <c:v>1781</c:v>
                </c:pt>
                <c:pt idx="3">
                  <c:v>1784</c:v>
                </c:pt>
                <c:pt idx="4">
                  <c:v>1775</c:v>
                </c:pt>
                <c:pt idx="5">
                  <c:v>1778</c:v>
                </c:pt>
                <c:pt idx="6">
                  <c:v>1778</c:v>
                </c:pt>
                <c:pt idx="7">
                  <c:v>1778</c:v>
                </c:pt>
                <c:pt idx="8">
                  <c:v>1777</c:v>
                </c:pt>
                <c:pt idx="9">
                  <c:v>1779</c:v>
                </c:pt>
                <c:pt idx="10">
                  <c:v>1780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BA-1344-A590-6C5D9490EF56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'!$E$32:$E$46</c:f>
              <c:numCache>
                <c:formatCode>General</c:formatCode>
                <c:ptCount val="15"/>
                <c:pt idx="0">
                  <c:v>299230</c:v>
                </c:pt>
                <c:pt idx="1">
                  <c:v>597198</c:v>
                </c:pt>
                <c:pt idx="2">
                  <c:v>892149</c:v>
                </c:pt>
                <c:pt idx="3">
                  <c:v>1186321</c:v>
                </c:pt>
                <c:pt idx="4">
                  <c:v>1478011</c:v>
                </c:pt>
                <c:pt idx="5">
                  <c:v>1766910</c:v>
                </c:pt>
                <c:pt idx="6">
                  <c:v>2052098</c:v>
                </c:pt>
                <c:pt idx="7">
                  <c:v>2257641</c:v>
                </c:pt>
                <c:pt idx="8">
                  <c:v>2337309</c:v>
                </c:pt>
              </c:numCache>
            </c:numRef>
          </c:xVal>
          <c:yVal>
            <c:numRef>
              <c:f>'ubench_rw_kernel_aff '!$H$32:$H$46</c:f>
              <c:numCache>
                <c:formatCode>General</c:formatCode>
                <c:ptCount val="15"/>
                <c:pt idx="0">
                  <c:v>3490</c:v>
                </c:pt>
                <c:pt idx="1">
                  <c:v>3581</c:v>
                </c:pt>
                <c:pt idx="2">
                  <c:v>3657</c:v>
                </c:pt>
                <c:pt idx="3">
                  <c:v>3735</c:v>
                </c:pt>
                <c:pt idx="4">
                  <c:v>3808</c:v>
                </c:pt>
                <c:pt idx="5">
                  <c:v>3878</c:v>
                </c:pt>
                <c:pt idx="6">
                  <c:v>4093</c:v>
                </c:pt>
                <c:pt idx="7">
                  <c:v>4311</c:v>
                </c:pt>
                <c:pt idx="8">
                  <c:v>4213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BA-1344-A590-6C5D9490EF56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'!$E$60:$E$84</c:f>
              <c:numCache>
                <c:formatCode>General</c:formatCode>
                <c:ptCount val="25"/>
                <c:pt idx="0">
                  <c:v>299281</c:v>
                </c:pt>
                <c:pt idx="1">
                  <c:v>892463</c:v>
                </c:pt>
                <c:pt idx="2">
                  <c:v>1185769</c:v>
                </c:pt>
                <c:pt idx="3">
                  <c:v>1478598</c:v>
                </c:pt>
                <c:pt idx="4">
                  <c:v>1766993</c:v>
                </c:pt>
                <c:pt idx="5">
                  <c:v>2052159</c:v>
                </c:pt>
                <c:pt idx="6">
                  <c:v>2336270</c:v>
                </c:pt>
                <c:pt idx="7">
                  <c:v>2616869</c:v>
                </c:pt>
                <c:pt idx="8">
                  <c:v>2892428</c:v>
                </c:pt>
                <c:pt idx="9">
                  <c:v>3162231</c:v>
                </c:pt>
                <c:pt idx="10">
                  <c:v>3439988</c:v>
                </c:pt>
                <c:pt idx="11">
                  <c:v>3697559</c:v>
                </c:pt>
                <c:pt idx="12">
                  <c:v>3958443</c:v>
                </c:pt>
              </c:numCache>
            </c:numRef>
          </c:xVal>
          <c:yVal>
            <c:numRef>
              <c:f>'ubench_rw_kernel_aff '!$H$60:$H$83</c:f>
              <c:numCache>
                <c:formatCode>General</c:formatCode>
                <c:ptCount val="24"/>
                <c:pt idx="0">
                  <c:v>3293</c:v>
                </c:pt>
                <c:pt idx="1">
                  <c:v>3432</c:v>
                </c:pt>
                <c:pt idx="2">
                  <c:v>3496</c:v>
                </c:pt>
                <c:pt idx="3">
                  <c:v>3525</c:v>
                </c:pt>
                <c:pt idx="4">
                  <c:v>3551</c:v>
                </c:pt>
                <c:pt idx="5">
                  <c:v>3560</c:v>
                </c:pt>
                <c:pt idx="6">
                  <c:v>3503</c:v>
                </c:pt>
                <c:pt idx="7">
                  <c:v>3300</c:v>
                </c:pt>
                <c:pt idx="8">
                  <c:v>3029</c:v>
                </c:pt>
                <c:pt idx="9">
                  <c:v>2777</c:v>
                </c:pt>
                <c:pt idx="10">
                  <c:v>2573</c:v>
                </c:pt>
                <c:pt idx="11">
                  <c:v>2390</c:v>
                </c:pt>
                <c:pt idx="12">
                  <c:v>2236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BA-1344-A590-6C5D9490EF56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'!$E$88:$E$110</c:f>
              <c:numCache>
                <c:formatCode>General</c:formatCode>
                <c:ptCount val="23"/>
                <c:pt idx="0">
                  <c:v>299208</c:v>
                </c:pt>
                <c:pt idx="1">
                  <c:v>596938</c:v>
                </c:pt>
                <c:pt idx="2">
                  <c:v>892161</c:v>
                </c:pt>
                <c:pt idx="3">
                  <c:v>1186429</c:v>
                </c:pt>
                <c:pt idx="4">
                  <c:v>1478046</c:v>
                </c:pt>
                <c:pt idx="5">
                  <c:v>1765793</c:v>
                </c:pt>
                <c:pt idx="6">
                  <c:v>2051883</c:v>
                </c:pt>
                <c:pt idx="7">
                  <c:v>2335952</c:v>
                </c:pt>
                <c:pt idx="8">
                  <c:v>2616153</c:v>
                </c:pt>
                <c:pt idx="9">
                  <c:v>2892814</c:v>
                </c:pt>
                <c:pt idx="10">
                  <c:v>3162247</c:v>
                </c:pt>
                <c:pt idx="11">
                  <c:v>3439230</c:v>
                </c:pt>
                <c:pt idx="12">
                  <c:v>3699055</c:v>
                </c:pt>
                <c:pt idx="13">
                  <c:v>3952450</c:v>
                </c:pt>
              </c:numCache>
            </c:numRef>
          </c:xVal>
          <c:yVal>
            <c:numRef>
              <c:f>'ubench_rw_kernel_aff '!$H$88:$H$110</c:f>
              <c:numCache>
                <c:formatCode>General</c:formatCode>
                <c:ptCount val="23"/>
                <c:pt idx="0">
                  <c:v>2004</c:v>
                </c:pt>
                <c:pt idx="1">
                  <c:v>2297</c:v>
                </c:pt>
                <c:pt idx="2">
                  <c:v>2578</c:v>
                </c:pt>
                <c:pt idx="3">
                  <c:v>2812</c:v>
                </c:pt>
                <c:pt idx="4">
                  <c:v>2941</c:v>
                </c:pt>
                <c:pt idx="5">
                  <c:v>2968</c:v>
                </c:pt>
                <c:pt idx="6">
                  <c:v>2971</c:v>
                </c:pt>
                <c:pt idx="7">
                  <c:v>2994</c:v>
                </c:pt>
                <c:pt idx="8">
                  <c:v>3019</c:v>
                </c:pt>
                <c:pt idx="9">
                  <c:v>3012</c:v>
                </c:pt>
                <c:pt idx="10">
                  <c:v>2938</c:v>
                </c:pt>
                <c:pt idx="11">
                  <c:v>2761</c:v>
                </c:pt>
                <c:pt idx="12">
                  <c:v>2563</c:v>
                </c:pt>
                <c:pt idx="13">
                  <c:v>2393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BA-1344-A590-6C5D9490EF56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'!$E$114:$E$133</c:f>
              <c:numCache>
                <c:formatCode>General</c:formatCode>
                <c:ptCount val="20"/>
                <c:pt idx="0">
                  <c:v>299054</c:v>
                </c:pt>
                <c:pt idx="1">
                  <c:v>596610</c:v>
                </c:pt>
                <c:pt idx="2">
                  <c:v>892553</c:v>
                </c:pt>
                <c:pt idx="3">
                  <c:v>1186186</c:v>
                </c:pt>
                <c:pt idx="4">
                  <c:v>1478557</c:v>
                </c:pt>
                <c:pt idx="5">
                  <c:v>1766960</c:v>
                </c:pt>
                <c:pt idx="6">
                  <c:v>2050799</c:v>
                </c:pt>
                <c:pt idx="7">
                  <c:v>2336346</c:v>
                </c:pt>
                <c:pt idx="8">
                  <c:v>2615113</c:v>
                </c:pt>
                <c:pt idx="9">
                  <c:v>2891481</c:v>
                </c:pt>
                <c:pt idx="10">
                  <c:v>3161679</c:v>
                </c:pt>
                <c:pt idx="11">
                  <c:v>3438755</c:v>
                </c:pt>
                <c:pt idx="13">
                  <c:v>3957021</c:v>
                </c:pt>
                <c:pt idx="14">
                  <c:v>4217999</c:v>
                </c:pt>
                <c:pt idx="15">
                  <c:v>4473427</c:v>
                </c:pt>
              </c:numCache>
            </c:numRef>
          </c:xVal>
          <c:yVal>
            <c:numRef>
              <c:f>'ubench_rw_kernel_aff '!$H$114:$H$133</c:f>
              <c:numCache>
                <c:formatCode>General</c:formatCode>
                <c:ptCount val="20"/>
                <c:pt idx="0">
                  <c:v>1806</c:v>
                </c:pt>
                <c:pt idx="1">
                  <c:v>1864</c:v>
                </c:pt>
                <c:pt idx="2">
                  <c:v>1926</c:v>
                </c:pt>
                <c:pt idx="3">
                  <c:v>1994</c:v>
                </c:pt>
                <c:pt idx="4">
                  <c:v>2079</c:v>
                </c:pt>
                <c:pt idx="5">
                  <c:v>2156</c:v>
                </c:pt>
                <c:pt idx="6">
                  <c:v>2227</c:v>
                </c:pt>
                <c:pt idx="7">
                  <c:v>2262</c:v>
                </c:pt>
                <c:pt idx="8">
                  <c:v>2312</c:v>
                </c:pt>
                <c:pt idx="9">
                  <c:v>2336</c:v>
                </c:pt>
                <c:pt idx="10">
                  <c:v>2356</c:v>
                </c:pt>
                <c:pt idx="11">
                  <c:v>2364</c:v>
                </c:pt>
                <c:pt idx="13">
                  <c:v>2333</c:v>
                </c:pt>
                <c:pt idx="14">
                  <c:v>2215</c:v>
                </c:pt>
                <c:pt idx="15">
                  <c:v>2088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CBA-1344-A590-6C5D9490EF56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'!$E$142:$E$159</c:f>
              <c:numCache>
                <c:formatCode>General</c:formatCode>
                <c:ptCount val="18"/>
                <c:pt idx="0">
                  <c:v>299214</c:v>
                </c:pt>
                <c:pt idx="1">
                  <c:v>892192</c:v>
                </c:pt>
                <c:pt idx="2">
                  <c:v>1185717</c:v>
                </c:pt>
                <c:pt idx="3">
                  <c:v>1478568</c:v>
                </c:pt>
                <c:pt idx="4">
                  <c:v>1766668</c:v>
                </c:pt>
                <c:pt idx="5">
                  <c:v>2051916</c:v>
                </c:pt>
                <c:pt idx="6">
                  <c:v>2337260</c:v>
                </c:pt>
                <c:pt idx="7">
                  <c:v>2616096</c:v>
                </c:pt>
                <c:pt idx="8">
                  <c:v>2891761</c:v>
                </c:pt>
                <c:pt idx="9">
                  <c:v>3161169</c:v>
                </c:pt>
                <c:pt idx="10">
                  <c:v>3441185</c:v>
                </c:pt>
                <c:pt idx="11">
                  <c:v>3703373</c:v>
                </c:pt>
                <c:pt idx="12">
                  <c:v>3961467</c:v>
                </c:pt>
                <c:pt idx="13">
                  <c:v>4219055</c:v>
                </c:pt>
                <c:pt idx="14">
                  <c:v>4472177</c:v>
                </c:pt>
              </c:numCache>
            </c:numRef>
          </c:xVal>
          <c:yVal>
            <c:numRef>
              <c:f>'ubench_rw_kernel_aff '!$H$142:$H$160</c:f>
              <c:numCache>
                <c:formatCode>General</c:formatCode>
                <c:ptCount val="19"/>
                <c:pt idx="0">
                  <c:v>1791</c:v>
                </c:pt>
                <c:pt idx="1">
                  <c:v>1843</c:v>
                </c:pt>
                <c:pt idx="2">
                  <c:v>1867</c:v>
                </c:pt>
                <c:pt idx="3">
                  <c:v>1897</c:v>
                </c:pt>
                <c:pt idx="4">
                  <c:v>1932</c:v>
                </c:pt>
                <c:pt idx="5">
                  <c:v>1972</c:v>
                </c:pt>
                <c:pt idx="6">
                  <c:v>2012</c:v>
                </c:pt>
                <c:pt idx="7">
                  <c:v>2047</c:v>
                </c:pt>
                <c:pt idx="8">
                  <c:v>2074</c:v>
                </c:pt>
                <c:pt idx="9">
                  <c:v>2101</c:v>
                </c:pt>
                <c:pt idx="10">
                  <c:v>2123</c:v>
                </c:pt>
                <c:pt idx="11">
                  <c:v>2138</c:v>
                </c:pt>
                <c:pt idx="12">
                  <c:v>2144</c:v>
                </c:pt>
                <c:pt idx="13">
                  <c:v>2083</c:v>
                </c:pt>
                <c:pt idx="14">
                  <c:v>1899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CBA-1344-A590-6C5D9490EF56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'!$E$170:$E$195</c:f>
              <c:numCache>
                <c:formatCode>General</c:formatCode>
                <c:ptCount val="26"/>
                <c:pt idx="0">
                  <c:v>299148</c:v>
                </c:pt>
                <c:pt idx="1">
                  <c:v>892076</c:v>
                </c:pt>
                <c:pt idx="2">
                  <c:v>1186216</c:v>
                </c:pt>
                <c:pt idx="3">
                  <c:v>1478892</c:v>
                </c:pt>
                <c:pt idx="4">
                  <c:v>1767006</c:v>
                </c:pt>
                <c:pt idx="5">
                  <c:v>2051833</c:v>
                </c:pt>
                <c:pt idx="6">
                  <c:v>2337212</c:v>
                </c:pt>
                <c:pt idx="7">
                  <c:v>2615759</c:v>
                </c:pt>
                <c:pt idx="8">
                  <c:v>2892374</c:v>
                </c:pt>
                <c:pt idx="9">
                  <c:v>3163436</c:v>
                </c:pt>
                <c:pt idx="10">
                  <c:v>3437548</c:v>
                </c:pt>
                <c:pt idx="11">
                  <c:v>3702326</c:v>
                </c:pt>
                <c:pt idx="12">
                  <c:v>3959101</c:v>
                </c:pt>
                <c:pt idx="13">
                  <c:v>4217300</c:v>
                </c:pt>
                <c:pt idx="14">
                  <c:v>4472423</c:v>
                </c:pt>
                <c:pt idx="15">
                  <c:v>4715641</c:v>
                </c:pt>
              </c:numCache>
            </c:numRef>
          </c:xVal>
          <c:yVal>
            <c:numRef>
              <c:f>'ubench_rw_kernel_aff '!$H$170:$H$195</c:f>
              <c:numCache>
                <c:formatCode>General</c:formatCode>
                <c:ptCount val="26"/>
                <c:pt idx="0">
                  <c:v>1796</c:v>
                </c:pt>
                <c:pt idx="1">
                  <c:v>1809</c:v>
                </c:pt>
                <c:pt idx="2">
                  <c:v>1818</c:v>
                </c:pt>
                <c:pt idx="3">
                  <c:v>1828</c:v>
                </c:pt>
                <c:pt idx="4">
                  <c:v>1841</c:v>
                </c:pt>
                <c:pt idx="5">
                  <c:v>1858</c:v>
                </c:pt>
                <c:pt idx="6">
                  <c:v>1880</c:v>
                </c:pt>
                <c:pt idx="7">
                  <c:v>1904</c:v>
                </c:pt>
                <c:pt idx="8">
                  <c:v>1930</c:v>
                </c:pt>
                <c:pt idx="9">
                  <c:v>1957</c:v>
                </c:pt>
                <c:pt idx="10">
                  <c:v>1981</c:v>
                </c:pt>
                <c:pt idx="11">
                  <c:v>2007</c:v>
                </c:pt>
                <c:pt idx="12">
                  <c:v>2016</c:v>
                </c:pt>
                <c:pt idx="13">
                  <c:v>2042</c:v>
                </c:pt>
                <c:pt idx="14">
                  <c:v>1975</c:v>
                </c:pt>
                <c:pt idx="15">
                  <c:v>1860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CBA-1344-A590-6C5D9490E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'!$T$4:$T$16</c:f>
              <c:numCache>
                <c:formatCode>General</c:formatCode>
                <c:ptCount val="13"/>
                <c:pt idx="0">
                  <c:v>298919</c:v>
                </c:pt>
                <c:pt idx="1">
                  <c:v>596413</c:v>
                </c:pt>
                <c:pt idx="2">
                  <c:v>892193</c:v>
                </c:pt>
                <c:pt idx="3">
                  <c:v>337778</c:v>
                </c:pt>
                <c:pt idx="4">
                  <c:v>1477675</c:v>
                </c:pt>
                <c:pt idx="5">
                  <c:v>1765635</c:v>
                </c:pt>
                <c:pt idx="6">
                  <c:v>2050782</c:v>
                </c:pt>
                <c:pt idx="7">
                  <c:v>2337134</c:v>
                </c:pt>
                <c:pt idx="8">
                  <c:v>2615299</c:v>
                </c:pt>
                <c:pt idx="9">
                  <c:v>2887842</c:v>
                </c:pt>
              </c:numCache>
            </c:numRef>
          </c:xVal>
          <c:yVal>
            <c:numRef>
              <c:f>'ubench_rw_kernel_aff '!$U$4:$U$17</c:f>
              <c:numCache>
                <c:formatCode>General</c:formatCode>
                <c:ptCount val="14"/>
                <c:pt idx="0">
                  <c:v>6771.2</c:v>
                </c:pt>
                <c:pt idx="1">
                  <c:v>7286.4</c:v>
                </c:pt>
                <c:pt idx="2">
                  <c:v>7948.7999999999902</c:v>
                </c:pt>
                <c:pt idx="3">
                  <c:v>7580.7999999999902</c:v>
                </c:pt>
                <c:pt idx="4">
                  <c:v>9641.5999999999894</c:v>
                </c:pt>
                <c:pt idx="5">
                  <c:v>10745.5999999999</c:v>
                </c:pt>
                <c:pt idx="6">
                  <c:v>12806.4</c:v>
                </c:pt>
                <c:pt idx="7">
                  <c:v>16265.5999999999</c:v>
                </c:pt>
                <c:pt idx="8">
                  <c:v>22963.199999999899</c:v>
                </c:pt>
                <c:pt idx="9">
                  <c:v>2313984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5E-0D46-8AA1-5AABFB65F060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'!$T$32:$T$44</c:f>
              <c:numCache>
                <c:formatCode>General</c:formatCode>
                <c:ptCount val="13"/>
                <c:pt idx="0">
                  <c:v>298970</c:v>
                </c:pt>
                <c:pt idx="1">
                  <c:v>596674</c:v>
                </c:pt>
                <c:pt idx="2">
                  <c:v>892042</c:v>
                </c:pt>
                <c:pt idx="3">
                  <c:v>1186064</c:v>
                </c:pt>
                <c:pt idx="4">
                  <c:v>1478184</c:v>
                </c:pt>
                <c:pt idx="5">
                  <c:v>1766447</c:v>
                </c:pt>
                <c:pt idx="6">
                  <c:v>2049078</c:v>
                </c:pt>
                <c:pt idx="7">
                  <c:v>2139243</c:v>
                </c:pt>
                <c:pt idx="8">
                  <c:v>2211662</c:v>
                </c:pt>
              </c:numCache>
            </c:numRef>
          </c:xVal>
          <c:yVal>
            <c:numRef>
              <c:f>'ubench_rw_kernel_aff '!$U$32:$U$44</c:f>
              <c:numCache>
                <c:formatCode>General</c:formatCode>
                <c:ptCount val="13"/>
                <c:pt idx="0">
                  <c:v>9200</c:v>
                </c:pt>
                <c:pt idx="1">
                  <c:v>9715.1999999999898</c:v>
                </c:pt>
                <c:pt idx="2">
                  <c:v>10304</c:v>
                </c:pt>
                <c:pt idx="3">
                  <c:v>11113.5999999999</c:v>
                </c:pt>
                <c:pt idx="4">
                  <c:v>13247.9999999999</c:v>
                </c:pt>
                <c:pt idx="5">
                  <c:v>18841.599999999999</c:v>
                </c:pt>
                <c:pt idx="6">
                  <c:v>3054399.9999999902</c:v>
                </c:pt>
                <c:pt idx="7">
                  <c:v>4806153.5999999996</c:v>
                </c:pt>
                <c:pt idx="8">
                  <c:v>4462147.1999999899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5E-0D46-8AA1-5AABFB65F060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'!$T$60:$T$84</c:f>
              <c:numCache>
                <c:formatCode>General</c:formatCode>
                <c:ptCount val="25"/>
                <c:pt idx="0">
                  <c:v>299117</c:v>
                </c:pt>
                <c:pt idx="1">
                  <c:v>892402</c:v>
                </c:pt>
                <c:pt idx="2">
                  <c:v>1185862</c:v>
                </c:pt>
                <c:pt idx="3">
                  <c:v>1477376</c:v>
                </c:pt>
                <c:pt idx="4">
                  <c:v>1765698</c:v>
                </c:pt>
                <c:pt idx="5">
                  <c:v>2050713</c:v>
                </c:pt>
                <c:pt idx="6">
                  <c:v>2337251</c:v>
                </c:pt>
                <c:pt idx="7">
                  <c:v>2613184</c:v>
                </c:pt>
                <c:pt idx="8">
                  <c:v>2890733</c:v>
                </c:pt>
                <c:pt idx="9">
                  <c:v>3159521</c:v>
                </c:pt>
                <c:pt idx="11">
                  <c:v>3699183</c:v>
                </c:pt>
                <c:pt idx="12">
                  <c:v>3951243</c:v>
                </c:pt>
              </c:numCache>
            </c:numRef>
          </c:xVal>
          <c:yVal>
            <c:numRef>
              <c:f>'ubench_rw_kernel_aff '!$U$60:$U$84</c:f>
              <c:numCache>
                <c:formatCode>General</c:formatCode>
                <c:ptCount val="25"/>
                <c:pt idx="0">
                  <c:v>9862.4</c:v>
                </c:pt>
                <c:pt idx="1">
                  <c:v>11702.4</c:v>
                </c:pt>
                <c:pt idx="2">
                  <c:v>12070.4</c:v>
                </c:pt>
                <c:pt idx="3">
                  <c:v>12806.4</c:v>
                </c:pt>
                <c:pt idx="4">
                  <c:v>13836.8</c:v>
                </c:pt>
                <c:pt idx="5">
                  <c:v>15087.9999999999</c:v>
                </c:pt>
                <c:pt idx="6">
                  <c:v>17296</c:v>
                </c:pt>
                <c:pt idx="7">
                  <c:v>21491.199999999899</c:v>
                </c:pt>
                <c:pt idx="8">
                  <c:v>28630.3999999999</c:v>
                </c:pt>
                <c:pt idx="9">
                  <c:v>39376</c:v>
                </c:pt>
                <c:pt idx="11">
                  <c:v>72496</c:v>
                </c:pt>
                <c:pt idx="12">
                  <c:v>1679625.5999999901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5E-0D46-8AA1-5AABFB65F060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'!$T$88:$T$110</c:f>
              <c:numCache>
                <c:formatCode>General</c:formatCode>
                <c:ptCount val="23"/>
                <c:pt idx="0">
                  <c:v>298976</c:v>
                </c:pt>
                <c:pt idx="1">
                  <c:v>596872</c:v>
                </c:pt>
                <c:pt idx="2">
                  <c:v>892243</c:v>
                </c:pt>
                <c:pt idx="3">
                  <c:v>1185612</c:v>
                </c:pt>
                <c:pt idx="4">
                  <c:v>1478029</c:v>
                </c:pt>
                <c:pt idx="5">
                  <c:v>1766944</c:v>
                </c:pt>
                <c:pt idx="6">
                  <c:v>2051005</c:v>
                </c:pt>
                <c:pt idx="7">
                  <c:v>2336154</c:v>
                </c:pt>
                <c:pt idx="8">
                  <c:v>2613371</c:v>
                </c:pt>
                <c:pt idx="9">
                  <c:v>2889358</c:v>
                </c:pt>
                <c:pt idx="10">
                  <c:v>3160220</c:v>
                </c:pt>
                <c:pt idx="11">
                  <c:v>3436982</c:v>
                </c:pt>
                <c:pt idx="13">
                  <c:v>3952534</c:v>
                </c:pt>
                <c:pt idx="14">
                  <c:v>4213016</c:v>
                </c:pt>
              </c:numCache>
            </c:numRef>
          </c:xVal>
          <c:yVal>
            <c:numRef>
              <c:f>'ubench_rw_kernel_aff '!$U$88:$U$110</c:f>
              <c:numCache>
                <c:formatCode>General</c:formatCode>
                <c:ptCount val="23"/>
                <c:pt idx="0">
                  <c:v>8095.99999999999</c:v>
                </c:pt>
                <c:pt idx="1">
                  <c:v>9126.4</c:v>
                </c:pt>
                <c:pt idx="2">
                  <c:v>10672</c:v>
                </c:pt>
                <c:pt idx="3">
                  <c:v>11260.8</c:v>
                </c:pt>
                <c:pt idx="4">
                  <c:v>11702.4</c:v>
                </c:pt>
                <c:pt idx="5">
                  <c:v>12070.4</c:v>
                </c:pt>
                <c:pt idx="6">
                  <c:v>12806.4</c:v>
                </c:pt>
                <c:pt idx="7">
                  <c:v>13910.4</c:v>
                </c:pt>
                <c:pt idx="8">
                  <c:v>15676.8</c:v>
                </c:pt>
                <c:pt idx="9">
                  <c:v>18768</c:v>
                </c:pt>
                <c:pt idx="10">
                  <c:v>24655.999999999902</c:v>
                </c:pt>
                <c:pt idx="11">
                  <c:v>36064</c:v>
                </c:pt>
                <c:pt idx="13">
                  <c:v>88172.799999999901</c:v>
                </c:pt>
                <c:pt idx="14">
                  <c:v>1598739.2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5E-0D46-8AA1-5AABFB65F060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'!$T$114:$T$132</c:f>
              <c:numCache>
                <c:formatCode>General</c:formatCode>
                <c:ptCount val="19"/>
                <c:pt idx="0">
                  <c:v>299190</c:v>
                </c:pt>
                <c:pt idx="1">
                  <c:v>596964</c:v>
                </c:pt>
                <c:pt idx="2">
                  <c:v>892410</c:v>
                </c:pt>
                <c:pt idx="3">
                  <c:v>1186469</c:v>
                </c:pt>
                <c:pt idx="4">
                  <c:v>1477925</c:v>
                </c:pt>
                <c:pt idx="5">
                  <c:v>1766615</c:v>
                </c:pt>
                <c:pt idx="6">
                  <c:v>2051715</c:v>
                </c:pt>
                <c:pt idx="7">
                  <c:v>2337669</c:v>
                </c:pt>
                <c:pt idx="8">
                  <c:v>2614903</c:v>
                </c:pt>
                <c:pt idx="9">
                  <c:v>2890719</c:v>
                </c:pt>
                <c:pt idx="10">
                  <c:v>3159726</c:v>
                </c:pt>
                <c:pt idx="11">
                  <c:v>3438605</c:v>
                </c:pt>
                <c:pt idx="12">
                  <c:v>3697901</c:v>
                </c:pt>
                <c:pt idx="13">
                  <c:v>3954989</c:v>
                </c:pt>
                <c:pt idx="14">
                  <c:v>4212944</c:v>
                </c:pt>
              </c:numCache>
            </c:numRef>
          </c:xVal>
          <c:yVal>
            <c:numRef>
              <c:f>'ubench_rw_kernel_aff '!$U$114:$U$133</c:f>
              <c:numCache>
                <c:formatCode>General</c:formatCode>
                <c:ptCount val="20"/>
                <c:pt idx="0">
                  <c:v>7580.7999999999902</c:v>
                </c:pt>
                <c:pt idx="1">
                  <c:v>8243.1999999999898</c:v>
                </c:pt>
                <c:pt idx="2">
                  <c:v>8905.5999999999894</c:v>
                </c:pt>
                <c:pt idx="3">
                  <c:v>9126.4</c:v>
                </c:pt>
                <c:pt idx="4">
                  <c:v>9494.4</c:v>
                </c:pt>
                <c:pt idx="5">
                  <c:v>10083.199999999901</c:v>
                </c:pt>
                <c:pt idx="6">
                  <c:v>11040</c:v>
                </c:pt>
                <c:pt idx="7">
                  <c:v>11702.4</c:v>
                </c:pt>
                <c:pt idx="8">
                  <c:v>12585.5999999999</c:v>
                </c:pt>
                <c:pt idx="9">
                  <c:v>13689.5999999999</c:v>
                </c:pt>
                <c:pt idx="10">
                  <c:v>15014.4</c:v>
                </c:pt>
                <c:pt idx="11">
                  <c:v>17296</c:v>
                </c:pt>
                <c:pt idx="12">
                  <c:v>24361.599999999999</c:v>
                </c:pt>
                <c:pt idx="13">
                  <c:v>48355.199999999997</c:v>
                </c:pt>
                <c:pt idx="14">
                  <c:v>1477593.5999999901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25E-0D46-8AA1-5AABFB65F060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'!$T$142:$T$166</c:f>
              <c:numCache>
                <c:formatCode>General</c:formatCode>
                <c:ptCount val="25"/>
                <c:pt idx="0">
                  <c:v>299218</c:v>
                </c:pt>
                <c:pt idx="1">
                  <c:v>892524</c:v>
                </c:pt>
                <c:pt idx="2">
                  <c:v>1185809</c:v>
                </c:pt>
                <c:pt idx="3">
                  <c:v>1477609</c:v>
                </c:pt>
                <c:pt idx="4">
                  <c:v>1766533</c:v>
                </c:pt>
                <c:pt idx="5">
                  <c:v>2051601</c:v>
                </c:pt>
                <c:pt idx="6">
                  <c:v>2336329</c:v>
                </c:pt>
                <c:pt idx="7">
                  <c:v>2614124</c:v>
                </c:pt>
                <c:pt idx="8">
                  <c:v>2889551</c:v>
                </c:pt>
                <c:pt idx="9">
                  <c:v>3158927</c:v>
                </c:pt>
                <c:pt idx="10">
                  <c:v>3435388</c:v>
                </c:pt>
                <c:pt idx="11">
                  <c:v>3693544</c:v>
                </c:pt>
                <c:pt idx="12">
                  <c:v>3954925</c:v>
                </c:pt>
                <c:pt idx="13">
                  <c:v>4212037</c:v>
                </c:pt>
              </c:numCache>
            </c:numRef>
          </c:xVal>
          <c:yVal>
            <c:numRef>
              <c:f>'ubench_rw_kernel_aff '!$U$142:$U$166</c:f>
              <c:numCache>
                <c:formatCode>General</c:formatCode>
                <c:ptCount val="25"/>
                <c:pt idx="0">
                  <c:v>7801.5999999999904</c:v>
                </c:pt>
                <c:pt idx="1">
                  <c:v>9052.7999999999993</c:v>
                </c:pt>
                <c:pt idx="2">
                  <c:v>9420.7999999999993</c:v>
                </c:pt>
                <c:pt idx="3">
                  <c:v>9715.1999999999898</c:v>
                </c:pt>
                <c:pt idx="4">
                  <c:v>10156.799999999999</c:v>
                </c:pt>
                <c:pt idx="5">
                  <c:v>10819.199999999901</c:v>
                </c:pt>
                <c:pt idx="6">
                  <c:v>11408</c:v>
                </c:pt>
                <c:pt idx="7">
                  <c:v>12070.4</c:v>
                </c:pt>
                <c:pt idx="8">
                  <c:v>13027.199999999901</c:v>
                </c:pt>
                <c:pt idx="9">
                  <c:v>14278.4</c:v>
                </c:pt>
                <c:pt idx="10">
                  <c:v>15823.9999999999</c:v>
                </c:pt>
                <c:pt idx="11">
                  <c:v>21123.199999999899</c:v>
                </c:pt>
                <c:pt idx="12">
                  <c:v>26569.599999999999</c:v>
                </c:pt>
                <c:pt idx="13">
                  <c:v>1772876.79999999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25E-0D46-8AA1-5AABFB65F060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'!$T$170:$T$195</c:f>
              <c:numCache>
                <c:formatCode>General</c:formatCode>
                <c:ptCount val="26"/>
                <c:pt idx="0">
                  <c:v>298930</c:v>
                </c:pt>
                <c:pt idx="1">
                  <c:v>892001</c:v>
                </c:pt>
                <c:pt idx="2">
                  <c:v>1185905</c:v>
                </c:pt>
                <c:pt idx="3">
                  <c:v>1478190</c:v>
                </c:pt>
                <c:pt idx="4">
                  <c:v>1767013</c:v>
                </c:pt>
                <c:pt idx="5">
                  <c:v>2051514</c:v>
                </c:pt>
                <c:pt idx="6">
                  <c:v>2336580</c:v>
                </c:pt>
                <c:pt idx="7">
                  <c:v>2613707</c:v>
                </c:pt>
                <c:pt idx="8">
                  <c:v>2890900</c:v>
                </c:pt>
                <c:pt idx="9">
                  <c:v>3158568</c:v>
                </c:pt>
                <c:pt idx="10">
                  <c:v>3434346</c:v>
                </c:pt>
                <c:pt idx="11">
                  <c:v>3696732</c:v>
                </c:pt>
                <c:pt idx="12">
                  <c:v>3957976</c:v>
                </c:pt>
                <c:pt idx="13">
                  <c:v>4213999</c:v>
                </c:pt>
              </c:numCache>
            </c:numRef>
          </c:xVal>
          <c:yVal>
            <c:numRef>
              <c:f>'ubench_rw_kernel_aff '!$U$170:$U$195</c:f>
              <c:numCache>
                <c:formatCode>General</c:formatCode>
                <c:ptCount val="26"/>
                <c:pt idx="0">
                  <c:v>8022.4</c:v>
                </c:pt>
                <c:pt idx="1">
                  <c:v>9273.5999999999894</c:v>
                </c:pt>
                <c:pt idx="2">
                  <c:v>9862.4</c:v>
                </c:pt>
                <c:pt idx="3">
                  <c:v>10672</c:v>
                </c:pt>
                <c:pt idx="4">
                  <c:v>11260.8</c:v>
                </c:pt>
                <c:pt idx="5">
                  <c:v>11702.4</c:v>
                </c:pt>
                <c:pt idx="6">
                  <c:v>12364.8</c:v>
                </c:pt>
                <c:pt idx="7">
                  <c:v>13174.4</c:v>
                </c:pt>
                <c:pt idx="8">
                  <c:v>13983.9999999999</c:v>
                </c:pt>
                <c:pt idx="9">
                  <c:v>15014.4</c:v>
                </c:pt>
                <c:pt idx="10">
                  <c:v>16486.3999999999</c:v>
                </c:pt>
                <c:pt idx="11">
                  <c:v>18400</c:v>
                </c:pt>
                <c:pt idx="12">
                  <c:v>24655.999999999902</c:v>
                </c:pt>
                <c:pt idx="13">
                  <c:v>1609558.4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25E-0D46-8AA1-5AABFB65F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'!$T$4:$T$16</c:f>
              <c:numCache>
                <c:formatCode>General</c:formatCode>
                <c:ptCount val="13"/>
                <c:pt idx="0">
                  <c:v>298919</c:v>
                </c:pt>
                <c:pt idx="1">
                  <c:v>596413</c:v>
                </c:pt>
                <c:pt idx="2">
                  <c:v>892193</c:v>
                </c:pt>
                <c:pt idx="3">
                  <c:v>337778</c:v>
                </c:pt>
                <c:pt idx="4">
                  <c:v>1477675</c:v>
                </c:pt>
                <c:pt idx="5">
                  <c:v>1765635</c:v>
                </c:pt>
                <c:pt idx="6">
                  <c:v>2050782</c:v>
                </c:pt>
                <c:pt idx="7">
                  <c:v>2337134</c:v>
                </c:pt>
                <c:pt idx="8">
                  <c:v>2615299</c:v>
                </c:pt>
                <c:pt idx="9">
                  <c:v>2887842</c:v>
                </c:pt>
              </c:numCache>
            </c:numRef>
          </c:xVal>
          <c:yVal>
            <c:numRef>
              <c:f>'ubench_rw_kernel_aff '!$V$4:$V$15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04-1747-86DE-B71520D30876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'!$T$32:$T$43</c:f>
              <c:numCache>
                <c:formatCode>General</c:formatCode>
                <c:ptCount val="12"/>
                <c:pt idx="0">
                  <c:v>298970</c:v>
                </c:pt>
                <c:pt idx="1">
                  <c:v>596674</c:v>
                </c:pt>
                <c:pt idx="2">
                  <c:v>892042</c:v>
                </c:pt>
                <c:pt idx="3">
                  <c:v>1186064</c:v>
                </c:pt>
                <c:pt idx="4">
                  <c:v>1478184</c:v>
                </c:pt>
                <c:pt idx="5">
                  <c:v>1766447</c:v>
                </c:pt>
                <c:pt idx="6">
                  <c:v>2049078</c:v>
                </c:pt>
                <c:pt idx="7">
                  <c:v>2139243</c:v>
                </c:pt>
                <c:pt idx="8">
                  <c:v>2211662</c:v>
                </c:pt>
              </c:numCache>
            </c:numRef>
          </c:xVal>
          <c:yVal>
            <c:numRef>
              <c:f>'ubench_rw_kernel_aff '!$V$32:$V$45</c:f>
              <c:numCache>
                <c:formatCode>General</c:formatCode>
                <c:ptCount val="14"/>
                <c:pt idx="0">
                  <c:v>270795</c:v>
                </c:pt>
                <c:pt idx="1">
                  <c:v>544836</c:v>
                </c:pt>
                <c:pt idx="2">
                  <c:v>817276</c:v>
                </c:pt>
                <c:pt idx="3">
                  <c:v>1089270</c:v>
                </c:pt>
                <c:pt idx="4">
                  <c:v>1360753</c:v>
                </c:pt>
                <c:pt idx="5">
                  <c:v>1631379</c:v>
                </c:pt>
                <c:pt idx="6">
                  <c:v>1917439</c:v>
                </c:pt>
                <c:pt idx="7">
                  <c:v>2030809</c:v>
                </c:pt>
                <c:pt idx="8">
                  <c:v>2113334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04-1747-86DE-B71520D30876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'!$T$60:$T$84</c:f>
              <c:numCache>
                <c:formatCode>General</c:formatCode>
                <c:ptCount val="25"/>
                <c:pt idx="0">
                  <c:v>299117</c:v>
                </c:pt>
                <c:pt idx="1">
                  <c:v>892402</c:v>
                </c:pt>
                <c:pt idx="2">
                  <c:v>1185862</c:v>
                </c:pt>
                <c:pt idx="3">
                  <c:v>1477376</c:v>
                </c:pt>
                <c:pt idx="4">
                  <c:v>1765698</c:v>
                </c:pt>
                <c:pt idx="5">
                  <c:v>2050713</c:v>
                </c:pt>
                <c:pt idx="6">
                  <c:v>2337251</c:v>
                </c:pt>
                <c:pt idx="7">
                  <c:v>2613184</c:v>
                </c:pt>
                <c:pt idx="8">
                  <c:v>2890733</c:v>
                </c:pt>
                <c:pt idx="9">
                  <c:v>3159521</c:v>
                </c:pt>
                <c:pt idx="11">
                  <c:v>3699183</c:v>
                </c:pt>
                <c:pt idx="12">
                  <c:v>3951243</c:v>
                </c:pt>
              </c:numCache>
            </c:numRef>
          </c:xVal>
          <c:yVal>
            <c:numRef>
              <c:f>'ubench_rw_kernel_aff '!$V$60:$V$84</c:f>
              <c:numCache>
                <c:formatCode>General</c:formatCode>
                <c:ptCount val="25"/>
                <c:pt idx="0">
                  <c:v>215414</c:v>
                </c:pt>
                <c:pt idx="1">
                  <c:v>733355</c:v>
                </c:pt>
                <c:pt idx="2">
                  <c:v>972678</c:v>
                </c:pt>
                <c:pt idx="3">
                  <c:v>1191983</c:v>
                </c:pt>
                <c:pt idx="4">
                  <c:v>1388324</c:v>
                </c:pt>
                <c:pt idx="5">
                  <c:v>1562809</c:v>
                </c:pt>
                <c:pt idx="6">
                  <c:v>1712943</c:v>
                </c:pt>
                <c:pt idx="7">
                  <c:v>1816619</c:v>
                </c:pt>
                <c:pt idx="8">
                  <c:v>1837038</c:v>
                </c:pt>
                <c:pt idx="9">
                  <c:v>1743502</c:v>
                </c:pt>
                <c:pt idx="11">
                  <c:v>1348456</c:v>
                </c:pt>
                <c:pt idx="12">
                  <c:v>1150819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04-1747-86DE-B71520D30876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'!$T$88:$T$110</c:f>
              <c:numCache>
                <c:formatCode>General</c:formatCode>
                <c:ptCount val="23"/>
                <c:pt idx="0">
                  <c:v>298976</c:v>
                </c:pt>
                <c:pt idx="1">
                  <c:v>596872</c:v>
                </c:pt>
                <c:pt idx="2">
                  <c:v>892243</c:v>
                </c:pt>
                <c:pt idx="3">
                  <c:v>1185612</c:v>
                </c:pt>
                <c:pt idx="4">
                  <c:v>1478029</c:v>
                </c:pt>
                <c:pt idx="5">
                  <c:v>1766944</c:v>
                </c:pt>
                <c:pt idx="6">
                  <c:v>2051005</c:v>
                </c:pt>
                <c:pt idx="7">
                  <c:v>2336154</c:v>
                </c:pt>
                <c:pt idx="8">
                  <c:v>2613371</c:v>
                </c:pt>
                <c:pt idx="9">
                  <c:v>2889358</c:v>
                </c:pt>
                <c:pt idx="10">
                  <c:v>3160220</c:v>
                </c:pt>
                <c:pt idx="11">
                  <c:v>3436982</c:v>
                </c:pt>
                <c:pt idx="13">
                  <c:v>3952534</c:v>
                </c:pt>
                <c:pt idx="14">
                  <c:v>4213016</c:v>
                </c:pt>
              </c:numCache>
            </c:numRef>
          </c:xVal>
          <c:yVal>
            <c:numRef>
              <c:f>'ubench_rw_kernel_aff '!$V$88:$V$110</c:f>
              <c:numCache>
                <c:formatCode>General</c:formatCode>
                <c:ptCount val="23"/>
                <c:pt idx="0">
                  <c:v>71578</c:v>
                </c:pt>
                <c:pt idx="1">
                  <c:v>213405</c:v>
                </c:pt>
                <c:pt idx="2">
                  <c:v>395189</c:v>
                </c:pt>
                <c:pt idx="3">
                  <c:v>608739</c:v>
                </c:pt>
                <c:pt idx="4">
                  <c:v>830016</c:v>
                </c:pt>
                <c:pt idx="5">
                  <c:v>1012212</c:v>
                </c:pt>
                <c:pt idx="6">
                  <c:v>1149091</c:v>
                </c:pt>
                <c:pt idx="7">
                  <c:v>1268733</c:v>
                </c:pt>
                <c:pt idx="8">
                  <c:v>1386987</c:v>
                </c:pt>
                <c:pt idx="9">
                  <c:v>1488286</c:v>
                </c:pt>
                <c:pt idx="10">
                  <c:v>1532039</c:v>
                </c:pt>
                <c:pt idx="11">
                  <c:v>1475790</c:v>
                </c:pt>
                <c:pt idx="13">
                  <c:v>1118070</c:v>
                </c:pt>
                <c:pt idx="14">
                  <c:v>913754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04-1747-86DE-B71520D30876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'!$T$114:$T$134</c:f>
              <c:numCache>
                <c:formatCode>General</c:formatCode>
                <c:ptCount val="21"/>
                <c:pt idx="0">
                  <c:v>299190</c:v>
                </c:pt>
                <c:pt idx="1">
                  <c:v>596964</c:v>
                </c:pt>
                <c:pt idx="2">
                  <c:v>892410</c:v>
                </c:pt>
                <c:pt idx="3">
                  <c:v>1186469</c:v>
                </c:pt>
                <c:pt idx="4">
                  <c:v>1477925</c:v>
                </c:pt>
                <c:pt idx="5">
                  <c:v>1766615</c:v>
                </c:pt>
                <c:pt idx="6">
                  <c:v>2051715</c:v>
                </c:pt>
                <c:pt idx="7">
                  <c:v>2337669</c:v>
                </c:pt>
                <c:pt idx="8">
                  <c:v>2614903</c:v>
                </c:pt>
                <c:pt idx="9">
                  <c:v>2890719</c:v>
                </c:pt>
                <c:pt idx="10">
                  <c:v>3159726</c:v>
                </c:pt>
                <c:pt idx="11">
                  <c:v>3438605</c:v>
                </c:pt>
                <c:pt idx="12">
                  <c:v>3697901</c:v>
                </c:pt>
                <c:pt idx="13">
                  <c:v>3954989</c:v>
                </c:pt>
                <c:pt idx="14">
                  <c:v>4212944</c:v>
                </c:pt>
              </c:numCache>
            </c:numRef>
          </c:xVal>
          <c:yVal>
            <c:numRef>
              <c:f>'ubench_rw_kernel_aff '!$V$114:$V$134</c:f>
              <c:numCache>
                <c:formatCode>General</c:formatCode>
                <c:ptCount val="21"/>
                <c:pt idx="0">
                  <c:v>7677</c:v>
                </c:pt>
                <c:pt idx="1">
                  <c:v>33000</c:v>
                </c:pt>
                <c:pt idx="2">
                  <c:v>73177</c:v>
                </c:pt>
                <c:pt idx="3">
                  <c:v>127269</c:v>
                </c:pt>
                <c:pt idx="4">
                  <c:v>199429</c:v>
                </c:pt>
                <c:pt idx="5">
                  <c:v>290863</c:v>
                </c:pt>
                <c:pt idx="6">
                  <c:v>398488</c:v>
                </c:pt>
                <c:pt idx="7">
                  <c:v>516325</c:v>
                </c:pt>
                <c:pt idx="8">
                  <c:v>620437</c:v>
                </c:pt>
                <c:pt idx="9">
                  <c:v>711328</c:v>
                </c:pt>
                <c:pt idx="10">
                  <c:v>792950</c:v>
                </c:pt>
                <c:pt idx="11">
                  <c:v>869896</c:v>
                </c:pt>
                <c:pt idx="12">
                  <c:v>916945</c:v>
                </c:pt>
                <c:pt idx="13">
                  <c:v>923882</c:v>
                </c:pt>
                <c:pt idx="14">
                  <c:v>816528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04-1747-86DE-B71520D30876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'!$T$142:$T$166</c:f>
              <c:numCache>
                <c:formatCode>General</c:formatCode>
                <c:ptCount val="25"/>
                <c:pt idx="0">
                  <c:v>299218</c:v>
                </c:pt>
                <c:pt idx="1">
                  <c:v>892524</c:v>
                </c:pt>
                <c:pt idx="2">
                  <c:v>1185809</c:v>
                </c:pt>
                <c:pt idx="3">
                  <c:v>1477609</c:v>
                </c:pt>
                <c:pt idx="4">
                  <c:v>1766533</c:v>
                </c:pt>
                <c:pt idx="5">
                  <c:v>2051601</c:v>
                </c:pt>
                <c:pt idx="6">
                  <c:v>2336329</c:v>
                </c:pt>
                <c:pt idx="7">
                  <c:v>2614124</c:v>
                </c:pt>
                <c:pt idx="8">
                  <c:v>2889551</c:v>
                </c:pt>
                <c:pt idx="9">
                  <c:v>3158927</c:v>
                </c:pt>
                <c:pt idx="10">
                  <c:v>3435388</c:v>
                </c:pt>
                <c:pt idx="11">
                  <c:v>3693544</c:v>
                </c:pt>
                <c:pt idx="12">
                  <c:v>3954925</c:v>
                </c:pt>
                <c:pt idx="13">
                  <c:v>4212037</c:v>
                </c:pt>
              </c:numCache>
            </c:numRef>
          </c:xVal>
          <c:yVal>
            <c:numRef>
              <c:f>'ubench_rw_kernel_aff '!$V$142:$V$166</c:f>
              <c:numCache>
                <c:formatCode>General</c:formatCode>
                <c:ptCount val="25"/>
                <c:pt idx="0">
                  <c:v>959</c:v>
                </c:pt>
                <c:pt idx="1">
                  <c:v>13142</c:v>
                </c:pt>
                <c:pt idx="2">
                  <c:v>26523</c:v>
                </c:pt>
                <c:pt idx="3">
                  <c:v>47561</c:v>
                </c:pt>
                <c:pt idx="4">
                  <c:v>76823</c:v>
                </c:pt>
                <c:pt idx="5">
                  <c:v>115649</c:v>
                </c:pt>
                <c:pt idx="6">
                  <c:v>166225</c:v>
                </c:pt>
                <c:pt idx="7">
                  <c:v>228974</c:v>
                </c:pt>
                <c:pt idx="8">
                  <c:v>297298</c:v>
                </c:pt>
                <c:pt idx="9">
                  <c:v>374117</c:v>
                </c:pt>
                <c:pt idx="10">
                  <c:v>446267</c:v>
                </c:pt>
                <c:pt idx="11">
                  <c:v>510525</c:v>
                </c:pt>
                <c:pt idx="12">
                  <c:v>571499</c:v>
                </c:pt>
                <c:pt idx="13">
                  <c:v>602710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04-1747-86DE-B71520D30876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'!$T$170:$T$195</c:f>
              <c:numCache>
                <c:formatCode>General</c:formatCode>
                <c:ptCount val="26"/>
                <c:pt idx="0">
                  <c:v>298930</c:v>
                </c:pt>
                <c:pt idx="1">
                  <c:v>892001</c:v>
                </c:pt>
                <c:pt idx="2">
                  <c:v>1185905</c:v>
                </c:pt>
                <c:pt idx="3">
                  <c:v>1478190</c:v>
                </c:pt>
                <c:pt idx="4">
                  <c:v>1767013</c:v>
                </c:pt>
                <c:pt idx="5">
                  <c:v>2051514</c:v>
                </c:pt>
                <c:pt idx="6">
                  <c:v>2336580</c:v>
                </c:pt>
                <c:pt idx="7">
                  <c:v>2613707</c:v>
                </c:pt>
                <c:pt idx="8">
                  <c:v>2890900</c:v>
                </c:pt>
                <c:pt idx="9">
                  <c:v>3158568</c:v>
                </c:pt>
                <c:pt idx="10">
                  <c:v>3434346</c:v>
                </c:pt>
                <c:pt idx="11">
                  <c:v>3696732</c:v>
                </c:pt>
                <c:pt idx="12">
                  <c:v>3957976</c:v>
                </c:pt>
                <c:pt idx="13">
                  <c:v>4213999</c:v>
                </c:pt>
              </c:numCache>
            </c:numRef>
          </c:xVal>
          <c:yVal>
            <c:numRef>
              <c:f>'ubench_rw_kernel_aff '!$V$170:$V$195</c:f>
              <c:numCache>
                <c:formatCode>General</c:formatCode>
                <c:ptCount val="26"/>
                <c:pt idx="0">
                  <c:v>323</c:v>
                </c:pt>
                <c:pt idx="1">
                  <c:v>2774</c:v>
                </c:pt>
                <c:pt idx="2">
                  <c:v>5419</c:v>
                </c:pt>
                <c:pt idx="3">
                  <c:v>11565</c:v>
                </c:pt>
                <c:pt idx="4">
                  <c:v>18677</c:v>
                </c:pt>
                <c:pt idx="5">
                  <c:v>31764</c:v>
                </c:pt>
                <c:pt idx="6">
                  <c:v>50818</c:v>
                </c:pt>
                <c:pt idx="7">
                  <c:v>81838</c:v>
                </c:pt>
                <c:pt idx="8">
                  <c:v>116506</c:v>
                </c:pt>
                <c:pt idx="9">
                  <c:v>163273</c:v>
                </c:pt>
                <c:pt idx="10">
                  <c:v>217156</c:v>
                </c:pt>
                <c:pt idx="11">
                  <c:v>278003</c:v>
                </c:pt>
                <c:pt idx="12">
                  <c:v>340568</c:v>
                </c:pt>
                <c:pt idx="13">
                  <c:v>396617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D04-1747-86DE-B71520D30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'!$T$4:$T$17</c:f>
              <c:numCache>
                <c:formatCode>General</c:formatCode>
                <c:ptCount val="14"/>
                <c:pt idx="0">
                  <c:v>298919</c:v>
                </c:pt>
                <c:pt idx="1">
                  <c:v>596413</c:v>
                </c:pt>
                <c:pt idx="2">
                  <c:v>892193</c:v>
                </c:pt>
                <c:pt idx="3">
                  <c:v>337778</c:v>
                </c:pt>
                <c:pt idx="4">
                  <c:v>1477675</c:v>
                </c:pt>
                <c:pt idx="5">
                  <c:v>1765635</c:v>
                </c:pt>
                <c:pt idx="6">
                  <c:v>2050782</c:v>
                </c:pt>
                <c:pt idx="7">
                  <c:v>2337134</c:v>
                </c:pt>
                <c:pt idx="8">
                  <c:v>2615299</c:v>
                </c:pt>
                <c:pt idx="9">
                  <c:v>2887842</c:v>
                </c:pt>
              </c:numCache>
            </c:numRef>
          </c:xVal>
          <c:yVal>
            <c:numRef>
              <c:f>'ubench_rw_kernel_aff '!$W$4:$W$18</c:f>
              <c:numCache>
                <c:formatCode>General</c:formatCode>
                <c:ptCount val="15"/>
                <c:pt idx="0">
                  <c:v>1765</c:v>
                </c:pt>
                <c:pt idx="1">
                  <c:v>1763</c:v>
                </c:pt>
                <c:pt idx="3">
                  <c:v>1764</c:v>
                </c:pt>
                <c:pt idx="4">
                  <c:v>1762</c:v>
                </c:pt>
                <c:pt idx="5">
                  <c:v>1763</c:v>
                </c:pt>
                <c:pt idx="6">
                  <c:v>1766</c:v>
                </c:pt>
                <c:pt idx="7">
                  <c:v>1763</c:v>
                </c:pt>
                <c:pt idx="8">
                  <c:v>1762</c:v>
                </c:pt>
                <c:pt idx="9">
                  <c:v>1763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C7-C241-8E43-EE31DA7D1700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'!$T$32:$T$46</c:f>
              <c:numCache>
                <c:formatCode>General</c:formatCode>
                <c:ptCount val="15"/>
                <c:pt idx="0">
                  <c:v>298970</c:v>
                </c:pt>
                <c:pt idx="1">
                  <c:v>596674</c:v>
                </c:pt>
                <c:pt idx="2">
                  <c:v>892042</c:v>
                </c:pt>
                <c:pt idx="3">
                  <c:v>1186064</c:v>
                </c:pt>
                <c:pt idx="4">
                  <c:v>1478184</c:v>
                </c:pt>
                <c:pt idx="5">
                  <c:v>1766447</c:v>
                </c:pt>
                <c:pt idx="6">
                  <c:v>2049078</c:v>
                </c:pt>
                <c:pt idx="7">
                  <c:v>2139243</c:v>
                </c:pt>
                <c:pt idx="8">
                  <c:v>2211662</c:v>
                </c:pt>
              </c:numCache>
            </c:numRef>
          </c:xVal>
          <c:yVal>
            <c:numRef>
              <c:f>'ubench_rw_kernel_aff '!$W$32:$W$48</c:f>
              <c:numCache>
                <c:formatCode>General</c:formatCode>
                <c:ptCount val="17"/>
                <c:pt idx="0">
                  <c:v>3516</c:v>
                </c:pt>
                <c:pt idx="1">
                  <c:v>3635</c:v>
                </c:pt>
                <c:pt idx="2">
                  <c:v>3745</c:v>
                </c:pt>
                <c:pt idx="3">
                  <c:v>3826</c:v>
                </c:pt>
                <c:pt idx="4">
                  <c:v>3931</c:v>
                </c:pt>
                <c:pt idx="5">
                  <c:v>4059</c:v>
                </c:pt>
                <c:pt idx="6">
                  <c:v>4624</c:v>
                </c:pt>
                <c:pt idx="7">
                  <c:v>4628</c:v>
                </c:pt>
                <c:pt idx="8">
                  <c:v>4495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C7-C241-8E43-EE31DA7D1700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'!$T$60:$T$84</c:f>
              <c:numCache>
                <c:formatCode>General</c:formatCode>
                <c:ptCount val="25"/>
                <c:pt idx="0">
                  <c:v>299117</c:v>
                </c:pt>
                <c:pt idx="1">
                  <c:v>892402</c:v>
                </c:pt>
                <c:pt idx="2">
                  <c:v>1185862</c:v>
                </c:pt>
                <c:pt idx="3">
                  <c:v>1477376</c:v>
                </c:pt>
                <c:pt idx="4">
                  <c:v>1765698</c:v>
                </c:pt>
                <c:pt idx="5">
                  <c:v>2050713</c:v>
                </c:pt>
                <c:pt idx="6">
                  <c:v>2337251</c:v>
                </c:pt>
                <c:pt idx="7">
                  <c:v>2613184</c:v>
                </c:pt>
                <c:pt idx="8">
                  <c:v>2890733</c:v>
                </c:pt>
                <c:pt idx="9">
                  <c:v>3159521</c:v>
                </c:pt>
                <c:pt idx="11">
                  <c:v>3699183</c:v>
                </c:pt>
                <c:pt idx="12">
                  <c:v>3951243</c:v>
                </c:pt>
              </c:numCache>
            </c:numRef>
          </c:xVal>
          <c:yVal>
            <c:numRef>
              <c:f>'ubench_rw_kernel_aff '!$W$60:$W$84</c:f>
              <c:numCache>
                <c:formatCode>General</c:formatCode>
                <c:ptCount val="25"/>
                <c:pt idx="0">
                  <c:v>3418</c:v>
                </c:pt>
                <c:pt idx="1">
                  <c:v>3387</c:v>
                </c:pt>
                <c:pt idx="2">
                  <c:v>3373</c:v>
                </c:pt>
                <c:pt idx="3">
                  <c:v>3354</c:v>
                </c:pt>
                <c:pt idx="4">
                  <c:v>3324</c:v>
                </c:pt>
                <c:pt idx="5">
                  <c:v>3277</c:v>
                </c:pt>
                <c:pt idx="6">
                  <c:v>3158</c:v>
                </c:pt>
                <c:pt idx="7">
                  <c:v>2970</c:v>
                </c:pt>
                <c:pt idx="8">
                  <c:v>2990</c:v>
                </c:pt>
                <c:pt idx="9">
                  <c:v>2540</c:v>
                </c:pt>
                <c:pt idx="11">
                  <c:v>2212</c:v>
                </c:pt>
                <c:pt idx="12">
                  <c:v>2004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C7-C241-8E43-EE31DA7D1700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'!$T$88:$T$110</c:f>
              <c:numCache>
                <c:formatCode>General</c:formatCode>
                <c:ptCount val="23"/>
                <c:pt idx="0">
                  <c:v>298976</c:v>
                </c:pt>
                <c:pt idx="1">
                  <c:v>596872</c:v>
                </c:pt>
                <c:pt idx="2">
                  <c:v>892243</c:v>
                </c:pt>
                <c:pt idx="3">
                  <c:v>1185612</c:v>
                </c:pt>
                <c:pt idx="4">
                  <c:v>1478029</c:v>
                </c:pt>
                <c:pt idx="5">
                  <c:v>1766944</c:v>
                </c:pt>
                <c:pt idx="6">
                  <c:v>2051005</c:v>
                </c:pt>
                <c:pt idx="7">
                  <c:v>2336154</c:v>
                </c:pt>
                <c:pt idx="8">
                  <c:v>2613371</c:v>
                </c:pt>
                <c:pt idx="9">
                  <c:v>2889358</c:v>
                </c:pt>
                <c:pt idx="10">
                  <c:v>3160220</c:v>
                </c:pt>
                <c:pt idx="11">
                  <c:v>3436982</c:v>
                </c:pt>
                <c:pt idx="13">
                  <c:v>3952534</c:v>
                </c:pt>
                <c:pt idx="14">
                  <c:v>4213016</c:v>
                </c:pt>
              </c:numCache>
            </c:numRef>
          </c:xVal>
          <c:yVal>
            <c:numRef>
              <c:f>'ubench_rw_kernel_aff '!$W$88:$W$110</c:f>
              <c:numCache>
                <c:formatCode>General</c:formatCode>
                <c:ptCount val="23"/>
                <c:pt idx="0">
                  <c:v>1949</c:v>
                </c:pt>
                <c:pt idx="1">
                  <c:v>2202</c:v>
                </c:pt>
                <c:pt idx="2">
                  <c:v>2450</c:v>
                </c:pt>
                <c:pt idx="3">
                  <c:v>2658</c:v>
                </c:pt>
                <c:pt idx="4">
                  <c:v>2809</c:v>
                </c:pt>
                <c:pt idx="5">
                  <c:v>2863</c:v>
                </c:pt>
                <c:pt idx="6">
                  <c:v>2862</c:v>
                </c:pt>
                <c:pt idx="7">
                  <c:v>2854</c:v>
                </c:pt>
                <c:pt idx="8">
                  <c:v>2854</c:v>
                </c:pt>
                <c:pt idx="9">
                  <c:v>2846</c:v>
                </c:pt>
                <c:pt idx="10">
                  <c:v>2797</c:v>
                </c:pt>
                <c:pt idx="11">
                  <c:v>2683</c:v>
                </c:pt>
                <c:pt idx="13">
                  <c:v>2362</c:v>
                </c:pt>
                <c:pt idx="14">
                  <c:v>2210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C7-C241-8E43-EE31DA7D1700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'!$T$114:$T$134</c:f>
              <c:numCache>
                <c:formatCode>General</c:formatCode>
                <c:ptCount val="21"/>
                <c:pt idx="0">
                  <c:v>299190</c:v>
                </c:pt>
                <c:pt idx="1">
                  <c:v>596964</c:v>
                </c:pt>
                <c:pt idx="2">
                  <c:v>892410</c:v>
                </c:pt>
                <c:pt idx="3">
                  <c:v>1186469</c:v>
                </c:pt>
                <c:pt idx="4">
                  <c:v>1477925</c:v>
                </c:pt>
                <c:pt idx="5">
                  <c:v>1766615</c:v>
                </c:pt>
                <c:pt idx="6">
                  <c:v>2051715</c:v>
                </c:pt>
                <c:pt idx="7">
                  <c:v>2337669</c:v>
                </c:pt>
                <c:pt idx="8">
                  <c:v>2614903</c:v>
                </c:pt>
                <c:pt idx="9">
                  <c:v>2890719</c:v>
                </c:pt>
                <c:pt idx="10">
                  <c:v>3159726</c:v>
                </c:pt>
                <c:pt idx="11">
                  <c:v>3438605</c:v>
                </c:pt>
                <c:pt idx="12">
                  <c:v>3697901</c:v>
                </c:pt>
                <c:pt idx="13">
                  <c:v>3954989</c:v>
                </c:pt>
                <c:pt idx="14">
                  <c:v>4212944</c:v>
                </c:pt>
              </c:numCache>
            </c:numRef>
          </c:xVal>
          <c:yVal>
            <c:numRef>
              <c:f>'ubench_rw_kernel_aff '!$W$114:$W$132</c:f>
              <c:numCache>
                <c:formatCode>General</c:formatCode>
                <c:ptCount val="19"/>
                <c:pt idx="0">
                  <c:v>1766</c:v>
                </c:pt>
                <c:pt idx="1">
                  <c:v>1808</c:v>
                </c:pt>
                <c:pt idx="2">
                  <c:v>1870</c:v>
                </c:pt>
                <c:pt idx="3">
                  <c:v>1927</c:v>
                </c:pt>
                <c:pt idx="4">
                  <c:v>1993</c:v>
                </c:pt>
                <c:pt idx="5">
                  <c:v>2064</c:v>
                </c:pt>
                <c:pt idx="6">
                  <c:v>2132</c:v>
                </c:pt>
                <c:pt idx="7">
                  <c:v>2192</c:v>
                </c:pt>
                <c:pt idx="8">
                  <c:v>2227</c:v>
                </c:pt>
                <c:pt idx="9">
                  <c:v>2251</c:v>
                </c:pt>
                <c:pt idx="10">
                  <c:v>2270</c:v>
                </c:pt>
                <c:pt idx="11">
                  <c:v>2281</c:v>
                </c:pt>
                <c:pt idx="12">
                  <c:v>2279</c:v>
                </c:pt>
                <c:pt idx="13">
                  <c:v>2254</c:v>
                </c:pt>
                <c:pt idx="14">
                  <c:v>2177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C7-C241-8E43-EE31DA7D1700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'!$T$142:$T$166</c:f>
              <c:numCache>
                <c:formatCode>General</c:formatCode>
                <c:ptCount val="25"/>
                <c:pt idx="0">
                  <c:v>299218</c:v>
                </c:pt>
                <c:pt idx="1">
                  <c:v>892524</c:v>
                </c:pt>
                <c:pt idx="2">
                  <c:v>1185809</c:v>
                </c:pt>
                <c:pt idx="3">
                  <c:v>1477609</c:v>
                </c:pt>
                <c:pt idx="4">
                  <c:v>1766533</c:v>
                </c:pt>
                <c:pt idx="5">
                  <c:v>2051601</c:v>
                </c:pt>
                <c:pt idx="6">
                  <c:v>2336329</c:v>
                </c:pt>
                <c:pt idx="7">
                  <c:v>2614124</c:v>
                </c:pt>
                <c:pt idx="8">
                  <c:v>2889551</c:v>
                </c:pt>
                <c:pt idx="9">
                  <c:v>3158927</c:v>
                </c:pt>
                <c:pt idx="10">
                  <c:v>3435388</c:v>
                </c:pt>
                <c:pt idx="11">
                  <c:v>3693544</c:v>
                </c:pt>
                <c:pt idx="12">
                  <c:v>3954925</c:v>
                </c:pt>
                <c:pt idx="13">
                  <c:v>4212037</c:v>
                </c:pt>
              </c:numCache>
            </c:numRef>
          </c:xVal>
          <c:yVal>
            <c:numRef>
              <c:f>'ubench_rw_kernel_aff '!$W$142:$W$166</c:f>
              <c:numCache>
                <c:formatCode>General</c:formatCode>
                <c:ptCount val="25"/>
                <c:pt idx="0">
                  <c:v>1782</c:v>
                </c:pt>
                <c:pt idx="1">
                  <c:v>1820</c:v>
                </c:pt>
                <c:pt idx="2">
                  <c:v>1846</c:v>
                </c:pt>
                <c:pt idx="3">
                  <c:v>1875</c:v>
                </c:pt>
                <c:pt idx="4">
                  <c:v>1909</c:v>
                </c:pt>
                <c:pt idx="7">
                  <c:v>1945</c:v>
                </c:pt>
                <c:pt idx="8">
                  <c:v>1967</c:v>
                </c:pt>
                <c:pt idx="9">
                  <c:v>2008</c:v>
                </c:pt>
                <c:pt idx="10">
                  <c:v>2033</c:v>
                </c:pt>
                <c:pt idx="11">
                  <c:v>2055</c:v>
                </c:pt>
                <c:pt idx="12">
                  <c:v>2075</c:v>
                </c:pt>
                <c:pt idx="13">
                  <c:v>2073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C7-C241-8E43-EE31DA7D1700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'!$T$170:$T$195</c:f>
              <c:numCache>
                <c:formatCode>General</c:formatCode>
                <c:ptCount val="26"/>
                <c:pt idx="0">
                  <c:v>298930</c:v>
                </c:pt>
                <c:pt idx="1">
                  <c:v>892001</c:v>
                </c:pt>
                <c:pt idx="2">
                  <c:v>1185905</c:v>
                </c:pt>
                <c:pt idx="3">
                  <c:v>1478190</c:v>
                </c:pt>
                <c:pt idx="4">
                  <c:v>1767013</c:v>
                </c:pt>
                <c:pt idx="5">
                  <c:v>2051514</c:v>
                </c:pt>
                <c:pt idx="6">
                  <c:v>2336580</c:v>
                </c:pt>
                <c:pt idx="7">
                  <c:v>2613707</c:v>
                </c:pt>
                <c:pt idx="8">
                  <c:v>2890900</c:v>
                </c:pt>
                <c:pt idx="9">
                  <c:v>3158568</c:v>
                </c:pt>
                <c:pt idx="10">
                  <c:v>3434346</c:v>
                </c:pt>
                <c:pt idx="11">
                  <c:v>3696732</c:v>
                </c:pt>
                <c:pt idx="12">
                  <c:v>3957976</c:v>
                </c:pt>
                <c:pt idx="13">
                  <c:v>4213999</c:v>
                </c:pt>
              </c:numCache>
            </c:numRef>
          </c:xVal>
          <c:yVal>
            <c:numRef>
              <c:f>'ubench_rw_kernel_aff '!$W$170:$W$195</c:f>
              <c:numCache>
                <c:formatCode>General</c:formatCode>
                <c:ptCount val="26"/>
                <c:pt idx="0">
                  <c:v>1772</c:v>
                </c:pt>
                <c:pt idx="1">
                  <c:v>1784</c:v>
                </c:pt>
                <c:pt idx="2">
                  <c:v>1791</c:v>
                </c:pt>
                <c:pt idx="3">
                  <c:v>1803</c:v>
                </c:pt>
                <c:pt idx="4">
                  <c:v>1816</c:v>
                </c:pt>
                <c:pt idx="5">
                  <c:v>1837</c:v>
                </c:pt>
                <c:pt idx="6">
                  <c:v>1858</c:v>
                </c:pt>
                <c:pt idx="7">
                  <c:v>1880</c:v>
                </c:pt>
                <c:pt idx="8">
                  <c:v>1906</c:v>
                </c:pt>
                <c:pt idx="9">
                  <c:v>1931</c:v>
                </c:pt>
                <c:pt idx="10">
                  <c:v>1951</c:v>
                </c:pt>
                <c:pt idx="11">
                  <c:v>1974</c:v>
                </c:pt>
                <c:pt idx="12">
                  <c:v>1802</c:v>
                </c:pt>
                <c:pt idx="13">
                  <c:v>1791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C7-C241-8E43-EE31DA7D1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'!$AJ$4:$AJ$21</c:f>
              <c:numCache>
                <c:formatCode>General</c:formatCode>
                <c:ptCount val="18"/>
                <c:pt idx="0">
                  <c:v>299165</c:v>
                </c:pt>
                <c:pt idx="1">
                  <c:v>596745</c:v>
                </c:pt>
                <c:pt idx="2">
                  <c:v>891951</c:v>
                </c:pt>
                <c:pt idx="3">
                  <c:v>1185188</c:v>
                </c:pt>
                <c:pt idx="4">
                  <c:v>1477039</c:v>
                </c:pt>
                <c:pt idx="5">
                  <c:v>1764550</c:v>
                </c:pt>
                <c:pt idx="6">
                  <c:v>2050047</c:v>
                </c:pt>
                <c:pt idx="7">
                  <c:v>2330897</c:v>
                </c:pt>
                <c:pt idx="8">
                  <c:v>2606985</c:v>
                </c:pt>
                <c:pt idx="9">
                  <c:v>2888378</c:v>
                </c:pt>
                <c:pt idx="10">
                  <c:v>3155709</c:v>
                </c:pt>
                <c:pt idx="11">
                  <c:v>3430790</c:v>
                </c:pt>
                <c:pt idx="12">
                  <c:v>3678836</c:v>
                </c:pt>
                <c:pt idx="13">
                  <c:v>3933974</c:v>
                </c:pt>
              </c:numCache>
            </c:numRef>
          </c:xVal>
          <c:yVal>
            <c:numRef>
              <c:f>'ubench_rw_kernel_aff '!$AK$4:$AK$21</c:f>
              <c:numCache>
                <c:formatCode>General</c:formatCode>
                <c:ptCount val="18"/>
                <c:pt idx="0">
                  <c:v>9862.4</c:v>
                </c:pt>
                <c:pt idx="1">
                  <c:v>10598.4</c:v>
                </c:pt>
                <c:pt idx="2">
                  <c:v>11408</c:v>
                </c:pt>
                <c:pt idx="3">
                  <c:v>12217.5999999999</c:v>
                </c:pt>
                <c:pt idx="4">
                  <c:v>13174.4</c:v>
                </c:pt>
                <c:pt idx="5">
                  <c:v>14572.8</c:v>
                </c:pt>
                <c:pt idx="6">
                  <c:v>15971.199999999901</c:v>
                </c:pt>
                <c:pt idx="7">
                  <c:v>17664</c:v>
                </c:pt>
                <c:pt idx="8">
                  <c:v>20534.3999999999</c:v>
                </c:pt>
                <c:pt idx="9">
                  <c:v>24214.3999999999</c:v>
                </c:pt>
                <c:pt idx="10">
                  <c:v>30691.199999999899</c:v>
                </c:pt>
                <c:pt idx="11">
                  <c:v>41436.799999999901</c:v>
                </c:pt>
                <c:pt idx="12">
                  <c:v>63222.3999999999</c:v>
                </c:pt>
                <c:pt idx="13">
                  <c:v>1314496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DF-1B43-B785-2054FF719A0B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'!$AJ$32:$AJ$47</c:f>
              <c:numCache>
                <c:formatCode>General</c:formatCode>
                <c:ptCount val="16"/>
                <c:pt idx="0">
                  <c:v>299073</c:v>
                </c:pt>
                <c:pt idx="1">
                  <c:v>596906</c:v>
                </c:pt>
                <c:pt idx="2">
                  <c:v>891787</c:v>
                </c:pt>
                <c:pt idx="3">
                  <c:v>1185150</c:v>
                </c:pt>
                <c:pt idx="4">
                  <c:v>1476908</c:v>
                </c:pt>
                <c:pt idx="5">
                  <c:v>1764539</c:v>
                </c:pt>
                <c:pt idx="6">
                  <c:v>2046975</c:v>
                </c:pt>
                <c:pt idx="7">
                  <c:v>2328912</c:v>
                </c:pt>
                <c:pt idx="8">
                  <c:v>2608090</c:v>
                </c:pt>
                <c:pt idx="9">
                  <c:v>2716052</c:v>
                </c:pt>
              </c:numCache>
            </c:numRef>
          </c:xVal>
          <c:yVal>
            <c:numRef>
              <c:f>'ubench_rw_kernel_aff '!$AK$32:$AK$47</c:f>
              <c:numCache>
                <c:formatCode>General</c:formatCode>
                <c:ptCount val="16"/>
                <c:pt idx="0">
                  <c:v>10672</c:v>
                </c:pt>
                <c:pt idx="1">
                  <c:v>11040</c:v>
                </c:pt>
                <c:pt idx="2">
                  <c:v>11334.4</c:v>
                </c:pt>
                <c:pt idx="3">
                  <c:v>11776</c:v>
                </c:pt>
                <c:pt idx="4">
                  <c:v>12438.4</c:v>
                </c:pt>
                <c:pt idx="5">
                  <c:v>14646.4</c:v>
                </c:pt>
                <c:pt idx="6">
                  <c:v>45116.799999999901</c:v>
                </c:pt>
                <c:pt idx="7">
                  <c:v>73158.399999999994</c:v>
                </c:pt>
                <c:pt idx="8">
                  <c:v>177228.79999999999</c:v>
                </c:pt>
                <c:pt idx="9">
                  <c:v>24025984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DF-1B43-B785-2054FF719A0B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'!$AJ$60:$AJ$84</c:f>
              <c:numCache>
                <c:formatCode>General</c:formatCode>
                <c:ptCount val="25"/>
                <c:pt idx="0">
                  <c:v>299162</c:v>
                </c:pt>
                <c:pt idx="1">
                  <c:v>892000</c:v>
                </c:pt>
                <c:pt idx="2">
                  <c:v>1186132</c:v>
                </c:pt>
                <c:pt idx="3">
                  <c:v>1476983</c:v>
                </c:pt>
                <c:pt idx="4">
                  <c:v>1764754</c:v>
                </c:pt>
                <c:pt idx="5">
                  <c:v>2047480</c:v>
                </c:pt>
                <c:pt idx="6">
                  <c:v>2329832</c:v>
                </c:pt>
                <c:pt idx="7">
                  <c:v>2606788</c:v>
                </c:pt>
                <c:pt idx="8">
                  <c:v>2882906</c:v>
                </c:pt>
              </c:numCache>
            </c:numRef>
          </c:xVal>
          <c:yVal>
            <c:numRef>
              <c:f>'ubench_rw_kernel_aff '!$AK$60:$AK$84</c:f>
              <c:numCache>
                <c:formatCode>General</c:formatCode>
                <c:ptCount val="25"/>
                <c:pt idx="0">
                  <c:v>11849.5999999999</c:v>
                </c:pt>
                <c:pt idx="1">
                  <c:v>13027.199999999901</c:v>
                </c:pt>
                <c:pt idx="2">
                  <c:v>13689.5999999999</c:v>
                </c:pt>
                <c:pt idx="3">
                  <c:v>14499.199999999901</c:v>
                </c:pt>
                <c:pt idx="4">
                  <c:v>15676.8</c:v>
                </c:pt>
                <c:pt idx="5">
                  <c:v>17664</c:v>
                </c:pt>
                <c:pt idx="6">
                  <c:v>22889.599999999999</c:v>
                </c:pt>
                <c:pt idx="7">
                  <c:v>41731.199999999997</c:v>
                </c:pt>
                <c:pt idx="8">
                  <c:v>160448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DF-1B43-B785-2054FF719A0B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'!$AJ$88:$AJ$110</c:f>
              <c:numCache>
                <c:formatCode>General</c:formatCode>
                <c:ptCount val="23"/>
                <c:pt idx="0">
                  <c:v>299151</c:v>
                </c:pt>
                <c:pt idx="2">
                  <c:v>1185995</c:v>
                </c:pt>
                <c:pt idx="3">
                  <c:v>1477128</c:v>
                </c:pt>
                <c:pt idx="4">
                  <c:v>1764684</c:v>
                </c:pt>
                <c:pt idx="5">
                  <c:v>2049981</c:v>
                </c:pt>
                <c:pt idx="6">
                  <c:v>2334142</c:v>
                </c:pt>
                <c:pt idx="7">
                  <c:v>2609844</c:v>
                </c:pt>
                <c:pt idx="8">
                  <c:v>2747576</c:v>
                </c:pt>
                <c:pt idx="9">
                  <c:v>2921011</c:v>
                </c:pt>
              </c:numCache>
            </c:numRef>
          </c:xVal>
          <c:yVal>
            <c:numRef>
              <c:f>'ubench_rw_kernel_aff '!$AK$88:$AK$110</c:f>
              <c:numCache>
                <c:formatCode>General</c:formatCode>
                <c:ptCount val="23"/>
                <c:pt idx="0">
                  <c:v>10745.5999999999</c:v>
                </c:pt>
                <c:pt idx="2">
                  <c:v>12953.5999999999</c:v>
                </c:pt>
                <c:pt idx="3">
                  <c:v>13615.9999999999</c:v>
                </c:pt>
                <c:pt idx="4">
                  <c:v>14425.5999999999</c:v>
                </c:pt>
                <c:pt idx="5">
                  <c:v>15897.5999999999</c:v>
                </c:pt>
                <c:pt idx="6">
                  <c:v>18400</c:v>
                </c:pt>
                <c:pt idx="7">
                  <c:v>26716.799999999999</c:v>
                </c:pt>
                <c:pt idx="8">
                  <c:v>95280940.799999997</c:v>
                </c:pt>
                <c:pt idx="9">
                  <c:v>23984326.399999999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DF-1B43-B785-2054FF719A0B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'!$AJ$114:$AJ$130</c:f>
              <c:numCache>
                <c:formatCode>General</c:formatCode>
                <c:ptCount val="17"/>
                <c:pt idx="0">
                  <c:v>597101</c:v>
                </c:pt>
                <c:pt idx="1">
                  <c:v>892307</c:v>
                </c:pt>
                <c:pt idx="2">
                  <c:v>1185780</c:v>
                </c:pt>
                <c:pt idx="3">
                  <c:v>1476816</c:v>
                </c:pt>
                <c:pt idx="4">
                  <c:v>1766387</c:v>
                </c:pt>
                <c:pt idx="5">
                  <c:v>2050516</c:v>
                </c:pt>
                <c:pt idx="6">
                  <c:v>2335468</c:v>
                </c:pt>
                <c:pt idx="7">
                  <c:v>2613002</c:v>
                </c:pt>
                <c:pt idx="8">
                  <c:v>2887652</c:v>
                </c:pt>
                <c:pt idx="9">
                  <c:v>2905428</c:v>
                </c:pt>
              </c:numCache>
            </c:numRef>
          </c:xVal>
          <c:yVal>
            <c:numRef>
              <c:f>'ubench_rw_kernel_aff '!$AK$114:$AK$129</c:f>
              <c:numCache>
                <c:formatCode>General</c:formatCode>
                <c:ptCount val="16"/>
                <c:pt idx="0">
                  <c:v>11996.8</c:v>
                </c:pt>
                <c:pt idx="1">
                  <c:v>12217.5999999999</c:v>
                </c:pt>
                <c:pt idx="2">
                  <c:v>12585.5999999999</c:v>
                </c:pt>
                <c:pt idx="3">
                  <c:v>13395.199999999901</c:v>
                </c:pt>
                <c:pt idx="4">
                  <c:v>14499.199999999901</c:v>
                </c:pt>
                <c:pt idx="5">
                  <c:v>15823.9999999999</c:v>
                </c:pt>
                <c:pt idx="6">
                  <c:v>17516.8</c:v>
                </c:pt>
                <c:pt idx="7">
                  <c:v>20240</c:v>
                </c:pt>
                <c:pt idx="8">
                  <c:v>30175.999999999902</c:v>
                </c:pt>
                <c:pt idx="9">
                  <c:v>24753225.599999901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3DF-1B43-B785-2054FF719A0B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'!$AJ$142:$AJ$166</c:f>
              <c:numCache>
                <c:formatCode>General</c:formatCode>
                <c:ptCount val="25"/>
                <c:pt idx="0">
                  <c:v>299266</c:v>
                </c:pt>
                <c:pt idx="1">
                  <c:v>596849</c:v>
                </c:pt>
                <c:pt idx="2">
                  <c:v>892339</c:v>
                </c:pt>
                <c:pt idx="3">
                  <c:v>1186543</c:v>
                </c:pt>
                <c:pt idx="4">
                  <c:v>1477264</c:v>
                </c:pt>
                <c:pt idx="5">
                  <c:v>1766511</c:v>
                </c:pt>
                <c:pt idx="6">
                  <c:v>2047273</c:v>
                </c:pt>
                <c:pt idx="7">
                  <c:v>2335105</c:v>
                </c:pt>
                <c:pt idx="8">
                  <c:v>2613427</c:v>
                </c:pt>
                <c:pt idx="9">
                  <c:v>2885649</c:v>
                </c:pt>
                <c:pt idx="10">
                  <c:v>2923391</c:v>
                </c:pt>
              </c:numCache>
            </c:numRef>
          </c:xVal>
          <c:yVal>
            <c:numRef>
              <c:f>'ubench_rw_kernel_aff '!$AK$142:$AK$166</c:f>
              <c:numCache>
                <c:formatCode>General</c:formatCode>
                <c:ptCount val="25"/>
                <c:pt idx="0">
                  <c:v>12438.4</c:v>
                </c:pt>
                <c:pt idx="1">
                  <c:v>13321.5999999999</c:v>
                </c:pt>
                <c:pt idx="2">
                  <c:v>13615.9999999999</c:v>
                </c:pt>
                <c:pt idx="3">
                  <c:v>14204.8</c:v>
                </c:pt>
                <c:pt idx="4">
                  <c:v>14719.9999999999</c:v>
                </c:pt>
                <c:pt idx="5">
                  <c:v>15455.9999999999</c:v>
                </c:pt>
                <c:pt idx="6">
                  <c:v>16854.3999999999</c:v>
                </c:pt>
                <c:pt idx="7">
                  <c:v>18620.8</c:v>
                </c:pt>
                <c:pt idx="8">
                  <c:v>21564.799999999999</c:v>
                </c:pt>
                <c:pt idx="9">
                  <c:v>26716.799999999999</c:v>
                </c:pt>
                <c:pt idx="10">
                  <c:v>23899318.399999999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3DF-1B43-B785-2054FF719A0B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'!$AJ$170:$AJ$195</c:f>
              <c:numCache>
                <c:formatCode>General</c:formatCode>
                <c:ptCount val="26"/>
                <c:pt idx="0">
                  <c:v>299208</c:v>
                </c:pt>
                <c:pt idx="1">
                  <c:v>891793</c:v>
                </c:pt>
                <c:pt idx="2">
                  <c:v>1185197</c:v>
                </c:pt>
                <c:pt idx="3">
                  <c:v>1476517</c:v>
                </c:pt>
                <c:pt idx="4">
                  <c:v>1765035</c:v>
                </c:pt>
                <c:pt idx="5">
                  <c:v>2049838</c:v>
                </c:pt>
                <c:pt idx="6">
                  <c:v>2333397</c:v>
                </c:pt>
                <c:pt idx="7">
                  <c:v>2611068</c:v>
                </c:pt>
                <c:pt idx="8">
                  <c:v>2887402</c:v>
                </c:pt>
                <c:pt idx="9">
                  <c:v>2893746</c:v>
                </c:pt>
              </c:numCache>
            </c:numRef>
          </c:xVal>
          <c:yVal>
            <c:numRef>
              <c:f>'ubench_rw_kernel_aff '!$AK$170:$AK$195</c:f>
              <c:numCache>
                <c:formatCode>General</c:formatCode>
                <c:ptCount val="26"/>
                <c:pt idx="0">
                  <c:v>12732.8</c:v>
                </c:pt>
                <c:pt idx="1">
                  <c:v>14499.199999999901</c:v>
                </c:pt>
                <c:pt idx="2">
                  <c:v>15676.8</c:v>
                </c:pt>
                <c:pt idx="3">
                  <c:v>16560</c:v>
                </c:pt>
                <c:pt idx="4">
                  <c:v>17222.3999999999</c:v>
                </c:pt>
                <c:pt idx="5">
                  <c:v>18473.599999999999</c:v>
                </c:pt>
                <c:pt idx="6">
                  <c:v>20313.599999999999</c:v>
                </c:pt>
                <c:pt idx="7">
                  <c:v>23036.799999999999</c:v>
                </c:pt>
                <c:pt idx="8">
                  <c:v>27894.3999999999</c:v>
                </c:pt>
                <c:pt idx="9">
                  <c:v>24170975.999999899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3DF-1B43-B785-2054FF719A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'!$AJ$4:$AJ$21</c:f>
              <c:numCache>
                <c:formatCode>General</c:formatCode>
                <c:ptCount val="18"/>
                <c:pt idx="0">
                  <c:v>299165</c:v>
                </c:pt>
                <c:pt idx="1">
                  <c:v>596745</c:v>
                </c:pt>
                <c:pt idx="2">
                  <c:v>891951</c:v>
                </c:pt>
                <c:pt idx="3">
                  <c:v>1185188</c:v>
                </c:pt>
                <c:pt idx="4">
                  <c:v>1477039</c:v>
                </c:pt>
                <c:pt idx="5">
                  <c:v>1764550</c:v>
                </c:pt>
                <c:pt idx="6">
                  <c:v>2050047</c:v>
                </c:pt>
                <c:pt idx="7">
                  <c:v>2330897</c:v>
                </c:pt>
                <c:pt idx="8">
                  <c:v>2606985</c:v>
                </c:pt>
                <c:pt idx="9">
                  <c:v>2888378</c:v>
                </c:pt>
                <c:pt idx="10">
                  <c:v>3155709</c:v>
                </c:pt>
                <c:pt idx="11">
                  <c:v>3430790</c:v>
                </c:pt>
                <c:pt idx="12">
                  <c:v>3678836</c:v>
                </c:pt>
                <c:pt idx="13">
                  <c:v>3933974</c:v>
                </c:pt>
              </c:numCache>
            </c:numRef>
          </c:xVal>
          <c:yVal>
            <c:numRef>
              <c:f>'ubench_rw_kernel_aff '!$AL$4:$AL$23</c:f>
              <c:numCache>
                <c:formatCode>General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C-DD4B-8BBF-D907774FACAF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'!$AJ$32:$AJ$49</c:f>
              <c:numCache>
                <c:formatCode>General</c:formatCode>
                <c:ptCount val="18"/>
                <c:pt idx="0">
                  <c:v>299073</c:v>
                </c:pt>
                <c:pt idx="1">
                  <c:v>596906</c:v>
                </c:pt>
                <c:pt idx="2">
                  <c:v>891787</c:v>
                </c:pt>
                <c:pt idx="3">
                  <c:v>1185150</c:v>
                </c:pt>
                <c:pt idx="4">
                  <c:v>1476908</c:v>
                </c:pt>
                <c:pt idx="5">
                  <c:v>1764539</c:v>
                </c:pt>
                <c:pt idx="6">
                  <c:v>2046975</c:v>
                </c:pt>
                <c:pt idx="7">
                  <c:v>2328912</c:v>
                </c:pt>
                <c:pt idx="8">
                  <c:v>2608090</c:v>
                </c:pt>
                <c:pt idx="9">
                  <c:v>2716052</c:v>
                </c:pt>
              </c:numCache>
            </c:numRef>
          </c:xVal>
          <c:yVal>
            <c:numRef>
              <c:f>'ubench_rw_kernel_aff '!$AL$32:$AL$48</c:f>
              <c:numCache>
                <c:formatCode>General</c:formatCode>
                <c:ptCount val="17"/>
                <c:pt idx="0">
                  <c:v>270471</c:v>
                </c:pt>
                <c:pt idx="1">
                  <c:v>543568</c:v>
                </c:pt>
                <c:pt idx="2">
                  <c:v>814159</c:v>
                </c:pt>
                <c:pt idx="3">
                  <c:v>1083320</c:v>
                </c:pt>
                <c:pt idx="4">
                  <c:v>1351224</c:v>
                </c:pt>
                <c:pt idx="5">
                  <c:v>1615560</c:v>
                </c:pt>
                <c:pt idx="6">
                  <c:v>1875929</c:v>
                </c:pt>
                <c:pt idx="7">
                  <c:v>2140427</c:v>
                </c:pt>
                <c:pt idx="8">
                  <c:v>2398936</c:v>
                </c:pt>
                <c:pt idx="9">
                  <c:v>2500262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9C-DD4B-8BBF-D907774FACAF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'!$AJ$60:$AJ$84</c:f>
              <c:numCache>
                <c:formatCode>General</c:formatCode>
                <c:ptCount val="25"/>
                <c:pt idx="0">
                  <c:v>299162</c:v>
                </c:pt>
                <c:pt idx="1">
                  <c:v>892000</c:v>
                </c:pt>
                <c:pt idx="2">
                  <c:v>1186132</c:v>
                </c:pt>
                <c:pt idx="3">
                  <c:v>1476983</c:v>
                </c:pt>
                <c:pt idx="4">
                  <c:v>1764754</c:v>
                </c:pt>
                <c:pt idx="5">
                  <c:v>2047480</c:v>
                </c:pt>
                <c:pt idx="6">
                  <c:v>2329832</c:v>
                </c:pt>
                <c:pt idx="7">
                  <c:v>2606788</c:v>
                </c:pt>
                <c:pt idx="8">
                  <c:v>2882906</c:v>
                </c:pt>
              </c:numCache>
            </c:numRef>
          </c:xVal>
          <c:yVal>
            <c:numRef>
              <c:f>'ubench_rw_kernel_aff '!$AL$60:$AL$84</c:f>
              <c:numCache>
                <c:formatCode>General</c:formatCode>
                <c:ptCount val="25"/>
                <c:pt idx="0">
                  <c:v>231415</c:v>
                </c:pt>
                <c:pt idx="1">
                  <c:v>791228</c:v>
                </c:pt>
                <c:pt idx="2">
                  <c:v>1061807</c:v>
                </c:pt>
                <c:pt idx="3">
                  <c:v>1320908</c:v>
                </c:pt>
                <c:pt idx="4">
                  <c:v>1573485</c:v>
                </c:pt>
                <c:pt idx="5">
                  <c:v>1819651</c:v>
                </c:pt>
                <c:pt idx="6">
                  <c:v>2060579</c:v>
                </c:pt>
                <c:pt idx="7">
                  <c:v>2272689</c:v>
                </c:pt>
                <c:pt idx="8">
                  <c:v>2292876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9C-DD4B-8BBF-D907774FACAF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'!$AJ$88:$AJ$110</c:f>
              <c:numCache>
                <c:formatCode>General</c:formatCode>
                <c:ptCount val="23"/>
                <c:pt idx="0">
                  <c:v>299151</c:v>
                </c:pt>
                <c:pt idx="2">
                  <c:v>1185995</c:v>
                </c:pt>
                <c:pt idx="3">
                  <c:v>1477128</c:v>
                </c:pt>
                <c:pt idx="4">
                  <c:v>1764684</c:v>
                </c:pt>
                <c:pt idx="5">
                  <c:v>2049981</c:v>
                </c:pt>
                <c:pt idx="6">
                  <c:v>2334142</c:v>
                </c:pt>
                <c:pt idx="7">
                  <c:v>2609844</c:v>
                </c:pt>
                <c:pt idx="8">
                  <c:v>2747576</c:v>
                </c:pt>
                <c:pt idx="9">
                  <c:v>2921011</c:v>
                </c:pt>
              </c:numCache>
            </c:numRef>
          </c:xVal>
          <c:yVal>
            <c:numRef>
              <c:f>'ubench_rw_kernel_aff '!$AL$88:$AL$110</c:f>
              <c:numCache>
                <c:formatCode>General</c:formatCode>
                <c:ptCount val="23"/>
                <c:pt idx="0">
                  <c:v>93805</c:v>
                </c:pt>
                <c:pt idx="2">
                  <c:v>745822</c:v>
                </c:pt>
                <c:pt idx="3">
                  <c:v>935520</c:v>
                </c:pt>
                <c:pt idx="4">
                  <c:v>1095043</c:v>
                </c:pt>
                <c:pt idx="5">
                  <c:v>1275714</c:v>
                </c:pt>
                <c:pt idx="6">
                  <c:v>1465517</c:v>
                </c:pt>
                <c:pt idx="7">
                  <c:v>1625504</c:v>
                </c:pt>
                <c:pt idx="8">
                  <c:v>2299347</c:v>
                </c:pt>
                <c:pt idx="9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9C-DD4B-8BBF-D907774FACAF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'!$AJ$114:$AJ$129</c:f>
              <c:numCache>
                <c:formatCode>General</c:formatCode>
                <c:ptCount val="16"/>
                <c:pt idx="0">
                  <c:v>597101</c:v>
                </c:pt>
                <c:pt idx="1">
                  <c:v>892307</c:v>
                </c:pt>
                <c:pt idx="2">
                  <c:v>1185780</c:v>
                </c:pt>
                <c:pt idx="3">
                  <c:v>1476816</c:v>
                </c:pt>
                <c:pt idx="4">
                  <c:v>1766387</c:v>
                </c:pt>
                <c:pt idx="5">
                  <c:v>2050516</c:v>
                </c:pt>
                <c:pt idx="6">
                  <c:v>2335468</c:v>
                </c:pt>
                <c:pt idx="7">
                  <c:v>2613002</c:v>
                </c:pt>
                <c:pt idx="8">
                  <c:v>2887652</c:v>
                </c:pt>
                <c:pt idx="9">
                  <c:v>2905428</c:v>
                </c:pt>
              </c:numCache>
            </c:numRef>
          </c:xVal>
          <c:yVal>
            <c:numRef>
              <c:f>'ubench_rw_kernel_aff '!$AL$114:$AL$127</c:f>
              <c:numCache>
                <c:formatCode>General</c:formatCode>
                <c:ptCount val="14"/>
                <c:pt idx="0">
                  <c:v>50092</c:v>
                </c:pt>
                <c:pt idx="1">
                  <c:v>111837</c:v>
                </c:pt>
                <c:pt idx="2">
                  <c:v>201090</c:v>
                </c:pt>
                <c:pt idx="3">
                  <c:v>319461</c:v>
                </c:pt>
                <c:pt idx="4">
                  <c:v>439187</c:v>
                </c:pt>
                <c:pt idx="5">
                  <c:v>549336</c:v>
                </c:pt>
                <c:pt idx="6">
                  <c:v>647689</c:v>
                </c:pt>
                <c:pt idx="7">
                  <c:v>740547</c:v>
                </c:pt>
                <c:pt idx="8">
                  <c:v>822998</c:v>
                </c:pt>
                <c:pt idx="9">
                  <c:v>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9C-DD4B-8BBF-D907774FACAF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'!$AJ$142:$AJ$166</c:f>
              <c:numCache>
                <c:formatCode>General</c:formatCode>
                <c:ptCount val="25"/>
                <c:pt idx="0">
                  <c:v>299266</c:v>
                </c:pt>
                <c:pt idx="1">
                  <c:v>596849</c:v>
                </c:pt>
                <c:pt idx="2">
                  <c:v>892339</c:v>
                </c:pt>
                <c:pt idx="3">
                  <c:v>1186543</c:v>
                </c:pt>
                <c:pt idx="4">
                  <c:v>1477264</c:v>
                </c:pt>
                <c:pt idx="5">
                  <c:v>1766511</c:v>
                </c:pt>
                <c:pt idx="6">
                  <c:v>2047273</c:v>
                </c:pt>
                <c:pt idx="7">
                  <c:v>2335105</c:v>
                </c:pt>
                <c:pt idx="8">
                  <c:v>2613427</c:v>
                </c:pt>
                <c:pt idx="9">
                  <c:v>2885649</c:v>
                </c:pt>
                <c:pt idx="10">
                  <c:v>2923391</c:v>
                </c:pt>
              </c:numCache>
            </c:numRef>
          </c:xVal>
          <c:yVal>
            <c:numRef>
              <c:f>'ubench_rw_kernel_aff '!$AL$142:$AL$166</c:f>
              <c:numCache>
                <c:formatCode>General</c:formatCode>
                <c:ptCount val="25"/>
                <c:pt idx="0">
                  <c:v>1507</c:v>
                </c:pt>
                <c:pt idx="1">
                  <c:v>9140</c:v>
                </c:pt>
                <c:pt idx="2">
                  <c:v>24889</c:v>
                </c:pt>
                <c:pt idx="3">
                  <c:v>53628</c:v>
                </c:pt>
                <c:pt idx="4">
                  <c:v>98597</c:v>
                </c:pt>
                <c:pt idx="5">
                  <c:v>162156</c:v>
                </c:pt>
                <c:pt idx="6">
                  <c:v>236964</c:v>
                </c:pt>
                <c:pt idx="7">
                  <c:v>317661</c:v>
                </c:pt>
                <c:pt idx="8">
                  <c:v>394976</c:v>
                </c:pt>
                <c:pt idx="9">
                  <c:v>470755</c:v>
                </c:pt>
                <c:pt idx="10">
                  <c:v>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9C-DD4B-8BBF-D907774FACAF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'!$AJ$170:$AJ$195</c:f>
              <c:numCache>
                <c:formatCode>General</c:formatCode>
                <c:ptCount val="26"/>
                <c:pt idx="0">
                  <c:v>299208</c:v>
                </c:pt>
                <c:pt idx="1">
                  <c:v>891793</c:v>
                </c:pt>
                <c:pt idx="2">
                  <c:v>1185197</c:v>
                </c:pt>
                <c:pt idx="3">
                  <c:v>1476517</c:v>
                </c:pt>
                <c:pt idx="4">
                  <c:v>1765035</c:v>
                </c:pt>
                <c:pt idx="5">
                  <c:v>2049838</c:v>
                </c:pt>
                <c:pt idx="6">
                  <c:v>2333397</c:v>
                </c:pt>
                <c:pt idx="7">
                  <c:v>2611068</c:v>
                </c:pt>
                <c:pt idx="8">
                  <c:v>2887402</c:v>
                </c:pt>
                <c:pt idx="9">
                  <c:v>2893746</c:v>
                </c:pt>
              </c:numCache>
            </c:numRef>
          </c:xVal>
          <c:yVal>
            <c:numRef>
              <c:f>'ubench_rw_kernel_aff '!$AL$170:$AL$195</c:f>
              <c:numCache>
                <c:formatCode>General</c:formatCode>
                <c:ptCount val="26"/>
                <c:pt idx="0">
                  <c:v>143</c:v>
                </c:pt>
                <c:pt idx="1">
                  <c:v>4599</c:v>
                </c:pt>
                <c:pt idx="2">
                  <c:v>12878</c:v>
                </c:pt>
                <c:pt idx="3">
                  <c:v>28609</c:v>
                </c:pt>
                <c:pt idx="4">
                  <c:v>54564</c:v>
                </c:pt>
                <c:pt idx="5">
                  <c:v>94696</c:v>
                </c:pt>
                <c:pt idx="6">
                  <c:v>149012</c:v>
                </c:pt>
                <c:pt idx="7">
                  <c:v>212102</c:v>
                </c:pt>
                <c:pt idx="8">
                  <c:v>282868</c:v>
                </c:pt>
                <c:pt idx="9">
                  <c:v>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9C-DD4B-8BBF-D907774FA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'!$AJ$4:$AJ$22</c:f>
              <c:numCache>
                <c:formatCode>General</c:formatCode>
                <c:ptCount val="19"/>
                <c:pt idx="0">
                  <c:v>299165</c:v>
                </c:pt>
                <c:pt idx="1">
                  <c:v>596745</c:v>
                </c:pt>
                <c:pt idx="2">
                  <c:v>891951</c:v>
                </c:pt>
                <c:pt idx="3">
                  <c:v>1185188</c:v>
                </c:pt>
                <c:pt idx="4">
                  <c:v>1477039</c:v>
                </c:pt>
                <c:pt idx="5">
                  <c:v>1764550</c:v>
                </c:pt>
                <c:pt idx="6">
                  <c:v>2050047</c:v>
                </c:pt>
                <c:pt idx="7">
                  <c:v>2330897</c:v>
                </c:pt>
                <c:pt idx="8">
                  <c:v>2606985</c:v>
                </c:pt>
                <c:pt idx="9">
                  <c:v>2888378</c:v>
                </c:pt>
                <c:pt idx="10">
                  <c:v>3155709</c:v>
                </c:pt>
                <c:pt idx="11">
                  <c:v>3430790</c:v>
                </c:pt>
                <c:pt idx="12">
                  <c:v>3678836</c:v>
                </c:pt>
                <c:pt idx="13">
                  <c:v>3933974</c:v>
                </c:pt>
              </c:numCache>
            </c:numRef>
          </c:xVal>
          <c:yVal>
            <c:numRef>
              <c:f>'ubench_rw_kernel_aff '!$AM$4:$AM$21</c:f>
              <c:numCache>
                <c:formatCode>General</c:formatCode>
                <c:ptCount val="18"/>
                <c:pt idx="0">
                  <c:v>2148</c:v>
                </c:pt>
                <c:pt idx="1">
                  <c:v>2149</c:v>
                </c:pt>
                <c:pt idx="2">
                  <c:v>2142</c:v>
                </c:pt>
                <c:pt idx="3">
                  <c:v>2145</c:v>
                </c:pt>
                <c:pt idx="4">
                  <c:v>2166</c:v>
                </c:pt>
                <c:pt idx="5">
                  <c:v>2159</c:v>
                </c:pt>
                <c:pt idx="6">
                  <c:v>2156</c:v>
                </c:pt>
                <c:pt idx="7">
                  <c:v>2179</c:v>
                </c:pt>
                <c:pt idx="8">
                  <c:v>2176</c:v>
                </c:pt>
                <c:pt idx="9">
                  <c:v>2187</c:v>
                </c:pt>
                <c:pt idx="10">
                  <c:v>2195</c:v>
                </c:pt>
                <c:pt idx="11">
                  <c:v>2196</c:v>
                </c:pt>
                <c:pt idx="12">
                  <c:v>2197</c:v>
                </c:pt>
                <c:pt idx="13">
                  <c:v>2193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29-A847-AAAC-BBDEA96C999E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'!$AJ$32:$AJ$46</c:f>
              <c:numCache>
                <c:formatCode>General</c:formatCode>
                <c:ptCount val="15"/>
                <c:pt idx="0">
                  <c:v>299073</c:v>
                </c:pt>
                <c:pt idx="1">
                  <c:v>596906</c:v>
                </c:pt>
                <c:pt idx="2">
                  <c:v>891787</c:v>
                </c:pt>
                <c:pt idx="3">
                  <c:v>1185150</c:v>
                </c:pt>
                <c:pt idx="4">
                  <c:v>1476908</c:v>
                </c:pt>
                <c:pt idx="5">
                  <c:v>1764539</c:v>
                </c:pt>
                <c:pt idx="6">
                  <c:v>2046975</c:v>
                </c:pt>
                <c:pt idx="7">
                  <c:v>2328912</c:v>
                </c:pt>
                <c:pt idx="8">
                  <c:v>2608090</c:v>
                </c:pt>
                <c:pt idx="9">
                  <c:v>2716052</c:v>
                </c:pt>
              </c:numCache>
            </c:numRef>
          </c:xVal>
          <c:yVal>
            <c:numRef>
              <c:f>'ubench_rw_kernel_aff '!$AM$32:$AM$45</c:f>
              <c:numCache>
                <c:formatCode>General</c:formatCode>
                <c:ptCount val="14"/>
                <c:pt idx="0">
                  <c:v>3102</c:v>
                </c:pt>
                <c:pt idx="1">
                  <c:v>3176</c:v>
                </c:pt>
                <c:pt idx="2">
                  <c:v>3252</c:v>
                </c:pt>
                <c:pt idx="3">
                  <c:v>3288</c:v>
                </c:pt>
                <c:pt idx="4">
                  <c:v>3273</c:v>
                </c:pt>
                <c:pt idx="5">
                  <c:v>3316</c:v>
                </c:pt>
                <c:pt idx="6">
                  <c:v>3369</c:v>
                </c:pt>
                <c:pt idx="7">
                  <c:v>3419</c:v>
                </c:pt>
                <c:pt idx="8">
                  <c:v>3408</c:v>
                </c:pt>
                <c:pt idx="9">
                  <c:v>3367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F29-A847-AAAC-BBDEA96C999E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'!$AJ$60:$AJ$84</c:f>
              <c:numCache>
                <c:formatCode>General</c:formatCode>
                <c:ptCount val="25"/>
                <c:pt idx="0">
                  <c:v>299162</c:v>
                </c:pt>
                <c:pt idx="1">
                  <c:v>892000</c:v>
                </c:pt>
                <c:pt idx="2">
                  <c:v>1186132</c:v>
                </c:pt>
                <c:pt idx="3">
                  <c:v>1476983</c:v>
                </c:pt>
                <c:pt idx="4">
                  <c:v>1764754</c:v>
                </c:pt>
                <c:pt idx="5">
                  <c:v>2047480</c:v>
                </c:pt>
                <c:pt idx="6">
                  <c:v>2329832</c:v>
                </c:pt>
                <c:pt idx="7">
                  <c:v>2606788</c:v>
                </c:pt>
                <c:pt idx="8">
                  <c:v>2882906</c:v>
                </c:pt>
              </c:numCache>
            </c:numRef>
          </c:xVal>
          <c:yVal>
            <c:numRef>
              <c:f>'ubench_rw_kernel_aff '!$AM$60:$AM$84</c:f>
              <c:numCache>
                <c:formatCode>General</c:formatCode>
                <c:ptCount val="25"/>
                <c:pt idx="0">
                  <c:v>3224</c:v>
                </c:pt>
                <c:pt idx="1">
                  <c:v>3268</c:v>
                </c:pt>
                <c:pt idx="2">
                  <c:v>3290</c:v>
                </c:pt>
                <c:pt idx="3">
                  <c:v>3306</c:v>
                </c:pt>
                <c:pt idx="4">
                  <c:v>3302</c:v>
                </c:pt>
                <c:pt idx="5">
                  <c:v>3114</c:v>
                </c:pt>
                <c:pt idx="6">
                  <c:v>2890</c:v>
                </c:pt>
                <c:pt idx="7">
                  <c:v>2904</c:v>
                </c:pt>
                <c:pt idx="8">
                  <c:v>2892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F29-A847-AAAC-BBDEA96C999E}"/>
            </c:ext>
          </c:extLst>
        </c:ser>
        <c:ser>
          <c:idx val="0"/>
          <c:order val="3"/>
          <c:tx>
            <c:strRef>
              <c:f>'ubench_rw_kernel_aff '!$B$87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'ubench_rw_kernel_aff '!$AJ$88:$AJ$110</c:f>
              <c:numCache>
                <c:formatCode>General</c:formatCode>
                <c:ptCount val="23"/>
                <c:pt idx="0">
                  <c:v>299151</c:v>
                </c:pt>
                <c:pt idx="2">
                  <c:v>1185995</c:v>
                </c:pt>
                <c:pt idx="3">
                  <c:v>1477128</c:v>
                </c:pt>
                <c:pt idx="4">
                  <c:v>1764684</c:v>
                </c:pt>
                <c:pt idx="5">
                  <c:v>2049981</c:v>
                </c:pt>
                <c:pt idx="6">
                  <c:v>2334142</c:v>
                </c:pt>
                <c:pt idx="7">
                  <c:v>2609844</c:v>
                </c:pt>
                <c:pt idx="8">
                  <c:v>2747576</c:v>
                </c:pt>
                <c:pt idx="9">
                  <c:v>2921011</c:v>
                </c:pt>
              </c:numCache>
            </c:numRef>
          </c:xVal>
          <c:yVal>
            <c:numRef>
              <c:f>'ubench_rw_kernel_aff '!$AM$88:$AM$110</c:f>
              <c:numCache>
                <c:formatCode>General</c:formatCode>
                <c:ptCount val="23"/>
                <c:pt idx="0">
                  <c:v>2380</c:v>
                </c:pt>
                <c:pt idx="2">
                  <c:v>2981</c:v>
                </c:pt>
                <c:pt idx="3">
                  <c:v>3000</c:v>
                </c:pt>
                <c:pt idx="4">
                  <c:v>3018</c:v>
                </c:pt>
                <c:pt idx="5">
                  <c:v>3025</c:v>
                </c:pt>
                <c:pt idx="6">
                  <c:v>3067</c:v>
                </c:pt>
                <c:pt idx="7">
                  <c:v>3128</c:v>
                </c:pt>
                <c:pt idx="8">
                  <c:v>2888</c:v>
                </c:pt>
                <c:pt idx="9">
                  <c:v>2891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F29-A847-AAAC-BBDEA96C999E}"/>
            </c:ext>
          </c:extLst>
        </c:ser>
        <c:ser>
          <c:idx val="2"/>
          <c:order val="4"/>
          <c:tx>
            <c:strRef>
              <c:f>'ubench_rw_kernel_aff '!$B$113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'ubench_rw_kernel_aff '!$AJ$114:$AJ$126</c:f>
              <c:numCache>
                <c:formatCode>General</c:formatCode>
                <c:ptCount val="13"/>
                <c:pt idx="0">
                  <c:v>597101</c:v>
                </c:pt>
                <c:pt idx="1">
                  <c:v>892307</c:v>
                </c:pt>
                <c:pt idx="2">
                  <c:v>1185780</c:v>
                </c:pt>
                <c:pt idx="3">
                  <c:v>1476816</c:v>
                </c:pt>
                <c:pt idx="4">
                  <c:v>1766387</c:v>
                </c:pt>
                <c:pt idx="5">
                  <c:v>2050516</c:v>
                </c:pt>
                <c:pt idx="6">
                  <c:v>2335468</c:v>
                </c:pt>
                <c:pt idx="7">
                  <c:v>2613002</c:v>
                </c:pt>
                <c:pt idx="8">
                  <c:v>2887652</c:v>
                </c:pt>
                <c:pt idx="9">
                  <c:v>2905428</c:v>
                </c:pt>
              </c:numCache>
            </c:numRef>
          </c:xVal>
          <c:yVal>
            <c:numRef>
              <c:f>'ubench_rw_kernel_aff '!$AM$114:$AM$126</c:f>
              <c:numCache>
                <c:formatCode>General</c:formatCode>
                <c:ptCount val="13"/>
                <c:pt idx="0">
                  <c:v>2360</c:v>
                </c:pt>
                <c:pt idx="1">
                  <c:v>2425</c:v>
                </c:pt>
                <c:pt idx="2">
                  <c:v>2502</c:v>
                </c:pt>
                <c:pt idx="3">
                  <c:v>2571</c:v>
                </c:pt>
                <c:pt idx="4">
                  <c:v>2609</c:v>
                </c:pt>
                <c:pt idx="5">
                  <c:v>2669</c:v>
                </c:pt>
                <c:pt idx="6">
                  <c:v>2691</c:v>
                </c:pt>
                <c:pt idx="7">
                  <c:v>2694</c:v>
                </c:pt>
                <c:pt idx="8">
                  <c:v>2722</c:v>
                </c:pt>
                <c:pt idx="9">
                  <c:v>2905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F29-A847-AAAC-BBDEA96C999E}"/>
            </c:ext>
          </c:extLst>
        </c:ser>
        <c:ser>
          <c:idx val="3"/>
          <c:order val="5"/>
          <c:tx>
            <c:strRef>
              <c:f>'ubench_rw_kernel_aff '!$B$141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'ubench_rw_kernel_aff '!$AJ$142:$AJ$166</c:f>
              <c:numCache>
                <c:formatCode>General</c:formatCode>
                <c:ptCount val="25"/>
                <c:pt idx="0">
                  <c:v>299266</c:v>
                </c:pt>
                <c:pt idx="1">
                  <c:v>596849</c:v>
                </c:pt>
                <c:pt idx="2">
                  <c:v>892339</c:v>
                </c:pt>
                <c:pt idx="3">
                  <c:v>1186543</c:v>
                </c:pt>
                <c:pt idx="4">
                  <c:v>1477264</c:v>
                </c:pt>
                <c:pt idx="5">
                  <c:v>1766511</c:v>
                </c:pt>
                <c:pt idx="6">
                  <c:v>2047273</c:v>
                </c:pt>
                <c:pt idx="7">
                  <c:v>2335105</c:v>
                </c:pt>
                <c:pt idx="8">
                  <c:v>2613427</c:v>
                </c:pt>
                <c:pt idx="9">
                  <c:v>2885649</c:v>
                </c:pt>
                <c:pt idx="10">
                  <c:v>2923391</c:v>
                </c:pt>
              </c:numCache>
            </c:numRef>
          </c:xVal>
          <c:yVal>
            <c:numRef>
              <c:f>'ubench_rw_kernel_aff '!$AM$142:$AM$166</c:f>
              <c:numCache>
                <c:formatCode>General</c:formatCode>
                <c:ptCount val="25"/>
                <c:pt idx="0">
                  <c:v>2313</c:v>
                </c:pt>
                <c:pt idx="1">
                  <c:v>2325</c:v>
                </c:pt>
                <c:pt idx="2">
                  <c:v>2351</c:v>
                </c:pt>
                <c:pt idx="3">
                  <c:v>2394</c:v>
                </c:pt>
                <c:pt idx="4">
                  <c:v>2437</c:v>
                </c:pt>
                <c:pt idx="5">
                  <c:v>2458</c:v>
                </c:pt>
                <c:pt idx="6">
                  <c:v>2516</c:v>
                </c:pt>
                <c:pt idx="7">
                  <c:v>2523</c:v>
                </c:pt>
                <c:pt idx="8">
                  <c:v>2578</c:v>
                </c:pt>
                <c:pt idx="9">
                  <c:v>2602</c:v>
                </c:pt>
                <c:pt idx="10">
                  <c:v>2886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F29-A847-AAAC-BBDEA96C999E}"/>
            </c:ext>
          </c:extLst>
        </c:ser>
        <c:ser>
          <c:idx val="4"/>
          <c:order val="6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'ubench_rw_kernel_aff '!$AJ$170:$AJ$195</c:f>
              <c:numCache>
                <c:formatCode>General</c:formatCode>
                <c:ptCount val="26"/>
                <c:pt idx="0">
                  <c:v>299208</c:v>
                </c:pt>
                <c:pt idx="1">
                  <c:v>891793</c:v>
                </c:pt>
                <c:pt idx="2">
                  <c:v>1185197</c:v>
                </c:pt>
                <c:pt idx="3">
                  <c:v>1476517</c:v>
                </c:pt>
                <c:pt idx="4">
                  <c:v>1765035</c:v>
                </c:pt>
                <c:pt idx="5">
                  <c:v>2049838</c:v>
                </c:pt>
                <c:pt idx="6">
                  <c:v>2333397</c:v>
                </c:pt>
                <c:pt idx="7">
                  <c:v>2611068</c:v>
                </c:pt>
                <c:pt idx="8">
                  <c:v>2887402</c:v>
                </c:pt>
                <c:pt idx="9">
                  <c:v>2893746</c:v>
                </c:pt>
              </c:numCache>
            </c:numRef>
          </c:xVal>
          <c:yVal>
            <c:numRef>
              <c:f>'ubench_rw_kernel_aff '!$AM$170:$AM$195</c:f>
              <c:numCache>
                <c:formatCode>General</c:formatCode>
                <c:ptCount val="26"/>
                <c:pt idx="0">
                  <c:v>2344</c:v>
                </c:pt>
                <c:pt idx="1">
                  <c:v>2375</c:v>
                </c:pt>
                <c:pt idx="2">
                  <c:v>2408</c:v>
                </c:pt>
                <c:pt idx="3">
                  <c:v>2446</c:v>
                </c:pt>
                <c:pt idx="4">
                  <c:v>2472</c:v>
                </c:pt>
                <c:pt idx="5">
                  <c:v>2511</c:v>
                </c:pt>
                <c:pt idx="6">
                  <c:v>2914</c:v>
                </c:pt>
                <c:pt idx="7">
                  <c:v>2918</c:v>
                </c:pt>
                <c:pt idx="8">
                  <c:v>2904</c:v>
                </c:pt>
                <c:pt idx="9">
                  <c:v>2904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F29-A847-AAAC-BBDEA96C9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- UR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scq-rw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'ubench_rw_kernel_aff '!$AJ$4:$AJ$21</c:f>
              <c:numCache>
                <c:formatCode>General</c:formatCode>
                <c:ptCount val="18"/>
                <c:pt idx="0">
                  <c:v>299165</c:v>
                </c:pt>
                <c:pt idx="1">
                  <c:v>596745</c:v>
                </c:pt>
                <c:pt idx="2">
                  <c:v>891951</c:v>
                </c:pt>
                <c:pt idx="3">
                  <c:v>1185188</c:v>
                </c:pt>
                <c:pt idx="4">
                  <c:v>1477039</c:v>
                </c:pt>
                <c:pt idx="5">
                  <c:v>1764550</c:v>
                </c:pt>
                <c:pt idx="6">
                  <c:v>2050047</c:v>
                </c:pt>
                <c:pt idx="7">
                  <c:v>2330897</c:v>
                </c:pt>
                <c:pt idx="8">
                  <c:v>2606985</c:v>
                </c:pt>
                <c:pt idx="9">
                  <c:v>2888378</c:v>
                </c:pt>
                <c:pt idx="10">
                  <c:v>3155709</c:v>
                </c:pt>
                <c:pt idx="11">
                  <c:v>3430790</c:v>
                </c:pt>
                <c:pt idx="12">
                  <c:v>3678836</c:v>
                </c:pt>
                <c:pt idx="13">
                  <c:v>3933974</c:v>
                </c:pt>
              </c:numCache>
            </c:numRef>
          </c:xVal>
          <c:yVal>
            <c:numRef>
              <c:f>'ubench_rw_kernel_aff '!$AK$4:$AK$21</c:f>
              <c:numCache>
                <c:formatCode>General</c:formatCode>
                <c:ptCount val="18"/>
                <c:pt idx="0">
                  <c:v>9862.4</c:v>
                </c:pt>
                <c:pt idx="1">
                  <c:v>10598.4</c:v>
                </c:pt>
                <c:pt idx="2">
                  <c:v>11408</c:v>
                </c:pt>
                <c:pt idx="3">
                  <c:v>12217.5999999999</c:v>
                </c:pt>
                <c:pt idx="4">
                  <c:v>13174.4</c:v>
                </c:pt>
                <c:pt idx="5">
                  <c:v>14572.8</c:v>
                </c:pt>
                <c:pt idx="6">
                  <c:v>15971.199999999901</c:v>
                </c:pt>
                <c:pt idx="7">
                  <c:v>17664</c:v>
                </c:pt>
                <c:pt idx="8">
                  <c:v>20534.3999999999</c:v>
                </c:pt>
                <c:pt idx="9">
                  <c:v>24214.3999999999</c:v>
                </c:pt>
                <c:pt idx="10">
                  <c:v>30691.199999999899</c:v>
                </c:pt>
                <c:pt idx="11">
                  <c:v>41436.799999999901</c:v>
                </c:pt>
                <c:pt idx="12">
                  <c:v>63222.3999999999</c:v>
                </c:pt>
                <c:pt idx="13">
                  <c:v>1314496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7C-104C-8E42-10A4834D5871}"/>
            </c:ext>
          </c:extLst>
        </c:ser>
        <c:ser>
          <c:idx val="6"/>
          <c:order val="1"/>
          <c:tx>
            <c:v>sscq-rw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'ubench_rw_kernel_aff '!$AJ$32:$AJ$47</c:f>
              <c:numCache>
                <c:formatCode>General</c:formatCode>
                <c:ptCount val="16"/>
                <c:pt idx="0">
                  <c:v>299073</c:v>
                </c:pt>
                <c:pt idx="1">
                  <c:v>596906</c:v>
                </c:pt>
                <c:pt idx="2">
                  <c:v>891787</c:v>
                </c:pt>
                <c:pt idx="3">
                  <c:v>1185150</c:v>
                </c:pt>
                <c:pt idx="4">
                  <c:v>1476908</c:v>
                </c:pt>
                <c:pt idx="5">
                  <c:v>1764539</c:v>
                </c:pt>
                <c:pt idx="6">
                  <c:v>2046975</c:v>
                </c:pt>
                <c:pt idx="7">
                  <c:v>2328912</c:v>
                </c:pt>
                <c:pt idx="8">
                  <c:v>2608090</c:v>
                </c:pt>
                <c:pt idx="9">
                  <c:v>2716052</c:v>
                </c:pt>
              </c:numCache>
            </c:numRef>
          </c:xVal>
          <c:yVal>
            <c:numRef>
              <c:f>'ubench_rw_kernel_aff '!$AK$32:$AK$47</c:f>
              <c:numCache>
                <c:formatCode>General</c:formatCode>
                <c:ptCount val="16"/>
                <c:pt idx="0">
                  <c:v>10672</c:v>
                </c:pt>
                <c:pt idx="1">
                  <c:v>11040</c:v>
                </c:pt>
                <c:pt idx="2">
                  <c:v>11334.4</c:v>
                </c:pt>
                <c:pt idx="3">
                  <c:v>11776</c:v>
                </c:pt>
                <c:pt idx="4">
                  <c:v>12438.4</c:v>
                </c:pt>
                <c:pt idx="5">
                  <c:v>14646.4</c:v>
                </c:pt>
                <c:pt idx="6">
                  <c:v>45116.799999999901</c:v>
                </c:pt>
                <c:pt idx="7">
                  <c:v>73158.399999999994</c:v>
                </c:pt>
                <c:pt idx="8">
                  <c:v>177228.79999999999</c:v>
                </c:pt>
                <c:pt idx="9">
                  <c:v>24025984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7C-104C-8E42-10A4834D5871}"/>
            </c:ext>
          </c:extLst>
        </c:ser>
        <c:ser>
          <c:idx val="0"/>
          <c:order val="2"/>
          <c:tx>
            <c:v>scq-ro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ubench_ro_kernel_aff!$AJ$4:$AJ$21</c:f>
              <c:numCache>
                <c:formatCode>General</c:formatCode>
                <c:ptCount val="18"/>
                <c:pt idx="0">
                  <c:v>299146</c:v>
                </c:pt>
                <c:pt idx="1">
                  <c:v>596777</c:v>
                </c:pt>
                <c:pt idx="2">
                  <c:v>892358</c:v>
                </c:pt>
                <c:pt idx="3">
                  <c:v>1185276</c:v>
                </c:pt>
                <c:pt idx="4">
                  <c:v>1477016</c:v>
                </c:pt>
                <c:pt idx="5">
                  <c:v>1765306</c:v>
                </c:pt>
                <c:pt idx="6">
                  <c:v>2047064</c:v>
                </c:pt>
                <c:pt idx="7">
                  <c:v>2332710</c:v>
                </c:pt>
                <c:pt idx="8">
                  <c:v>2606337</c:v>
                </c:pt>
                <c:pt idx="9">
                  <c:v>2881059</c:v>
                </c:pt>
                <c:pt idx="10">
                  <c:v>3147761</c:v>
                </c:pt>
                <c:pt idx="12">
                  <c:v>3683497</c:v>
                </c:pt>
                <c:pt idx="13">
                  <c:v>3922036</c:v>
                </c:pt>
                <c:pt idx="14">
                  <c:v>4186118</c:v>
                </c:pt>
                <c:pt idx="15">
                  <c:v>4434212</c:v>
                </c:pt>
                <c:pt idx="16">
                  <c:v>4699207</c:v>
                </c:pt>
                <c:pt idx="17">
                  <c:v>4942316</c:v>
                </c:pt>
              </c:numCache>
            </c:numRef>
          </c:xVal>
          <c:yVal>
            <c:numRef>
              <c:f>ubench_ro_kernel_aff!$AK$4:$AK$21</c:f>
              <c:numCache>
                <c:formatCode>General</c:formatCode>
                <c:ptCount val="18"/>
                <c:pt idx="0">
                  <c:v>8832</c:v>
                </c:pt>
                <c:pt idx="1">
                  <c:v>9126.4</c:v>
                </c:pt>
                <c:pt idx="2">
                  <c:v>9494.4</c:v>
                </c:pt>
                <c:pt idx="3">
                  <c:v>10156.799999999999</c:v>
                </c:pt>
                <c:pt idx="4">
                  <c:v>10672</c:v>
                </c:pt>
                <c:pt idx="5">
                  <c:v>11334.4</c:v>
                </c:pt>
                <c:pt idx="6">
                  <c:v>12070.4</c:v>
                </c:pt>
                <c:pt idx="7">
                  <c:v>12953.5999999999</c:v>
                </c:pt>
                <c:pt idx="8">
                  <c:v>14057.5999999999</c:v>
                </c:pt>
                <c:pt idx="9">
                  <c:v>14867.199999999901</c:v>
                </c:pt>
                <c:pt idx="10">
                  <c:v>16339.199999999901</c:v>
                </c:pt>
                <c:pt idx="12">
                  <c:v>21049.599999999999</c:v>
                </c:pt>
                <c:pt idx="13">
                  <c:v>24655.999999999902</c:v>
                </c:pt>
                <c:pt idx="14">
                  <c:v>29145.599999999999</c:v>
                </c:pt>
                <c:pt idx="15">
                  <c:v>41363.199999999997</c:v>
                </c:pt>
                <c:pt idx="16">
                  <c:v>76028.799999999901</c:v>
                </c:pt>
                <c:pt idx="17">
                  <c:v>3464646.4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07C-104C-8E42-10A4834D5871}"/>
            </c:ext>
          </c:extLst>
        </c:ser>
        <c:ser>
          <c:idx val="2"/>
          <c:order val="3"/>
          <c:tx>
            <c:v>sscq-ro</c:v>
          </c:tx>
          <c:spPr>
            <a:ln w="19050" cap="rnd">
              <a:solidFill>
                <a:schemeClr val="accent1">
                  <a:lumMod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ubench_ro_kernel_aff!$AJ$32:$AJ$43</c:f>
              <c:numCache>
                <c:formatCode>General</c:formatCode>
                <c:ptCount val="12"/>
                <c:pt idx="0">
                  <c:v>299287</c:v>
                </c:pt>
                <c:pt idx="1">
                  <c:v>596776</c:v>
                </c:pt>
                <c:pt idx="2">
                  <c:v>891756</c:v>
                </c:pt>
                <c:pt idx="3">
                  <c:v>1185025</c:v>
                </c:pt>
                <c:pt idx="4">
                  <c:v>1478124</c:v>
                </c:pt>
                <c:pt idx="5">
                  <c:v>1764390</c:v>
                </c:pt>
                <c:pt idx="6">
                  <c:v>2049358</c:v>
                </c:pt>
                <c:pt idx="7">
                  <c:v>2328656</c:v>
                </c:pt>
                <c:pt idx="8">
                  <c:v>2606507</c:v>
                </c:pt>
                <c:pt idx="9">
                  <c:v>2878236</c:v>
                </c:pt>
                <c:pt idx="10">
                  <c:v>3134267</c:v>
                </c:pt>
                <c:pt idx="11">
                  <c:v>3422888</c:v>
                </c:pt>
              </c:numCache>
            </c:numRef>
          </c:xVal>
          <c:yVal>
            <c:numRef>
              <c:f>ubench_ro_kernel_aff!$AK$32:$AK$43</c:f>
              <c:numCache>
                <c:formatCode>General</c:formatCode>
                <c:ptCount val="12"/>
                <c:pt idx="0">
                  <c:v>9936</c:v>
                </c:pt>
                <c:pt idx="1">
                  <c:v>10230.4</c:v>
                </c:pt>
                <c:pt idx="2">
                  <c:v>10672</c:v>
                </c:pt>
                <c:pt idx="3">
                  <c:v>10892.8</c:v>
                </c:pt>
                <c:pt idx="4">
                  <c:v>11996.8</c:v>
                </c:pt>
                <c:pt idx="5">
                  <c:v>16560</c:v>
                </c:pt>
                <c:pt idx="6">
                  <c:v>34297.599999999999</c:v>
                </c:pt>
                <c:pt idx="7">
                  <c:v>40112</c:v>
                </c:pt>
                <c:pt idx="8">
                  <c:v>43203.199999999997</c:v>
                </c:pt>
                <c:pt idx="9">
                  <c:v>52844.799999999901</c:v>
                </c:pt>
                <c:pt idx="10">
                  <c:v>71392</c:v>
                </c:pt>
                <c:pt idx="11">
                  <c:v>562156.799999999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07C-104C-8E42-10A4834D5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'ubench_rw_kernel_aff '!$B$3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'ubench_rw_kernel_aff '!$AJ$4:$AJ$21</c:f>
              <c:numCache>
                <c:formatCode>General</c:formatCode>
                <c:ptCount val="18"/>
                <c:pt idx="0">
                  <c:v>299165</c:v>
                </c:pt>
                <c:pt idx="1">
                  <c:v>596745</c:v>
                </c:pt>
                <c:pt idx="2">
                  <c:v>891951</c:v>
                </c:pt>
                <c:pt idx="3">
                  <c:v>1185188</c:v>
                </c:pt>
                <c:pt idx="4">
                  <c:v>1477039</c:v>
                </c:pt>
                <c:pt idx="5">
                  <c:v>1764550</c:v>
                </c:pt>
                <c:pt idx="6">
                  <c:v>2050047</c:v>
                </c:pt>
                <c:pt idx="7">
                  <c:v>2330897</c:v>
                </c:pt>
                <c:pt idx="8">
                  <c:v>2606985</c:v>
                </c:pt>
                <c:pt idx="9">
                  <c:v>2888378</c:v>
                </c:pt>
                <c:pt idx="10">
                  <c:v>3155709</c:v>
                </c:pt>
                <c:pt idx="11">
                  <c:v>3430790</c:v>
                </c:pt>
                <c:pt idx="12">
                  <c:v>3678836</c:v>
                </c:pt>
                <c:pt idx="13">
                  <c:v>3933974</c:v>
                </c:pt>
              </c:numCache>
            </c:numRef>
          </c:xVal>
          <c:yVal>
            <c:numRef>
              <c:f>'ubench_rw_kernel_aff '!$AK$4:$AK$21</c:f>
              <c:numCache>
                <c:formatCode>General</c:formatCode>
                <c:ptCount val="18"/>
                <c:pt idx="0">
                  <c:v>9862.4</c:v>
                </c:pt>
                <c:pt idx="1">
                  <c:v>10598.4</c:v>
                </c:pt>
                <c:pt idx="2">
                  <c:v>11408</c:v>
                </c:pt>
                <c:pt idx="3">
                  <c:v>12217.5999999999</c:v>
                </c:pt>
                <c:pt idx="4">
                  <c:v>13174.4</c:v>
                </c:pt>
                <c:pt idx="5">
                  <c:v>14572.8</c:v>
                </c:pt>
                <c:pt idx="6">
                  <c:v>15971.199999999901</c:v>
                </c:pt>
                <c:pt idx="7">
                  <c:v>17664</c:v>
                </c:pt>
                <c:pt idx="8">
                  <c:v>20534.3999999999</c:v>
                </c:pt>
                <c:pt idx="9">
                  <c:v>24214.3999999999</c:v>
                </c:pt>
                <c:pt idx="10">
                  <c:v>30691.199999999899</c:v>
                </c:pt>
                <c:pt idx="11">
                  <c:v>41436.799999999901</c:v>
                </c:pt>
                <c:pt idx="12">
                  <c:v>63222.3999999999</c:v>
                </c:pt>
                <c:pt idx="13">
                  <c:v>1314496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9-1245-B5E6-3E7174B9D862}"/>
            </c:ext>
          </c:extLst>
        </c:ser>
        <c:ser>
          <c:idx val="6"/>
          <c:order val="1"/>
          <c:tx>
            <c:strRef>
              <c:f>'ubench_rw_kernel_aff '!$B$31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'ubench_rw_kernel_aff '!$AJ$32:$AJ$47</c:f>
              <c:numCache>
                <c:formatCode>General</c:formatCode>
                <c:ptCount val="16"/>
                <c:pt idx="0">
                  <c:v>299073</c:v>
                </c:pt>
                <c:pt idx="1">
                  <c:v>596906</c:v>
                </c:pt>
                <c:pt idx="2">
                  <c:v>891787</c:v>
                </c:pt>
                <c:pt idx="3">
                  <c:v>1185150</c:v>
                </c:pt>
                <c:pt idx="4">
                  <c:v>1476908</c:v>
                </c:pt>
                <c:pt idx="5">
                  <c:v>1764539</c:v>
                </c:pt>
                <c:pt idx="6">
                  <c:v>2046975</c:v>
                </c:pt>
                <c:pt idx="7">
                  <c:v>2328912</c:v>
                </c:pt>
                <c:pt idx="8">
                  <c:v>2608090</c:v>
                </c:pt>
                <c:pt idx="9">
                  <c:v>2716052</c:v>
                </c:pt>
              </c:numCache>
            </c:numRef>
          </c:xVal>
          <c:yVal>
            <c:numRef>
              <c:f>'ubench_rw_kernel_aff '!$AK$32:$AK$47</c:f>
              <c:numCache>
                <c:formatCode>General</c:formatCode>
                <c:ptCount val="16"/>
                <c:pt idx="0">
                  <c:v>10672</c:v>
                </c:pt>
                <c:pt idx="1">
                  <c:v>11040</c:v>
                </c:pt>
                <c:pt idx="2">
                  <c:v>11334.4</c:v>
                </c:pt>
                <c:pt idx="3">
                  <c:v>11776</c:v>
                </c:pt>
                <c:pt idx="4">
                  <c:v>12438.4</c:v>
                </c:pt>
                <c:pt idx="5">
                  <c:v>14646.4</c:v>
                </c:pt>
                <c:pt idx="6">
                  <c:v>45116.799999999901</c:v>
                </c:pt>
                <c:pt idx="7">
                  <c:v>73158.399999999994</c:v>
                </c:pt>
                <c:pt idx="8">
                  <c:v>177228.79999999999</c:v>
                </c:pt>
                <c:pt idx="9">
                  <c:v>24025984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9-1245-B5E6-3E7174B9D862}"/>
            </c:ext>
          </c:extLst>
        </c:ser>
        <c:ser>
          <c:idx val="10"/>
          <c:order val="2"/>
          <c:tx>
            <c:strRef>
              <c:f>'ubench_rw_kernel_aff '!$B$59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1">
                  <a:shade val="41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41000"/>
                </a:schemeClr>
              </a:solidFill>
              <a:ln w="9525">
                <a:solidFill>
                  <a:schemeClr val="accent1">
                    <a:shade val="41000"/>
                  </a:schemeClr>
                </a:solidFill>
              </a:ln>
              <a:effectLst/>
            </c:spPr>
          </c:marker>
          <c:xVal>
            <c:numRef>
              <c:f>'ubench_rw_kernel_aff '!$AJ$60:$AJ$84</c:f>
              <c:numCache>
                <c:formatCode>General</c:formatCode>
                <c:ptCount val="25"/>
                <c:pt idx="0">
                  <c:v>299162</c:v>
                </c:pt>
                <c:pt idx="1">
                  <c:v>892000</c:v>
                </c:pt>
                <c:pt idx="2">
                  <c:v>1186132</c:v>
                </c:pt>
                <c:pt idx="3">
                  <c:v>1476983</c:v>
                </c:pt>
                <c:pt idx="4">
                  <c:v>1764754</c:v>
                </c:pt>
                <c:pt idx="5">
                  <c:v>2047480</c:v>
                </c:pt>
                <c:pt idx="6">
                  <c:v>2329832</c:v>
                </c:pt>
                <c:pt idx="7">
                  <c:v>2606788</c:v>
                </c:pt>
                <c:pt idx="8">
                  <c:v>2882906</c:v>
                </c:pt>
              </c:numCache>
            </c:numRef>
          </c:xVal>
          <c:yVal>
            <c:numRef>
              <c:f>'ubench_rw_kernel_aff '!$AK$60:$AK$84</c:f>
              <c:numCache>
                <c:formatCode>General</c:formatCode>
                <c:ptCount val="25"/>
                <c:pt idx="0">
                  <c:v>11849.5999999999</c:v>
                </c:pt>
                <c:pt idx="1">
                  <c:v>13027.199999999901</c:v>
                </c:pt>
                <c:pt idx="2">
                  <c:v>13689.5999999999</c:v>
                </c:pt>
                <c:pt idx="3">
                  <c:v>14499.199999999901</c:v>
                </c:pt>
                <c:pt idx="4">
                  <c:v>15676.8</c:v>
                </c:pt>
                <c:pt idx="5">
                  <c:v>17664</c:v>
                </c:pt>
                <c:pt idx="6">
                  <c:v>22889.599999999999</c:v>
                </c:pt>
                <c:pt idx="7">
                  <c:v>41731.199999999997</c:v>
                </c:pt>
                <c:pt idx="8">
                  <c:v>160448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89-1245-B5E6-3E7174B9D862}"/>
            </c:ext>
          </c:extLst>
        </c:ser>
        <c:ser>
          <c:idx val="4"/>
          <c:order val="3"/>
          <c:tx>
            <c:strRef>
              <c:f>'ubench_rw_kernel_aff '!$B$169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'ubench_rw_kernel_aff '!$AJ$170:$AJ$195</c:f>
              <c:numCache>
                <c:formatCode>General</c:formatCode>
                <c:ptCount val="26"/>
                <c:pt idx="0">
                  <c:v>299208</c:v>
                </c:pt>
                <c:pt idx="1">
                  <c:v>891793</c:v>
                </c:pt>
                <c:pt idx="2">
                  <c:v>1185197</c:v>
                </c:pt>
                <c:pt idx="3">
                  <c:v>1476517</c:v>
                </c:pt>
                <c:pt idx="4">
                  <c:v>1765035</c:v>
                </c:pt>
                <c:pt idx="5">
                  <c:v>2049838</c:v>
                </c:pt>
                <c:pt idx="6">
                  <c:v>2333397</c:v>
                </c:pt>
                <c:pt idx="7">
                  <c:v>2611068</c:v>
                </c:pt>
                <c:pt idx="8">
                  <c:v>2887402</c:v>
                </c:pt>
                <c:pt idx="9">
                  <c:v>2893746</c:v>
                </c:pt>
              </c:numCache>
            </c:numRef>
          </c:xVal>
          <c:yVal>
            <c:numRef>
              <c:f>'ubench_rw_kernel_aff '!$AK$170:$AK$195</c:f>
              <c:numCache>
                <c:formatCode>General</c:formatCode>
                <c:ptCount val="26"/>
                <c:pt idx="0">
                  <c:v>12732.8</c:v>
                </c:pt>
                <c:pt idx="1">
                  <c:v>14499.199999999901</c:v>
                </c:pt>
                <c:pt idx="2">
                  <c:v>15676.8</c:v>
                </c:pt>
                <c:pt idx="3">
                  <c:v>16560</c:v>
                </c:pt>
                <c:pt idx="4">
                  <c:v>17222.3999999999</c:v>
                </c:pt>
                <c:pt idx="5">
                  <c:v>18473.599999999999</c:v>
                </c:pt>
                <c:pt idx="6">
                  <c:v>20313.599999999999</c:v>
                </c:pt>
                <c:pt idx="7">
                  <c:v>23036.799999999999</c:v>
                </c:pt>
                <c:pt idx="8">
                  <c:v>27894.3999999999</c:v>
                </c:pt>
                <c:pt idx="9">
                  <c:v>24170975.999999899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089-1245-B5E6-3E7174B9D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 threads 1us service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no_grp!$E$5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no_grp!$E$6:$E$16</c:f>
              <c:numCache>
                <c:formatCode>General</c:formatCode>
                <c:ptCount val="11"/>
                <c:pt idx="0">
                  <c:v>285347</c:v>
                </c:pt>
                <c:pt idx="1">
                  <c:v>548032</c:v>
                </c:pt>
                <c:pt idx="2">
                  <c:v>795668</c:v>
                </c:pt>
                <c:pt idx="3">
                  <c:v>868272</c:v>
                </c:pt>
                <c:pt idx="4">
                  <c:v>1083893</c:v>
                </c:pt>
                <c:pt idx="5">
                  <c:v>1186395</c:v>
                </c:pt>
                <c:pt idx="6">
                  <c:v>1608430</c:v>
                </c:pt>
                <c:pt idx="7">
                  <c:v>1629051</c:v>
                </c:pt>
                <c:pt idx="8">
                  <c:v>2359499</c:v>
                </c:pt>
                <c:pt idx="9">
                  <c:v>3075973</c:v>
                </c:pt>
                <c:pt idx="10">
                  <c:v>3105091</c:v>
                </c:pt>
              </c:numCache>
            </c:numRef>
          </c:xVal>
          <c:yVal>
            <c:numRef>
              <c:f>no_grp!$F$6:$F$16</c:f>
              <c:numCache>
                <c:formatCode>General</c:formatCode>
                <c:ptCount val="11"/>
                <c:pt idx="0">
                  <c:v>10156.799999999999</c:v>
                </c:pt>
                <c:pt idx="1">
                  <c:v>11628.8</c:v>
                </c:pt>
                <c:pt idx="2">
                  <c:v>13321.5999999999</c:v>
                </c:pt>
                <c:pt idx="3">
                  <c:v>14499.199999999901</c:v>
                </c:pt>
                <c:pt idx="4">
                  <c:v>16265.5999999999</c:v>
                </c:pt>
                <c:pt idx="5">
                  <c:v>16265.5999999999</c:v>
                </c:pt>
                <c:pt idx="6">
                  <c:v>17737.599999999999</c:v>
                </c:pt>
                <c:pt idx="7">
                  <c:v>26863.999999999902</c:v>
                </c:pt>
                <c:pt idx="8">
                  <c:v>95385.599999999904</c:v>
                </c:pt>
                <c:pt idx="9">
                  <c:v>104585.599999999</c:v>
                </c:pt>
                <c:pt idx="10">
                  <c:v>104438.39999999999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62-DC41-844D-DCB0CB1F740B}"/>
            </c:ext>
          </c:extLst>
        </c:ser>
        <c:ser>
          <c:idx val="2"/>
          <c:order val="1"/>
          <c:tx>
            <c:strRef>
              <c:f>no_grp!$I$5</c:f>
              <c:strCache>
                <c:ptCount val="1"/>
                <c:pt idx="0">
                  <c:v>128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no_grp!$I$6:$I$18</c:f>
              <c:numCache>
                <c:formatCode>General</c:formatCode>
                <c:ptCount val="13"/>
                <c:pt idx="0">
                  <c:v>9309</c:v>
                </c:pt>
                <c:pt idx="1">
                  <c:v>282726</c:v>
                </c:pt>
                <c:pt idx="2">
                  <c:v>561387</c:v>
                </c:pt>
                <c:pt idx="3">
                  <c:v>808396</c:v>
                </c:pt>
                <c:pt idx="4">
                  <c:v>923217</c:v>
                </c:pt>
                <c:pt idx="5">
                  <c:v>1191984</c:v>
                </c:pt>
                <c:pt idx="6">
                  <c:v>1884344</c:v>
                </c:pt>
                <c:pt idx="7">
                  <c:v>2376149</c:v>
                </c:pt>
                <c:pt idx="8">
                  <c:v>2479199</c:v>
                </c:pt>
                <c:pt idx="9">
                  <c:v>3113355</c:v>
                </c:pt>
                <c:pt idx="10">
                  <c:v>3420955</c:v>
                </c:pt>
                <c:pt idx="11">
                  <c:v>3584191</c:v>
                </c:pt>
                <c:pt idx="12">
                  <c:v>3506730</c:v>
                </c:pt>
              </c:numCache>
            </c:numRef>
          </c:xVal>
          <c:yVal>
            <c:numRef>
              <c:f>no_grp!$J$6:$J$18</c:f>
              <c:numCache>
                <c:formatCode>General</c:formatCode>
                <c:ptCount val="13"/>
                <c:pt idx="0">
                  <c:v>14499.199999999901</c:v>
                </c:pt>
                <c:pt idx="1">
                  <c:v>20828.8</c:v>
                </c:pt>
                <c:pt idx="2">
                  <c:v>24214.3999999999</c:v>
                </c:pt>
                <c:pt idx="3">
                  <c:v>27526.3999999999</c:v>
                </c:pt>
                <c:pt idx="4">
                  <c:v>30249.599999999999</c:v>
                </c:pt>
                <c:pt idx="5">
                  <c:v>32236.799999999999</c:v>
                </c:pt>
                <c:pt idx="6">
                  <c:v>33561.599999999999</c:v>
                </c:pt>
                <c:pt idx="7">
                  <c:v>37536</c:v>
                </c:pt>
                <c:pt idx="8">
                  <c:v>37536</c:v>
                </c:pt>
                <c:pt idx="9">
                  <c:v>188710.39999999999</c:v>
                </c:pt>
                <c:pt idx="10">
                  <c:v>212998.39999999999</c:v>
                </c:pt>
                <c:pt idx="11">
                  <c:v>209318.39999999999</c:v>
                </c:pt>
                <c:pt idx="12">
                  <c:v>223007.99999999901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62-DC41-844D-DCB0CB1F740B}"/>
            </c:ext>
          </c:extLst>
        </c:ser>
        <c:ser>
          <c:idx val="5"/>
          <c:order val="2"/>
          <c:tx>
            <c:strRef>
              <c:f>no_grp!$S$5</c:f>
              <c:strCache>
                <c:ptCount val="1"/>
                <c:pt idx="0">
                  <c:v>192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no_grp!$S$6:$S$17</c:f>
              <c:numCache>
                <c:formatCode>General</c:formatCode>
                <c:ptCount val="12"/>
                <c:pt idx="0">
                  <c:v>9976</c:v>
                </c:pt>
                <c:pt idx="1">
                  <c:v>299234</c:v>
                </c:pt>
                <c:pt idx="2">
                  <c:v>586593</c:v>
                </c:pt>
                <c:pt idx="3">
                  <c:v>806796</c:v>
                </c:pt>
                <c:pt idx="4">
                  <c:v>963940</c:v>
                </c:pt>
                <c:pt idx="5">
                  <c:v>1463870</c:v>
                </c:pt>
                <c:pt idx="6">
                  <c:v>2164200</c:v>
                </c:pt>
                <c:pt idx="7">
                  <c:v>2724549</c:v>
                </c:pt>
                <c:pt idx="8">
                  <c:v>2974316</c:v>
                </c:pt>
                <c:pt idx="9">
                  <c:v>2906696</c:v>
                </c:pt>
                <c:pt idx="10">
                  <c:v>2953542</c:v>
                </c:pt>
                <c:pt idx="11">
                  <c:v>2964939</c:v>
                </c:pt>
              </c:numCache>
            </c:numRef>
          </c:xVal>
          <c:yVal>
            <c:numRef>
              <c:f>no_grp!$T$6:$T$17</c:f>
              <c:numCache>
                <c:formatCode>General</c:formatCode>
                <c:ptCount val="12"/>
                <c:pt idx="0">
                  <c:v>18252.8</c:v>
                </c:pt>
                <c:pt idx="1">
                  <c:v>31206.3999999999</c:v>
                </c:pt>
                <c:pt idx="2">
                  <c:v>35696</c:v>
                </c:pt>
                <c:pt idx="3">
                  <c:v>39449.599999999999</c:v>
                </c:pt>
                <c:pt idx="4">
                  <c:v>41804.799999999901</c:v>
                </c:pt>
                <c:pt idx="5">
                  <c:v>41584</c:v>
                </c:pt>
                <c:pt idx="6">
                  <c:v>50047.999999999898</c:v>
                </c:pt>
                <c:pt idx="7">
                  <c:v>252006.39999999999</c:v>
                </c:pt>
                <c:pt idx="8">
                  <c:v>253331.19999999899</c:v>
                </c:pt>
                <c:pt idx="9">
                  <c:v>274896</c:v>
                </c:pt>
                <c:pt idx="10">
                  <c:v>258409.59999999899</c:v>
                </c:pt>
                <c:pt idx="11">
                  <c:v>261868.79999999999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D62-DC41-844D-DCB0CB1F740B}"/>
            </c:ext>
          </c:extLst>
        </c:ser>
        <c:ser>
          <c:idx val="3"/>
          <c:order val="3"/>
          <c:tx>
            <c:strRef>
              <c:f>no_grp!$M$5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no_grp!$M$6:$M$14</c:f>
              <c:numCache>
                <c:formatCode>General</c:formatCode>
                <c:ptCount val="9"/>
                <c:pt idx="0">
                  <c:v>10024</c:v>
                </c:pt>
                <c:pt idx="1">
                  <c:v>298357</c:v>
                </c:pt>
                <c:pt idx="2">
                  <c:v>472866</c:v>
                </c:pt>
                <c:pt idx="3">
                  <c:v>878765</c:v>
                </c:pt>
                <c:pt idx="4">
                  <c:v>1157858</c:v>
                </c:pt>
                <c:pt idx="5">
                  <c:v>1667094</c:v>
                </c:pt>
                <c:pt idx="6">
                  <c:v>2216741</c:v>
                </c:pt>
                <c:pt idx="7">
                  <c:v>2720872</c:v>
                </c:pt>
                <c:pt idx="8">
                  <c:v>3221099</c:v>
                </c:pt>
              </c:numCache>
            </c:numRef>
          </c:xVal>
          <c:yVal>
            <c:numRef>
              <c:f>no_grp!$N$6:$N$14</c:f>
              <c:numCache>
                <c:formatCode>General</c:formatCode>
                <c:ptCount val="9"/>
                <c:pt idx="0">
                  <c:v>25833.599999999999</c:v>
                </c:pt>
                <c:pt idx="1">
                  <c:v>41584</c:v>
                </c:pt>
                <c:pt idx="2">
                  <c:v>47398.3999999999</c:v>
                </c:pt>
                <c:pt idx="3">
                  <c:v>54831.999999999898</c:v>
                </c:pt>
                <c:pt idx="4">
                  <c:v>64105.599999999999</c:v>
                </c:pt>
                <c:pt idx="5">
                  <c:v>319497.59999999998</c:v>
                </c:pt>
                <c:pt idx="6">
                  <c:v>333481.59999999998</c:v>
                </c:pt>
                <c:pt idx="7">
                  <c:v>363657.6</c:v>
                </c:pt>
                <c:pt idx="8">
                  <c:v>387062.39999999898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62-DC41-844D-DCB0CB1F740B}"/>
            </c:ext>
          </c:extLst>
        </c:ser>
        <c:ser>
          <c:idx val="0"/>
          <c:order val="4"/>
          <c:tx>
            <c:strRef>
              <c:f>no_grp!$P$5</c:f>
              <c:strCache>
                <c:ptCount val="1"/>
                <c:pt idx="0">
                  <c:v>96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no_grp!$P$6:$P$17</c:f>
              <c:numCache>
                <c:formatCode>General</c:formatCode>
                <c:ptCount val="12"/>
                <c:pt idx="0">
                  <c:v>9413</c:v>
                </c:pt>
                <c:pt idx="1">
                  <c:v>277938</c:v>
                </c:pt>
                <c:pt idx="2">
                  <c:v>549545</c:v>
                </c:pt>
                <c:pt idx="3">
                  <c:v>785584</c:v>
                </c:pt>
                <c:pt idx="4">
                  <c:v>934244</c:v>
                </c:pt>
                <c:pt idx="5">
                  <c:v>1098703</c:v>
                </c:pt>
                <c:pt idx="6">
                  <c:v>1408195</c:v>
                </c:pt>
                <c:pt idx="7">
                  <c:v>1903694</c:v>
                </c:pt>
                <c:pt idx="8">
                  <c:v>2746425</c:v>
                </c:pt>
                <c:pt idx="9">
                  <c:v>2923110</c:v>
                </c:pt>
                <c:pt idx="10">
                  <c:v>3526310</c:v>
                </c:pt>
                <c:pt idx="11">
                  <c:v>3478957</c:v>
                </c:pt>
              </c:numCache>
            </c:numRef>
          </c:xVal>
          <c:yVal>
            <c:numRef>
              <c:f>no_grp!$Q$6:$Q$17</c:f>
              <c:numCache>
                <c:formatCode>General</c:formatCode>
                <c:ptCount val="12"/>
                <c:pt idx="0">
                  <c:v>10892.8</c:v>
                </c:pt>
                <c:pt idx="1">
                  <c:v>15529.5999999999</c:v>
                </c:pt>
                <c:pt idx="2">
                  <c:v>17884.8</c:v>
                </c:pt>
                <c:pt idx="3">
                  <c:v>20534.3999999999</c:v>
                </c:pt>
                <c:pt idx="4">
                  <c:v>22153.599999999999</c:v>
                </c:pt>
                <c:pt idx="5">
                  <c:v>24950.3999999999</c:v>
                </c:pt>
                <c:pt idx="6">
                  <c:v>24655.999999999902</c:v>
                </c:pt>
                <c:pt idx="7">
                  <c:v>27231.999999999902</c:v>
                </c:pt>
                <c:pt idx="8">
                  <c:v>62486.3999999999</c:v>
                </c:pt>
                <c:pt idx="9">
                  <c:v>155296</c:v>
                </c:pt>
                <c:pt idx="10">
                  <c:v>158387.19999999899</c:v>
                </c:pt>
                <c:pt idx="11">
                  <c:v>161920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D62-DC41-844D-DCB0CB1F7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962480"/>
        <c:axId val="483577888"/>
      </c:scatterChart>
      <c:valAx>
        <c:axId val="1078962480"/>
        <c:scaling>
          <c:orientation val="minMax"/>
          <c:max val="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(MRPS)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77888"/>
        <c:crosses val="autoZero"/>
        <c:crossBetween val="midCat"/>
      </c:valAx>
      <c:valAx>
        <c:axId val="483577888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6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 threads 1us service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no_grp!$E$5</c:f>
              <c:strCache>
                <c:ptCount val="1"/>
                <c:pt idx="0">
                  <c:v>64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no_grp!$E$46:$E$54</c:f>
              <c:numCache>
                <c:formatCode>General</c:formatCode>
                <c:ptCount val="9"/>
                <c:pt idx="0">
                  <c:v>9620</c:v>
                </c:pt>
                <c:pt idx="1">
                  <c:v>94882</c:v>
                </c:pt>
                <c:pt idx="2">
                  <c:v>189482</c:v>
                </c:pt>
                <c:pt idx="3">
                  <c:v>280136</c:v>
                </c:pt>
                <c:pt idx="4">
                  <c:v>368502</c:v>
                </c:pt>
                <c:pt idx="5">
                  <c:v>454128</c:v>
                </c:pt>
                <c:pt idx="6">
                  <c:v>495128</c:v>
                </c:pt>
                <c:pt idx="7">
                  <c:v>490464</c:v>
                </c:pt>
                <c:pt idx="8">
                  <c:v>491735</c:v>
                </c:pt>
              </c:numCache>
            </c:numRef>
          </c:xVal>
          <c:yVal>
            <c:numRef>
              <c:f>no_grp!$F$46:$F$54</c:f>
              <c:numCache>
                <c:formatCode>General</c:formatCode>
                <c:ptCount val="9"/>
                <c:pt idx="0">
                  <c:v>8684.7999999999993</c:v>
                </c:pt>
                <c:pt idx="1">
                  <c:v>13027.199999999901</c:v>
                </c:pt>
                <c:pt idx="2">
                  <c:v>18547.199999999899</c:v>
                </c:pt>
                <c:pt idx="3">
                  <c:v>28409.599999999999</c:v>
                </c:pt>
                <c:pt idx="4">
                  <c:v>56156.799999999901</c:v>
                </c:pt>
                <c:pt idx="5">
                  <c:v>664248.09599995601</c:v>
                </c:pt>
                <c:pt idx="6">
                  <c:v>773903.99999999895</c:v>
                </c:pt>
                <c:pt idx="7">
                  <c:v>778172.799999999</c:v>
                </c:pt>
                <c:pt idx="8">
                  <c:v>782515.19999999995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09C-E54E-85CB-3C669B67D3B3}"/>
            </c:ext>
          </c:extLst>
        </c:ser>
        <c:ser>
          <c:idx val="2"/>
          <c:order val="1"/>
          <c:tx>
            <c:strRef>
              <c:f>no_grp!$I$5</c:f>
              <c:strCache>
                <c:ptCount val="1"/>
                <c:pt idx="0">
                  <c:v>128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no_grp!$I$46:$I$60</c:f>
              <c:numCache>
                <c:formatCode>General</c:formatCode>
                <c:ptCount val="15"/>
                <c:pt idx="0">
                  <c:v>9244</c:v>
                </c:pt>
                <c:pt idx="1">
                  <c:v>93735</c:v>
                </c:pt>
                <c:pt idx="2">
                  <c:v>189099</c:v>
                </c:pt>
                <c:pt idx="3">
                  <c:v>282788</c:v>
                </c:pt>
                <c:pt idx="4">
                  <c:v>324397</c:v>
                </c:pt>
                <c:pt idx="5">
                  <c:v>462069</c:v>
                </c:pt>
                <c:pt idx="6">
                  <c:v>471274</c:v>
                </c:pt>
                <c:pt idx="7">
                  <c:v>468434</c:v>
                </c:pt>
                <c:pt idx="8">
                  <c:v>466229</c:v>
                </c:pt>
                <c:pt idx="9">
                  <c:v>469663</c:v>
                </c:pt>
                <c:pt idx="10">
                  <c:v>472101</c:v>
                </c:pt>
                <c:pt idx="11">
                  <c:v>466437</c:v>
                </c:pt>
                <c:pt idx="12">
                  <c:v>468978</c:v>
                </c:pt>
                <c:pt idx="13">
                  <c:v>468635</c:v>
                </c:pt>
                <c:pt idx="14">
                  <c:v>462161</c:v>
                </c:pt>
              </c:numCache>
            </c:numRef>
          </c:xVal>
          <c:yVal>
            <c:numRef>
              <c:f>no_grp!$J$46:$J$60</c:f>
              <c:numCache>
                <c:formatCode>General</c:formatCode>
                <c:ptCount val="15"/>
                <c:pt idx="0">
                  <c:v>9309</c:v>
                </c:pt>
                <c:pt idx="1">
                  <c:v>20902.3999999999</c:v>
                </c:pt>
                <c:pt idx="2">
                  <c:v>30396.799999999999</c:v>
                </c:pt>
                <c:pt idx="3">
                  <c:v>277603</c:v>
                </c:pt>
                <c:pt idx="4">
                  <c:v>109222.39999999999</c:v>
                </c:pt>
                <c:pt idx="5">
                  <c:v>1588582.3999999999</c:v>
                </c:pt>
                <c:pt idx="6">
                  <c:v>474991</c:v>
                </c:pt>
                <c:pt idx="7">
                  <c:v>1634361.5999999901</c:v>
                </c:pt>
                <c:pt idx="8">
                  <c:v>1629062.4</c:v>
                </c:pt>
                <c:pt idx="9">
                  <c:v>1636716.79999999</c:v>
                </c:pt>
                <c:pt idx="10">
                  <c:v>1647756.79999999</c:v>
                </c:pt>
                <c:pt idx="11">
                  <c:v>1643855.99999999</c:v>
                </c:pt>
                <c:pt idx="12">
                  <c:v>1646652.79999999</c:v>
                </c:pt>
                <c:pt idx="13">
                  <c:v>1636422.4</c:v>
                </c:pt>
                <c:pt idx="14">
                  <c:v>1631049.5999999901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09C-E54E-85CB-3C669B67D3B3}"/>
            </c:ext>
          </c:extLst>
        </c:ser>
        <c:ser>
          <c:idx val="3"/>
          <c:order val="2"/>
          <c:tx>
            <c:strRef>
              <c:f>no_grp!$M$5</c:f>
              <c:strCache>
                <c:ptCount val="1"/>
                <c:pt idx="0">
                  <c:v>256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no_grp!$M$46:$M$54</c:f>
              <c:numCache>
                <c:formatCode>General</c:formatCode>
                <c:ptCount val="9"/>
                <c:pt idx="0">
                  <c:v>9970</c:v>
                </c:pt>
                <c:pt idx="1">
                  <c:v>99817</c:v>
                </c:pt>
                <c:pt idx="2">
                  <c:v>199711</c:v>
                </c:pt>
                <c:pt idx="3">
                  <c:v>297541</c:v>
                </c:pt>
                <c:pt idx="4">
                  <c:v>396203</c:v>
                </c:pt>
                <c:pt idx="5">
                  <c:v>472989</c:v>
                </c:pt>
                <c:pt idx="6">
                  <c:v>472432</c:v>
                </c:pt>
                <c:pt idx="7">
                  <c:v>472546</c:v>
                </c:pt>
                <c:pt idx="8">
                  <c:v>473654</c:v>
                </c:pt>
              </c:numCache>
            </c:numRef>
          </c:xVal>
          <c:yVal>
            <c:numRef>
              <c:f>no_grp!$N$46:$N$54</c:f>
              <c:numCache>
                <c:formatCode>General</c:formatCode>
                <c:ptCount val="9"/>
                <c:pt idx="0">
                  <c:v>22153.599999999999</c:v>
                </c:pt>
                <c:pt idx="1">
                  <c:v>952972.799999999</c:v>
                </c:pt>
                <c:pt idx="2">
                  <c:v>1043059.2</c:v>
                </c:pt>
                <c:pt idx="3">
                  <c:v>1293737.8559999201</c:v>
                </c:pt>
                <c:pt idx="4">
                  <c:v>1487676.79999999</c:v>
                </c:pt>
                <c:pt idx="5">
                  <c:v>3293158.4</c:v>
                </c:pt>
                <c:pt idx="6">
                  <c:v>3326867.1999999899</c:v>
                </c:pt>
                <c:pt idx="7">
                  <c:v>3367347.1999999899</c:v>
                </c:pt>
                <c:pt idx="8">
                  <c:v>3343721.5999999898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09C-E54E-85CB-3C669B67D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8962480"/>
        <c:axId val="483577888"/>
      </c:scatterChart>
      <c:valAx>
        <c:axId val="1078962480"/>
        <c:scaling>
          <c:orientation val="minMax"/>
          <c:max val="3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(MRPS)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577888"/>
        <c:crosses val="autoZero"/>
        <c:crossBetween val="midCat"/>
      </c:valAx>
      <c:valAx>
        <c:axId val="483577888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962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mt_ro!$E$5:$E$29</c:f>
              <c:numCache>
                <c:formatCode>General</c:formatCode>
                <c:ptCount val="25"/>
              </c:numCache>
            </c:numRef>
          </c:xVal>
          <c:yVal>
            <c:numRef>
              <c:f>mt_ro!$F$5:$F$29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B7-434A-994D-F04B827F0D40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mt_ro!$E$34:$E$57</c:f>
              <c:numCache>
                <c:formatCode>General</c:formatCode>
                <c:ptCount val="24"/>
              </c:numCache>
            </c:numRef>
          </c:xVal>
          <c:yVal>
            <c:numRef>
              <c:f>mt_ro!$F$34:$F$57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B7-434A-994D-F04B827F0D40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mt_ro!$E$63:$E$87</c:f>
              <c:numCache>
                <c:formatCode>General</c:formatCode>
                <c:ptCount val="25"/>
              </c:numCache>
            </c:numRef>
          </c:xVal>
          <c:yVal>
            <c:numRef>
              <c:f>mt_ro!$F$63:$F$87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EB7-434A-994D-F04B827F0D40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mt_ro!$E$92:$E$114</c:f>
              <c:numCache>
                <c:formatCode>General</c:formatCode>
                <c:ptCount val="23"/>
              </c:numCache>
            </c:numRef>
          </c:xVal>
          <c:yVal>
            <c:numRef>
              <c:f>mt_ro!$F$92:$F$114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EB7-434A-994D-F04B827F0D40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mt_ro!$E$119:$E$142</c:f>
              <c:numCache>
                <c:formatCode>General</c:formatCode>
                <c:ptCount val="24"/>
              </c:numCache>
            </c:numRef>
          </c:xVal>
          <c:yVal>
            <c:numRef>
              <c:f>mt_ro!$F$119:$F$142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EB7-434A-994D-F04B827F0D40}"/>
            </c:ext>
          </c:extLst>
        </c:ser>
        <c:ser>
          <c:idx val="4"/>
          <c:order val="5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mt_ro!$E$176:$E$201</c:f>
              <c:numCache>
                <c:formatCode>General</c:formatCode>
                <c:ptCount val="26"/>
              </c:numCache>
            </c:numRef>
          </c:xVal>
          <c:yVal>
            <c:numRef>
              <c:f>mt_ro!$F$176:$F$201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EB7-434A-994D-F04B827F0D40}"/>
            </c:ext>
          </c:extLst>
        </c:ser>
        <c:ser>
          <c:idx val="5"/>
          <c:order val="6"/>
          <c:tx>
            <c:strRef>
              <c:f>mt_ro!$B$204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EB7-434A-994D-F04B827F0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mt_ro!$E$5:$E$29</c:f>
              <c:numCache>
                <c:formatCode>General</c:formatCode>
                <c:ptCount val="25"/>
              </c:numCache>
            </c:numRef>
          </c:xVal>
          <c:yVal>
            <c:numRef>
              <c:f>mt_ro!$G$5:$G$29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9B-6F42-838A-8341CCF033B3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mt_ro!$E$34:$E$57</c:f>
              <c:numCache>
                <c:formatCode>General</c:formatCode>
                <c:ptCount val="24"/>
              </c:numCache>
            </c:numRef>
          </c:xVal>
          <c:yVal>
            <c:numRef>
              <c:f>mt_ro!$G$34:$G$57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9B-6F42-838A-8341CCF033B3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mt_ro!$E$63:$E$87</c:f>
              <c:numCache>
                <c:formatCode>General</c:formatCode>
                <c:ptCount val="25"/>
              </c:numCache>
            </c:numRef>
          </c:xVal>
          <c:yVal>
            <c:numRef>
              <c:f>mt_ro!$G$63:$G$86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9B-6F42-838A-8341CCF033B3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mt_ro!$E$92:$E$114</c:f>
              <c:numCache>
                <c:formatCode>General</c:formatCode>
                <c:ptCount val="23"/>
              </c:numCache>
            </c:numRef>
          </c:xVal>
          <c:yVal>
            <c:numRef>
              <c:f>mt_ro!$G$92:$G$114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9B-6F42-838A-8341CCF033B3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mt_ro!$E$119:$E$142</c:f>
              <c:numCache>
                <c:formatCode>General</c:formatCode>
                <c:ptCount val="24"/>
              </c:numCache>
            </c:numRef>
          </c:xVal>
          <c:yVal>
            <c:numRef>
              <c:f>mt_ro!$G$119:$G$142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9B-6F42-838A-8341CCF033B3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mt_ro!$E$147:$E$171</c:f>
              <c:numCache>
                <c:formatCode>General</c:formatCode>
                <c:ptCount val="25"/>
              </c:numCache>
            </c:numRef>
          </c:xVal>
          <c:yVal>
            <c:numRef>
              <c:f>mt_ro!$G$147:$G$171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49B-6F42-838A-8341CCF033B3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mt_ro!$E$176:$E$201</c:f>
              <c:numCache>
                <c:formatCode>General</c:formatCode>
                <c:ptCount val="26"/>
              </c:numCache>
            </c:numRef>
          </c:xVal>
          <c:yVal>
            <c:numRef>
              <c:f>mt_ro!$G$176:$G$201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49B-6F42-838A-8341CCF033B3}"/>
            </c:ext>
          </c:extLst>
        </c:ser>
        <c:ser>
          <c:idx val="5"/>
          <c:order val="7"/>
          <c:tx>
            <c:strRef>
              <c:f>mt_ro!$B$204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49B-6F42-838A-8341CCF03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mt_ro!$E$5:$E$29</c:f>
              <c:numCache>
                <c:formatCode>General</c:formatCode>
                <c:ptCount val="25"/>
              </c:numCache>
            </c:numRef>
          </c:xVal>
          <c:yVal>
            <c:numRef>
              <c:f>mt_ro!$H$5:$H$29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5A-FB49-9A3D-4C19BC2E6814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mt_ro!$E$34:$E$57</c:f>
              <c:numCache>
                <c:formatCode>General</c:formatCode>
                <c:ptCount val="24"/>
              </c:numCache>
            </c:numRef>
          </c:xVal>
          <c:yVal>
            <c:numRef>
              <c:f>mt_ro!$H$34:$H$57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45A-FB49-9A3D-4C19BC2E6814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mt_ro!$E$63:$E$87</c:f>
              <c:numCache>
                <c:formatCode>General</c:formatCode>
                <c:ptCount val="25"/>
              </c:numCache>
            </c:numRef>
          </c:xVal>
          <c:yVal>
            <c:numRef>
              <c:f>mt_ro!$H$63:$H$86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45A-FB49-9A3D-4C19BC2E6814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mt_ro!$E$92:$E$114</c:f>
              <c:numCache>
                <c:formatCode>General</c:formatCode>
                <c:ptCount val="23"/>
              </c:numCache>
            </c:numRef>
          </c:xVal>
          <c:yVal>
            <c:numRef>
              <c:f>mt_ro!$H$92:$H$114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45A-FB49-9A3D-4C19BC2E6814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mt_ro!$E$119:$E$142</c:f>
              <c:numCache>
                <c:formatCode>General</c:formatCode>
                <c:ptCount val="24"/>
              </c:numCache>
            </c:numRef>
          </c:xVal>
          <c:yVal>
            <c:numRef>
              <c:f>mt_ro!$H$119:$H$142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45A-FB49-9A3D-4C19BC2E6814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mt_ro!$E$147:$E$171</c:f>
              <c:numCache>
                <c:formatCode>General</c:formatCode>
                <c:ptCount val="25"/>
              </c:numCache>
            </c:numRef>
          </c:xVal>
          <c:yVal>
            <c:numRef>
              <c:f>mt_ro!$H$147:$H$171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45A-FB49-9A3D-4C19BC2E6814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mt_ro!$E$176:$E$201</c:f>
              <c:numCache>
                <c:formatCode>General</c:formatCode>
                <c:ptCount val="26"/>
              </c:numCache>
            </c:numRef>
          </c:xVal>
          <c:yVal>
            <c:numRef>
              <c:f>mt_ro!$H$176:$H$201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45A-FB49-9A3D-4C19BC2E6814}"/>
            </c:ext>
          </c:extLst>
        </c:ser>
        <c:ser>
          <c:idx val="5"/>
          <c:order val="7"/>
          <c:tx>
            <c:strRef>
              <c:f>mt_ro!$B$204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45A-FB49-9A3D-4C19BC2E6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mt_ro!$T$5:$T$29</c:f>
              <c:numCache>
                <c:formatCode>General</c:formatCode>
                <c:ptCount val="25"/>
                <c:pt idx="0">
                  <c:v>1760944</c:v>
                </c:pt>
                <c:pt idx="1">
                  <c:v>2326059</c:v>
                </c:pt>
                <c:pt idx="2">
                  <c:v>2874900</c:v>
                </c:pt>
                <c:pt idx="3">
                  <c:v>3149126</c:v>
                </c:pt>
                <c:pt idx="4">
                  <c:v>3410677</c:v>
                </c:pt>
                <c:pt idx="5">
                  <c:v>3680258</c:v>
                </c:pt>
                <c:pt idx="6">
                  <c:v>3933341</c:v>
                </c:pt>
                <c:pt idx="7">
                  <c:v>4182432</c:v>
                </c:pt>
                <c:pt idx="8">
                  <c:v>4415678</c:v>
                </c:pt>
                <c:pt idx="9">
                  <c:v>4653714</c:v>
                </c:pt>
                <c:pt idx="10">
                  <c:v>4893466</c:v>
                </c:pt>
                <c:pt idx="11">
                  <c:v>5099856</c:v>
                </c:pt>
                <c:pt idx="12">
                  <c:v>5307942</c:v>
                </c:pt>
              </c:numCache>
            </c:numRef>
          </c:xVal>
          <c:yVal>
            <c:numRef>
              <c:f>mt_ro!$U$5:$U$29</c:f>
              <c:numCache>
                <c:formatCode>General</c:formatCode>
                <c:ptCount val="25"/>
                <c:pt idx="0">
                  <c:v>6255.99999999999</c:v>
                </c:pt>
                <c:pt idx="1">
                  <c:v>6697.5999999999904</c:v>
                </c:pt>
                <c:pt idx="2">
                  <c:v>7433.5999999999904</c:v>
                </c:pt>
                <c:pt idx="3">
                  <c:v>8095.99999999999</c:v>
                </c:pt>
                <c:pt idx="4">
                  <c:v>8390.4</c:v>
                </c:pt>
                <c:pt idx="5">
                  <c:v>9788.7999999999993</c:v>
                </c:pt>
                <c:pt idx="6">
                  <c:v>10156</c:v>
                </c:pt>
                <c:pt idx="7">
                  <c:v>15823.9999999999</c:v>
                </c:pt>
                <c:pt idx="8">
                  <c:v>1427766.4</c:v>
                </c:pt>
                <c:pt idx="9">
                  <c:v>1267465.5999999901</c:v>
                </c:pt>
                <c:pt idx="10">
                  <c:v>1199238.3999999999</c:v>
                </c:pt>
                <c:pt idx="11">
                  <c:v>1483260.79999999</c:v>
                </c:pt>
                <c:pt idx="12">
                  <c:v>1481273.5999999901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1B-EA4A-8302-76850C53E643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mt_ro!$T$34:$T$57</c:f>
              <c:numCache>
                <c:formatCode>General</c:formatCode>
                <c:ptCount val="24"/>
                <c:pt idx="0">
                  <c:v>1761765</c:v>
                </c:pt>
                <c:pt idx="1">
                  <c:v>2331240</c:v>
                </c:pt>
                <c:pt idx="2">
                  <c:v>2880033</c:v>
                </c:pt>
                <c:pt idx="3">
                  <c:v>3420597</c:v>
                </c:pt>
                <c:pt idx="4">
                  <c:v>3346776</c:v>
                </c:pt>
                <c:pt idx="5">
                  <c:v>3933769</c:v>
                </c:pt>
                <c:pt idx="6">
                  <c:v>4162146</c:v>
                </c:pt>
                <c:pt idx="7">
                  <c:v>4418634</c:v>
                </c:pt>
                <c:pt idx="8">
                  <c:v>4628485</c:v>
                </c:pt>
                <c:pt idx="9">
                  <c:v>4858814</c:v>
                </c:pt>
                <c:pt idx="10">
                  <c:v>5091091</c:v>
                </c:pt>
                <c:pt idx="11">
                  <c:v>5282463</c:v>
                </c:pt>
              </c:numCache>
            </c:numRef>
          </c:xVal>
          <c:yVal>
            <c:numRef>
              <c:f>mt_ro!$U$34:$U$57</c:f>
              <c:numCache>
                <c:formatCode>General</c:formatCode>
                <c:ptCount val="24"/>
                <c:pt idx="0">
                  <c:v>10304</c:v>
                </c:pt>
                <c:pt idx="1">
                  <c:v>13689.5999999999</c:v>
                </c:pt>
                <c:pt idx="2">
                  <c:v>16560</c:v>
                </c:pt>
                <c:pt idx="3">
                  <c:v>18473.599999999999</c:v>
                </c:pt>
                <c:pt idx="4">
                  <c:v>18620.8</c:v>
                </c:pt>
                <c:pt idx="5">
                  <c:v>24435.199999999899</c:v>
                </c:pt>
                <c:pt idx="6">
                  <c:v>1513878.4</c:v>
                </c:pt>
                <c:pt idx="7">
                  <c:v>48060.799999999901</c:v>
                </c:pt>
                <c:pt idx="8">
                  <c:v>1415328</c:v>
                </c:pt>
                <c:pt idx="9">
                  <c:v>1509462.4</c:v>
                </c:pt>
                <c:pt idx="10">
                  <c:v>1438585.5999999901</c:v>
                </c:pt>
                <c:pt idx="11">
                  <c:v>1552076.79999999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1B-EA4A-8302-76850C53E643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mt_ro!$T$63:$T$87</c:f>
              <c:numCache>
                <c:formatCode>General</c:formatCode>
                <c:ptCount val="25"/>
                <c:pt idx="0">
                  <c:v>1760442</c:v>
                </c:pt>
                <c:pt idx="1">
                  <c:v>2600007</c:v>
                </c:pt>
                <c:pt idx="2">
                  <c:v>3410088</c:v>
                </c:pt>
                <c:pt idx="3">
                  <c:v>4173332</c:v>
                </c:pt>
                <c:pt idx="4">
                  <c:v>4908840</c:v>
                </c:pt>
                <c:pt idx="5">
                  <c:v>5614467</c:v>
                </c:pt>
                <c:pt idx="6">
                  <c:v>5814845</c:v>
                </c:pt>
                <c:pt idx="8">
                  <c:v>6228894</c:v>
                </c:pt>
                <c:pt idx="9">
                  <c:v>6365880</c:v>
                </c:pt>
                <c:pt idx="10">
                  <c:v>6573460</c:v>
                </c:pt>
                <c:pt idx="11">
                  <c:v>6787382</c:v>
                </c:pt>
              </c:numCache>
            </c:numRef>
          </c:xVal>
          <c:yVal>
            <c:numRef>
              <c:f>mt_ro!$U$63:$U$87</c:f>
              <c:numCache>
                <c:formatCode>General</c:formatCode>
                <c:ptCount val="25"/>
                <c:pt idx="0">
                  <c:v>6844.7999999999902</c:v>
                </c:pt>
                <c:pt idx="1">
                  <c:v>7359.99999999999</c:v>
                </c:pt>
                <c:pt idx="2">
                  <c:v>7948.7999999999902</c:v>
                </c:pt>
                <c:pt idx="3">
                  <c:v>8464</c:v>
                </c:pt>
                <c:pt idx="4">
                  <c:v>9200</c:v>
                </c:pt>
                <c:pt idx="5">
                  <c:v>10230.4</c:v>
                </c:pt>
                <c:pt idx="6">
                  <c:v>10892.8</c:v>
                </c:pt>
                <c:pt idx="8">
                  <c:v>12143.9999999999</c:v>
                </c:pt>
                <c:pt idx="9">
                  <c:v>12511.9999999999</c:v>
                </c:pt>
                <c:pt idx="10">
                  <c:v>23846.3999999999</c:v>
                </c:pt>
                <c:pt idx="11">
                  <c:v>42540.799999999901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E1B-EA4A-8302-76850C53E643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mt_ro!$T$92:$T$114</c:f>
              <c:numCache>
                <c:formatCode>General</c:formatCode>
                <c:ptCount val="23"/>
                <c:pt idx="0">
                  <c:v>1760867</c:v>
                </c:pt>
                <c:pt idx="1">
                  <c:v>2604624</c:v>
                </c:pt>
                <c:pt idx="2">
                  <c:v>3408235</c:v>
                </c:pt>
                <c:pt idx="3">
                  <c:v>4164229</c:v>
                </c:pt>
                <c:pt idx="4">
                  <c:v>4901581</c:v>
                </c:pt>
                <c:pt idx="5">
                  <c:v>5599857</c:v>
                </c:pt>
                <c:pt idx="7">
                  <c:v>6019407</c:v>
                </c:pt>
                <c:pt idx="8">
                  <c:v>6214466</c:v>
                </c:pt>
                <c:pt idx="10">
                  <c:v>6529094</c:v>
                </c:pt>
                <c:pt idx="11">
                  <c:v>6255337</c:v>
                </c:pt>
              </c:numCache>
            </c:numRef>
          </c:xVal>
          <c:yVal>
            <c:numRef>
              <c:f>mt_ro!$U$92:$U$114</c:f>
              <c:numCache>
                <c:formatCode>General</c:formatCode>
                <c:ptCount val="23"/>
                <c:pt idx="0">
                  <c:v>6844.7999999999902</c:v>
                </c:pt>
                <c:pt idx="1">
                  <c:v>7433.5999999999904</c:v>
                </c:pt>
                <c:pt idx="2">
                  <c:v>8022.4</c:v>
                </c:pt>
                <c:pt idx="3">
                  <c:v>8684.7999999999993</c:v>
                </c:pt>
                <c:pt idx="4">
                  <c:v>9494.4</c:v>
                </c:pt>
                <c:pt idx="5">
                  <c:v>11260.8</c:v>
                </c:pt>
                <c:pt idx="7">
                  <c:v>13321.5999999999</c:v>
                </c:pt>
                <c:pt idx="8">
                  <c:v>15308.8</c:v>
                </c:pt>
                <c:pt idx="10">
                  <c:v>1211161.5999999901</c:v>
                </c:pt>
                <c:pt idx="11">
                  <c:v>3122038.4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E1B-EA4A-8302-76850C53E643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mt_ro!$T$119:$T$142</c:f>
              <c:numCache>
                <c:formatCode>General</c:formatCode>
                <c:ptCount val="24"/>
                <c:pt idx="0">
                  <c:v>1761094</c:v>
                </c:pt>
                <c:pt idx="1">
                  <c:v>2605145</c:v>
                </c:pt>
                <c:pt idx="2">
                  <c:v>3408488</c:v>
                </c:pt>
                <c:pt idx="3">
                  <c:v>4177813</c:v>
                </c:pt>
                <c:pt idx="4">
                  <c:v>4890389</c:v>
                </c:pt>
                <c:pt idx="5">
                  <c:v>5571116</c:v>
                </c:pt>
                <c:pt idx="6">
                  <c:v>5808001</c:v>
                </c:pt>
                <c:pt idx="8">
                  <c:v>6227278</c:v>
                </c:pt>
                <c:pt idx="9">
                  <c:v>6361637</c:v>
                </c:pt>
                <c:pt idx="10">
                  <c:v>6552758</c:v>
                </c:pt>
                <c:pt idx="11">
                  <c:v>6588417</c:v>
                </c:pt>
              </c:numCache>
            </c:numRef>
          </c:xVal>
          <c:yVal>
            <c:numRef>
              <c:f>mt_ro!$U$119:$U$142</c:f>
              <c:numCache>
                <c:formatCode>General</c:formatCode>
                <c:ptCount val="24"/>
                <c:pt idx="0">
                  <c:v>6476.7999999999902</c:v>
                </c:pt>
                <c:pt idx="1">
                  <c:v>6991.99999999999</c:v>
                </c:pt>
                <c:pt idx="2">
                  <c:v>7580.7999999999902</c:v>
                </c:pt>
                <c:pt idx="3">
                  <c:v>8169.5999999999904</c:v>
                </c:pt>
                <c:pt idx="4">
                  <c:v>8905.5999999999894</c:v>
                </c:pt>
                <c:pt idx="5">
                  <c:v>9862.4</c:v>
                </c:pt>
                <c:pt idx="6">
                  <c:v>10230.4</c:v>
                </c:pt>
                <c:pt idx="8">
                  <c:v>11260.8</c:v>
                </c:pt>
                <c:pt idx="9">
                  <c:v>11849.5999999999</c:v>
                </c:pt>
                <c:pt idx="10">
                  <c:v>12291.199999999901</c:v>
                </c:pt>
                <c:pt idx="11">
                  <c:v>3990886.3999999999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E1B-EA4A-8302-76850C53E643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mt_ro!$T$147:$T$171</c:f>
              <c:numCache>
                <c:formatCode>General</c:formatCode>
                <c:ptCount val="25"/>
              </c:numCache>
            </c:numRef>
          </c:xVal>
          <c:yVal>
            <c:numRef>
              <c:f>mt_ro!$U$147:$U$171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E1B-EA4A-8302-76850C53E643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mt_ro!$T$176:$T$201</c:f>
              <c:numCache>
                <c:formatCode>General</c:formatCode>
                <c:ptCount val="26"/>
                <c:pt idx="0">
                  <c:v>1761373</c:v>
                </c:pt>
                <c:pt idx="1">
                  <c:v>2609226</c:v>
                </c:pt>
                <c:pt idx="2">
                  <c:v>3406843</c:v>
                </c:pt>
                <c:pt idx="3">
                  <c:v>4185320</c:v>
                </c:pt>
                <c:pt idx="4">
                  <c:v>4890523</c:v>
                </c:pt>
                <c:pt idx="5">
                  <c:v>5571129</c:v>
                </c:pt>
                <c:pt idx="6">
                  <c:v>5779628</c:v>
                </c:pt>
                <c:pt idx="7">
                  <c:v>5999647</c:v>
                </c:pt>
                <c:pt idx="8">
                  <c:v>6221276</c:v>
                </c:pt>
                <c:pt idx="9">
                  <c:v>6410460</c:v>
                </c:pt>
                <c:pt idx="10">
                  <c:v>6585156</c:v>
                </c:pt>
                <c:pt idx="11">
                  <c:v>6735214</c:v>
                </c:pt>
                <c:pt idx="12">
                  <c:v>6755214</c:v>
                </c:pt>
              </c:numCache>
            </c:numRef>
          </c:xVal>
          <c:yVal>
            <c:numRef>
              <c:f>mt_ro!$U$176:$U$201</c:f>
              <c:numCache>
                <c:formatCode>General</c:formatCode>
                <c:ptCount val="26"/>
                <c:pt idx="0">
                  <c:v>7139.2</c:v>
                </c:pt>
                <c:pt idx="1">
                  <c:v>7727.99999999999</c:v>
                </c:pt>
                <c:pt idx="2">
                  <c:v>8316.7999999999993</c:v>
                </c:pt>
                <c:pt idx="3">
                  <c:v>9052.7999999999993</c:v>
                </c:pt>
                <c:pt idx="4">
                  <c:v>10009.5999999999</c:v>
                </c:pt>
                <c:pt idx="5">
                  <c:v>11334.4</c:v>
                </c:pt>
                <c:pt idx="6">
                  <c:v>11702.4</c:v>
                </c:pt>
                <c:pt idx="7">
                  <c:v>12217.5999999999</c:v>
                </c:pt>
                <c:pt idx="8">
                  <c:v>13542.4</c:v>
                </c:pt>
                <c:pt idx="9">
                  <c:v>13542.4</c:v>
                </c:pt>
                <c:pt idx="10">
                  <c:v>14278.4</c:v>
                </c:pt>
                <c:pt idx="11">
                  <c:v>15455.9999999999</c:v>
                </c:pt>
                <c:pt idx="12">
                  <c:v>105455.99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E1B-EA4A-8302-76850C53E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mt_ro!$T$5:$T$29</c:f>
              <c:numCache>
                <c:formatCode>General</c:formatCode>
                <c:ptCount val="25"/>
                <c:pt idx="0">
                  <c:v>1760944</c:v>
                </c:pt>
                <c:pt idx="1">
                  <c:v>2326059</c:v>
                </c:pt>
                <c:pt idx="2">
                  <c:v>2874900</c:v>
                </c:pt>
                <c:pt idx="3">
                  <c:v>3149126</c:v>
                </c:pt>
                <c:pt idx="4">
                  <c:v>3410677</c:v>
                </c:pt>
                <c:pt idx="5">
                  <c:v>3680258</c:v>
                </c:pt>
                <c:pt idx="6">
                  <c:v>3933341</c:v>
                </c:pt>
                <c:pt idx="7">
                  <c:v>4182432</c:v>
                </c:pt>
                <c:pt idx="8">
                  <c:v>4415678</c:v>
                </c:pt>
                <c:pt idx="9">
                  <c:v>4653714</c:v>
                </c:pt>
                <c:pt idx="10">
                  <c:v>4893466</c:v>
                </c:pt>
                <c:pt idx="11">
                  <c:v>5099856</c:v>
                </c:pt>
                <c:pt idx="12">
                  <c:v>5307942</c:v>
                </c:pt>
              </c:numCache>
            </c:numRef>
          </c:xVal>
          <c:yVal>
            <c:numRef>
              <c:f>mt_ro!$V$5:$V$16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16-2B40-9556-22A3BAB8C087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mt_ro!$T$34:$T$57</c:f>
              <c:numCache>
                <c:formatCode>General</c:formatCode>
                <c:ptCount val="24"/>
                <c:pt idx="0">
                  <c:v>1761765</c:v>
                </c:pt>
                <c:pt idx="1">
                  <c:v>2331240</c:v>
                </c:pt>
                <c:pt idx="2">
                  <c:v>2880033</c:v>
                </c:pt>
                <c:pt idx="3">
                  <c:v>3420597</c:v>
                </c:pt>
                <c:pt idx="4">
                  <c:v>3346776</c:v>
                </c:pt>
                <c:pt idx="5">
                  <c:v>3933769</c:v>
                </c:pt>
                <c:pt idx="6">
                  <c:v>4162146</c:v>
                </c:pt>
                <c:pt idx="7">
                  <c:v>4418634</c:v>
                </c:pt>
                <c:pt idx="8">
                  <c:v>4628485</c:v>
                </c:pt>
                <c:pt idx="9">
                  <c:v>4858814</c:v>
                </c:pt>
                <c:pt idx="10">
                  <c:v>5091091</c:v>
                </c:pt>
                <c:pt idx="11">
                  <c:v>5282463</c:v>
                </c:pt>
              </c:numCache>
            </c:numRef>
          </c:xVal>
          <c:yVal>
            <c:numRef>
              <c:f>mt_ro!$V$34:$V$57</c:f>
              <c:numCache>
                <c:formatCode>General</c:formatCode>
                <c:ptCount val="24"/>
                <c:pt idx="0">
                  <c:v>1586518</c:v>
                </c:pt>
                <c:pt idx="1">
                  <c:v>2080079</c:v>
                </c:pt>
                <c:pt idx="2">
                  <c:v>2531000</c:v>
                </c:pt>
                <c:pt idx="3">
                  <c:v>2962958</c:v>
                </c:pt>
                <c:pt idx="4">
                  <c:v>3098408</c:v>
                </c:pt>
                <c:pt idx="5">
                  <c:v>3383552</c:v>
                </c:pt>
                <c:pt idx="6">
                  <c:v>3573256</c:v>
                </c:pt>
                <c:pt idx="7">
                  <c:v>3787143</c:v>
                </c:pt>
                <c:pt idx="8">
                  <c:v>3967295</c:v>
                </c:pt>
                <c:pt idx="9">
                  <c:v>4156683</c:v>
                </c:pt>
                <c:pt idx="10">
                  <c:v>4347927</c:v>
                </c:pt>
                <c:pt idx="11">
                  <c:v>4522961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16-2B40-9556-22A3BAB8C087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mt_ro!$T$63:$T$87</c:f>
              <c:numCache>
                <c:formatCode>General</c:formatCode>
                <c:ptCount val="25"/>
                <c:pt idx="0">
                  <c:v>1760442</c:v>
                </c:pt>
                <c:pt idx="1">
                  <c:v>2600007</c:v>
                </c:pt>
                <c:pt idx="2">
                  <c:v>3410088</c:v>
                </c:pt>
                <c:pt idx="3">
                  <c:v>4173332</c:v>
                </c:pt>
                <c:pt idx="4">
                  <c:v>4908840</c:v>
                </c:pt>
                <c:pt idx="5">
                  <c:v>5614467</c:v>
                </c:pt>
                <c:pt idx="6">
                  <c:v>5814845</c:v>
                </c:pt>
                <c:pt idx="8">
                  <c:v>6228894</c:v>
                </c:pt>
                <c:pt idx="9">
                  <c:v>6365880</c:v>
                </c:pt>
                <c:pt idx="10">
                  <c:v>6573460</c:v>
                </c:pt>
                <c:pt idx="11">
                  <c:v>6787382</c:v>
                </c:pt>
              </c:numCache>
            </c:numRef>
          </c:xVal>
          <c:yVal>
            <c:numRef>
              <c:f>mt_ro!$V$63:$V$87</c:f>
              <c:numCache>
                <c:formatCode>General</c:formatCode>
                <c:ptCount val="25"/>
                <c:pt idx="0">
                  <c:v>1447149</c:v>
                </c:pt>
                <c:pt idx="1">
                  <c:v>2072196</c:v>
                </c:pt>
                <c:pt idx="2">
                  <c:v>2597586</c:v>
                </c:pt>
                <c:pt idx="3">
                  <c:v>3039532</c:v>
                </c:pt>
                <c:pt idx="4">
                  <c:v>3400365</c:v>
                </c:pt>
                <c:pt idx="5">
                  <c:v>3666326</c:v>
                </c:pt>
                <c:pt idx="6">
                  <c:v>3718167</c:v>
                </c:pt>
                <c:pt idx="8">
                  <c:v>3794321</c:v>
                </c:pt>
                <c:pt idx="9">
                  <c:v>3810742</c:v>
                </c:pt>
                <c:pt idx="10">
                  <c:v>3747997</c:v>
                </c:pt>
                <c:pt idx="11">
                  <c:v>3665406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16-2B40-9556-22A3BAB8C087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mt_ro!$T$92:$T$114</c:f>
              <c:numCache>
                <c:formatCode>General</c:formatCode>
                <c:ptCount val="23"/>
                <c:pt idx="0">
                  <c:v>1760867</c:v>
                </c:pt>
                <c:pt idx="1">
                  <c:v>2604624</c:v>
                </c:pt>
                <c:pt idx="2">
                  <c:v>3408235</c:v>
                </c:pt>
                <c:pt idx="3">
                  <c:v>4164229</c:v>
                </c:pt>
                <c:pt idx="4">
                  <c:v>4901581</c:v>
                </c:pt>
                <c:pt idx="5">
                  <c:v>5599857</c:v>
                </c:pt>
                <c:pt idx="7">
                  <c:v>6019407</c:v>
                </c:pt>
                <c:pt idx="8">
                  <c:v>6214466</c:v>
                </c:pt>
                <c:pt idx="10">
                  <c:v>6529094</c:v>
                </c:pt>
                <c:pt idx="11">
                  <c:v>6255337</c:v>
                </c:pt>
              </c:numCache>
            </c:numRef>
          </c:xVal>
          <c:yVal>
            <c:numRef>
              <c:f>mt_ro!$V$92:$V$114</c:f>
              <c:numCache>
                <c:formatCode>General</c:formatCode>
                <c:ptCount val="23"/>
                <c:pt idx="0">
                  <c:v>949381</c:v>
                </c:pt>
                <c:pt idx="1">
                  <c:v>1510292</c:v>
                </c:pt>
                <c:pt idx="2">
                  <c:v>1883864</c:v>
                </c:pt>
                <c:pt idx="3">
                  <c:v>2242089</c:v>
                </c:pt>
                <c:pt idx="4">
                  <c:v>2554757</c:v>
                </c:pt>
                <c:pt idx="5">
                  <c:v>2762449</c:v>
                </c:pt>
                <c:pt idx="7">
                  <c:v>2853786</c:v>
                </c:pt>
                <c:pt idx="8">
                  <c:v>2880076</c:v>
                </c:pt>
                <c:pt idx="10">
                  <c:v>2816790</c:v>
                </c:pt>
                <c:pt idx="11">
                  <c:v>2195001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16-2B40-9556-22A3BAB8C087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mt_ro!$T$119:$T$142</c:f>
              <c:numCache>
                <c:formatCode>General</c:formatCode>
                <c:ptCount val="24"/>
                <c:pt idx="0">
                  <c:v>1761094</c:v>
                </c:pt>
                <c:pt idx="1">
                  <c:v>2605145</c:v>
                </c:pt>
                <c:pt idx="2">
                  <c:v>3408488</c:v>
                </c:pt>
                <c:pt idx="3">
                  <c:v>4177813</c:v>
                </c:pt>
                <c:pt idx="4">
                  <c:v>4890389</c:v>
                </c:pt>
                <c:pt idx="5">
                  <c:v>5571116</c:v>
                </c:pt>
                <c:pt idx="6">
                  <c:v>5808001</c:v>
                </c:pt>
                <c:pt idx="8">
                  <c:v>6227278</c:v>
                </c:pt>
                <c:pt idx="9">
                  <c:v>6361637</c:v>
                </c:pt>
                <c:pt idx="10">
                  <c:v>6552758</c:v>
                </c:pt>
                <c:pt idx="11">
                  <c:v>6588417</c:v>
                </c:pt>
              </c:numCache>
            </c:numRef>
          </c:xVal>
          <c:yVal>
            <c:numRef>
              <c:f>mt_ro!$V$119:$V$142</c:f>
              <c:numCache>
                <c:formatCode>General</c:formatCode>
                <c:ptCount val="24"/>
                <c:pt idx="0">
                  <c:v>231642</c:v>
                </c:pt>
                <c:pt idx="1">
                  <c:v>506866</c:v>
                </c:pt>
                <c:pt idx="2">
                  <c:v>802688</c:v>
                </c:pt>
                <c:pt idx="3">
                  <c:v>1042178</c:v>
                </c:pt>
                <c:pt idx="4">
                  <c:v>1247089</c:v>
                </c:pt>
                <c:pt idx="5">
                  <c:v>1415645</c:v>
                </c:pt>
                <c:pt idx="6">
                  <c:v>1459432</c:v>
                </c:pt>
                <c:pt idx="8">
                  <c:v>1535887</c:v>
                </c:pt>
                <c:pt idx="9">
                  <c:v>1551379</c:v>
                </c:pt>
                <c:pt idx="10">
                  <c:v>1583511</c:v>
                </c:pt>
                <c:pt idx="11">
                  <c:v>1304373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16-2B40-9556-22A3BAB8C087}"/>
            </c:ext>
          </c:extLst>
        </c:ser>
        <c:ser>
          <c:idx val="4"/>
          <c:order val="5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mt_ro!$T$176:$T$201</c:f>
              <c:numCache>
                <c:formatCode>General</c:formatCode>
                <c:ptCount val="26"/>
                <c:pt idx="0">
                  <c:v>1761373</c:v>
                </c:pt>
                <c:pt idx="1">
                  <c:v>2609226</c:v>
                </c:pt>
                <c:pt idx="2">
                  <c:v>3406843</c:v>
                </c:pt>
                <c:pt idx="3">
                  <c:v>4185320</c:v>
                </c:pt>
                <c:pt idx="4">
                  <c:v>4890523</c:v>
                </c:pt>
                <c:pt idx="5">
                  <c:v>5571129</c:v>
                </c:pt>
                <c:pt idx="6">
                  <c:v>5779628</c:v>
                </c:pt>
                <c:pt idx="7">
                  <c:v>5999647</c:v>
                </c:pt>
                <c:pt idx="8">
                  <c:v>6221276</c:v>
                </c:pt>
                <c:pt idx="9">
                  <c:v>6410460</c:v>
                </c:pt>
                <c:pt idx="10">
                  <c:v>6585156</c:v>
                </c:pt>
                <c:pt idx="11">
                  <c:v>6735214</c:v>
                </c:pt>
                <c:pt idx="12">
                  <c:v>6755214</c:v>
                </c:pt>
              </c:numCache>
            </c:numRef>
          </c:xVal>
          <c:yVal>
            <c:numRef>
              <c:f>mt_ro!$V$176:$V$201</c:f>
              <c:numCache>
                <c:formatCode>General</c:formatCode>
                <c:ptCount val="26"/>
                <c:pt idx="0">
                  <c:v>11566</c:v>
                </c:pt>
                <c:pt idx="1">
                  <c:v>42292</c:v>
                </c:pt>
                <c:pt idx="2">
                  <c:v>100894</c:v>
                </c:pt>
                <c:pt idx="3">
                  <c:v>202940</c:v>
                </c:pt>
                <c:pt idx="4">
                  <c:v>310030</c:v>
                </c:pt>
                <c:pt idx="5">
                  <c:v>432294</c:v>
                </c:pt>
                <c:pt idx="6">
                  <c:v>468674</c:v>
                </c:pt>
                <c:pt idx="7">
                  <c:v>508242</c:v>
                </c:pt>
                <c:pt idx="8">
                  <c:v>545994</c:v>
                </c:pt>
                <c:pt idx="9">
                  <c:v>586559</c:v>
                </c:pt>
                <c:pt idx="10">
                  <c:v>613063</c:v>
                </c:pt>
                <c:pt idx="11">
                  <c:v>637347</c:v>
                </c:pt>
                <c:pt idx="12">
                  <c:v>647347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16-2B40-9556-22A3BAB8C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mt_ro!$T$5:$T$20</c:f>
              <c:numCache>
                <c:formatCode>General</c:formatCode>
                <c:ptCount val="16"/>
                <c:pt idx="0">
                  <c:v>1760944</c:v>
                </c:pt>
                <c:pt idx="1">
                  <c:v>2326059</c:v>
                </c:pt>
                <c:pt idx="2">
                  <c:v>2874900</c:v>
                </c:pt>
                <c:pt idx="3">
                  <c:v>3149126</c:v>
                </c:pt>
                <c:pt idx="4">
                  <c:v>3410677</c:v>
                </c:pt>
                <c:pt idx="5">
                  <c:v>3680258</c:v>
                </c:pt>
                <c:pt idx="6">
                  <c:v>3933341</c:v>
                </c:pt>
                <c:pt idx="7">
                  <c:v>4182432</c:v>
                </c:pt>
                <c:pt idx="8">
                  <c:v>4415678</c:v>
                </c:pt>
                <c:pt idx="9">
                  <c:v>4653714</c:v>
                </c:pt>
                <c:pt idx="10">
                  <c:v>4893466</c:v>
                </c:pt>
                <c:pt idx="11">
                  <c:v>5099856</c:v>
                </c:pt>
                <c:pt idx="12">
                  <c:v>5307942</c:v>
                </c:pt>
              </c:numCache>
            </c:numRef>
          </c:xVal>
          <c:yVal>
            <c:numRef>
              <c:f>mt_ro!$W$5:$W$21</c:f>
              <c:numCache>
                <c:formatCode>General</c:formatCode>
                <c:ptCount val="17"/>
                <c:pt idx="0">
                  <c:v>811</c:v>
                </c:pt>
                <c:pt idx="1">
                  <c:v>807</c:v>
                </c:pt>
                <c:pt idx="2">
                  <c:v>802</c:v>
                </c:pt>
                <c:pt idx="3">
                  <c:v>807</c:v>
                </c:pt>
                <c:pt idx="4">
                  <c:v>804</c:v>
                </c:pt>
                <c:pt idx="5">
                  <c:v>804</c:v>
                </c:pt>
                <c:pt idx="6">
                  <c:v>809</c:v>
                </c:pt>
                <c:pt idx="7">
                  <c:v>812</c:v>
                </c:pt>
                <c:pt idx="8">
                  <c:v>822</c:v>
                </c:pt>
                <c:pt idx="9">
                  <c:v>829</c:v>
                </c:pt>
                <c:pt idx="10">
                  <c:v>843</c:v>
                </c:pt>
                <c:pt idx="11">
                  <c:v>852</c:v>
                </c:pt>
                <c:pt idx="12">
                  <c:v>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FA-7D44-99D6-D5426F3B6309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mt_ro!$T$34:$T$52</c:f>
              <c:numCache>
                <c:formatCode>General</c:formatCode>
                <c:ptCount val="19"/>
                <c:pt idx="0">
                  <c:v>1761765</c:v>
                </c:pt>
                <c:pt idx="1">
                  <c:v>2331240</c:v>
                </c:pt>
                <c:pt idx="2">
                  <c:v>2880033</c:v>
                </c:pt>
                <c:pt idx="3">
                  <c:v>3420597</c:v>
                </c:pt>
                <c:pt idx="4">
                  <c:v>3346776</c:v>
                </c:pt>
                <c:pt idx="5">
                  <c:v>3933769</c:v>
                </c:pt>
                <c:pt idx="6">
                  <c:v>4162146</c:v>
                </c:pt>
                <c:pt idx="7">
                  <c:v>4418634</c:v>
                </c:pt>
                <c:pt idx="8">
                  <c:v>4628485</c:v>
                </c:pt>
                <c:pt idx="9">
                  <c:v>4858814</c:v>
                </c:pt>
                <c:pt idx="10">
                  <c:v>5091091</c:v>
                </c:pt>
                <c:pt idx="11">
                  <c:v>5282463</c:v>
                </c:pt>
              </c:numCache>
            </c:numRef>
          </c:xVal>
          <c:yVal>
            <c:numRef>
              <c:f>mt_ro!$W$34:$W$52</c:f>
              <c:numCache>
                <c:formatCode>General</c:formatCode>
                <c:ptCount val="19"/>
                <c:pt idx="0">
                  <c:v>985</c:v>
                </c:pt>
                <c:pt idx="1">
                  <c:v>997</c:v>
                </c:pt>
                <c:pt idx="2">
                  <c:v>1006</c:v>
                </c:pt>
                <c:pt idx="3">
                  <c:v>1014</c:v>
                </c:pt>
                <c:pt idx="4">
                  <c:v>1012</c:v>
                </c:pt>
                <c:pt idx="5">
                  <c:v>1010</c:v>
                </c:pt>
                <c:pt idx="6">
                  <c:v>1013</c:v>
                </c:pt>
                <c:pt idx="7">
                  <c:v>1011</c:v>
                </c:pt>
                <c:pt idx="8">
                  <c:v>1007</c:v>
                </c:pt>
                <c:pt idx="9">
                  <c:v>1013</c:v>
                </c:pt>
                <c:pt idx="10">
                  <c:v>1013</c:v>
                </c:pt>
                <c:pt idx="11">
                  <c:v>1020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FA-7D44-99D6-D5426F3B6309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mt_ro!$T$63:$T$87</c:f>
              <c:numCache>
                <c:formatCode>General</c:formatCode>
                <c:ptCount val="25"/>
                <c:pt idx="0">
                  <c:v>1760442</c:v>
                </c:pt>
                <c:pt idx="1">
                  <c:v>2600007</c:v>
                </c:pt>
                <c:pt idx="2">
                  <c:v>3410088</c:v>
                </c:pt>
                <c:pt idx="3">
                  <c:v>4173332</c:v>
                </c:pt>
                <c:pt idx="4">
                  <c:v>4908840</c:v>
                </c:pt>
                <c:pt idx="5">
                  <c:v>5614467</c:v>
                </c:pt>
                <c:pt idx="6">
                  <c:v>5814845</c:v>
                </c:pt>
                <c:pt idx="8">
                  <c:v>6228894</c:v>
                </c:pt>
                <c:pt idx="9">
                  <c:v>6365880</c:v>
                </c:pt>
                <c:pt idx="10">
                  <c:v>6573460</c:v>
                </c:pt>
                <c:pt idx="11">
                  <c:v>6787382</c:v>
                </c:pt>
              </c:numCache>
            </c:numRef>
          </c:xVal>
          <c:yVal>
            <c:numRef>
              <c:f>mt_ro!$W$63:$W$87</c:f>
              <c:numCache>
                <c:formatCode>General</c:formatCode>
                <c:ptCount val="25"/>
                <c:pt idx="0">
                  <c:v>920</c:v>
                </c:pt>
                <c:pt idx="1">
                  <c:v>928</c:v>
                </c:pt>
                <c:pt idx="2">
                  <c:v>953</c:v>
                </c:pt>
                <c:pt idx="3">
                  <c:v>955</c:v>
                </c:pt>
                <c:pt idx="4">
                  <c:v>964</c:v>
                </c:pt>
                <c:pt idx="5">
                  <c:v>973</c:v>
                </c:pt>
                <c:pt idx="6">
                  <c:v>975</c:v>
                </c:pt>
                <c:pt idx="8">
                  <c:v>979</c:v>
                </c:pt>
                <c:pt idx="9">
                  <c:v>977</c:v>
                </c:pt>
                <c:pt idx="10">
                  <c:v>979</c:v>
                </c:pt>
                <c:pt idx="11">
                  <c:v>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BFA-7D44-99D6-D5426F3B6309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mt_ro!$T$92:$T$114</c:f>
              <c:numCache>
                <c:formatCode>General</c:formatCode>
                <c:ptCount val="23"/>
                <c:pt idx="0">
                  <c:v>1760867</c:v>
                </c:pt>
                <c:pt idx="1">
                  <c:v>2604624</c:v>
                </c:pt>
                <c:pt idx="2">
                  <c:v>3408235</c:v>
                </c:pt>
                <c:pt idx="3">
                  <c:v>4164229</c:v>
                </c:pt>
                <c:pt idx="4">
                  <c:v>4901581</c:v>
                </c:pt>
                <c:pt idx="5">
                  <c:v>5599857</c:v>
                </c:pt>
                <c:pt idx="7">
                  <c:v>6019407</c:v>
                </c:pt>
                <c:pt idx="8">
                  <c:v>6214466</c:v>
                </c:pt>
                <c:pt idx="10">
                  <c:v>6529094</c:v>
                </c:pt>
                <c:pt idx="11">
                  <c:v>6255337</c:v>
                </c:pt>
              </c:numCache>
            </c:numRef>
          </c:xVal>
          <c:yVal>
            <c:numRef>
              <c:f>mt_ro!$W$92:$W$114</c:f>
              <c:numCache>
                <c:formatCode>General</c:formatCode>
                <c:ptCount val="23"/>
                <c:pt idx="0">
                  <c:v>932</c:v>
                </c:pt>
                <c:pt idx="1">
                  <c:v>944</c:v>
                </c:pt>
                <c:pt idx="2">
                  <c:v>963</c:v>
                </c:pt>
                <c:pt idx="3">
                  <c:v>975</c:v>
                </c:pt>
                <c:pt idx="4">
                  <c:v>991</c:v>
                </c:pt>
                <c:pt idx="5">
                  <c:v>977</c:v>
                </c:pt>
                <c:pt idx="7">
                  <c:v>981</c:v>
                </c:pt>
                <c:pt idx="8">
                  <c:v>985</c:v>
                </c:pt>
                <c:pt idx="10">
                  <c:v>984</c:v>
                </c:pt>
                <c:pt idx="11">
                  <c:v>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BFA-7D44-99D6-D5426F3B6309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mt_ro!$T$119:$T$141</c:f>
              <c:numCache>
                <c:formatCode>General</c:formatCode>
                <c:ptCount val="23"/>
                <c:pt idx="0">
                  <c:v>1761094</c:v>
                </c:pt>
                <c:pt idx="1">
                  <c:v>2605145</c:v>
                </c:pt>
                <c:pt idx="2">
                  <c:v>3408488</c:v>
                </c:pt>
                <c:pt idx="3">
                  <c:v>4177813</c:v>
                </c:pt>
                <c:pt idx="4">
                  <c:v>4890389</c:v>
                </c:pt>
                <c:pt idx="5">
                  <c:v>5571116</c:v>
                </c:pt>
                <c:pt idx="6">
                  <c:v>5808001</c:v>
                </c:pt>
                <c:pt idx="8">
                  <c:v>6227278</c:v>
                </c:pt>
                <c:pt idx="9">
                  <c:v>6361637</c:v>
                </c:pt>
                <c:pt idx="10">
                  <c:v>6552758</c:v>
                </c:pt>
                <c:pt idx="11">
                  <c:v>6588417</c:v>
                </c:pt>
              </c:numCache>
            </c:numRef>
          </c:xVal>
          <c:yVal>
            <c:numRef>
              <c:f>mt_ro!$W$119:$W$141</c:f>
              <c:numCache>
                <c:formatCode>General</c:formatCode>
                <c:ptCount val="23"/>
                <c:pt idx="0">
                  <c:v>865</c:v>
                </c:pt>
                <c:pt idx="1">
                  <c:v>890</c:v>
                </c:pt>
                <c:pt idx="2">
                  <c:v>910</c:v>
                </c:pt>
                <c:pt idx="3">
                  <c:v>925</c:v>
                </c:pt>
                <c:pt idx="4">
                  <c:v>942</c:v>
                </c:pt>
                <c:pt idx="5">
                  <c:v>952</c:v>
                </c:pt>
                <c:pt idx="6">
                  <c:v>953</c:v>
                </c:pt>
                <c:pt idx="8">
                  <c:v>960</c:v>
                </c:pt>
                <c:pt idx="9">
                  <c:v>961</c:v>
                </c:pt>
                <c:pt idx="10">
                  <c:v>965</c:v>
                </c:pt>
                <c:pt idx="11">
                  <c:v>942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BFA-7D44-99D6-D5426F3B6309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mt_ro!$T$147:$T$171</c:f>
              <c:numCache>
                <c:formatCode>General</c:formatCode>
                <c:ptCount val="25"/>
              </c:numCache>
            </c:numRef>
          </c:xVal>
          <c:yVal>
            <c:numRef>
              <c:f>mt_ro!$W$147:$W$171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BFA-7D44-99D6-D5426F3B6309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mt_ro!$T$176:$T$201</c:f>
              <c:numCache>
                <c:formatCode>General</c:formatCode>
                <c:ptCount val="26"/>
                <c:pt idx="0">
                  <c:v>1761373</c:v>
                </c:pt>
                <c:pt idx="1">
                  <c:v>2609226</c:v>
                </c:pt>
                <c:pt idx="2">
                  <c:v>3406843</c:v>
                </c:pt>
                <c:pt idx="3">
                  <c:v>4185320</c:v>
                </c:pt>
                <c:pt idx="4">
                  <c:v>4890523</c:v>
                </c:pt>
                <c:pt idx="5">
                  <c:v>5571129</c:v>
                </c:pt>
                <c:pt idx="6">
                  <c:v>5779628</c:v>
                </c:pt>
                <c:pt idx="7">
                  <c:v>5999647</c:v>
                </c:pt>
                <c:pt idx="8">
                  <c:v>6221276</c:v>
                </c:pt>
                <c:pt idx="9">
                  <c:v>6410460</c:v>
                </c:pt>
                <c:pt idx="10">
                  <c:v>6585156</c:v>
                </c:pt>
                <c:pt idx="11">
                  <c:v>6735214</c:v>
                </c:pt>
                <c:pt idx="12">
                  <c:v>6755214</c:v>
                </c:pt>
              </c:numCache>
            </c:numRef>
          </c:xVal>
          <c:yVal>
            <c:numRef>
              <c:f>mt_ro!$W$176:$W$201</c:f>
              <c:numCache>
                <c:formatCode>General</c:formatCode>
                <c:ptCount val="26"/>
                <c:pt idx="0">
                  <c:v>831</c:v>
                </c:pt>
                <c:pt idx="1">
                  <c:v>837</c:v>
                </c:pt>
                <c:pt idx="2">
                  <c:v>851</c:v>
                </c:pt>
                <c:pt idx="3">
                  <c:v>880</c:v>
                </c:pt>
                <c:pt idx="4">
                  <c:v>908</c:v>
                </c:pt>
                <c:pt idx="5">
                  <c:v>932</c:v>
                </c:pt>
                <c:pt idx="6">
                  <c:v>929</c:v>
                </c:pt>
                <c:pt idx="7">
                  <c:v>934</c:v>
                </c:pt>
                <c:pt idx="8">
                  <c:v>944</c:v>
                </c:pt>
                <c:pt idx="9">
                  <c:v>945</c:v>
                </c:pt>
                <c:pt idx="10">
                  <c:v>947</c:v>
                </c:pt>
                <c:pt idx="11">
                  <c:v>949</c:v>
                </c:pt>
                <c:pt idx="12">
                  <c:v>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BFA-7D44-99D6-D5426F3B63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in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mt_ro!$AJ$5:$AJ$27</c:f>
              <c:numCache>
                <c:formatCode>General</c:formatCode>
                <c:ptCount val="23"/>
                <c:pt idx="0">
                  <c:v>1758191</c:v>
                </c:pt>
                <c:pt idx="1">
                  <c:v>2591261</c:v>
                </c:pt>
                <c:pt idx="2">
                  <c:v>3390512</c:v>
                </c:pt>
                <c:pt idx="3">
                  <c:v>4136747</c:v>
                </c:pt>
                <c:pt idx="4">
                  <c:v>4888290</c:v>
                </c:pt>
                <c:pt idx="5">
                  <c:v>5081225</c:v>
                </c:pt>
                <c:pt idx="6">
                  <c:v>5250077</c:v>
                </c:pt>
                <c:pt idx="7">
                  <c:v>5403433</c:v>
                </c:pt>
              </c:numCache>
            </c:numRef>
          </c:xVal>
          <c:yVal>
            <c:numRef>
              <c:f>mt_ro!$AK$5:$AK$27</c:f>
              <c:numCache>
                <c:formatCode>General</c:formatCode>
                <c:ptCount val="23"/>
                <c:pt idx="0">
                  <c:v>8316.7999999999993</c:v>
                </c:pt>
                <c:pt idx="1">
                  <c:v>9052.7999999999993</c:v>
                </c:pt>
                <c:pt idx="2">
                  <c:v>9862.4</c:v>
                </c:pt>
                <c:pt idx="3">
                  <c:v>10672</c:v>
                </c:pt>
                <c:pt idx="4">
                  <c:v>12291.199999999901</c:v>
                </c:pt>
                <c:pt idx="5">
                  <c:v>17148.8</c:v>
                </c:pt>
                <c:pt idx="6">
                  <c:v>57113.599999999999</c:v>
                </c:pt>
                <c:pt idx="7">
                  <c:v>167292.79999999999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7B-8142-988E-481CA632F913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mt_ro!$AJ$34:$AJ$53</c:f>
              <c:numCache>
                <c:formatCode>General</c:formatCode>
                <c:ptCount val="20"/>
                <c:pt idx="0">
                  <c:v>1757515</c:v>
                </c:pt>
                <c:pt idx="1">
                  <c:v>2856291</c:v>
                </c:pt>
                <c:pt idx="2">
                  <c:v>3374244</c:v>
                </c:pt>
                <c:pt idx="3">
                  <c:v>3651869</c:v>
                </c:pt>
                <c:pt idx="4">
                  <c:v>3860486</c:v>
                </c:pt>
                <c:pt idx="5">
                  <c:v>4113347</c:v>
                </c:pt>
                <c:pt idx="6">
                  <c:v>4344862</c:v>
                </c:pt>
                <c:pt idx="7">
                  <c:v>4615204</c:v>
                </c:pt>
                <c:pt idx="8">
                  <c:v>4819966</c:v>
                </c:pt>
                <c:pt idx="9">
                  <c:v>5065199</c:v>
                </c:pt>
                <c:pt idx="10">
                  <c:v>5270677</c:v>
                </c:pt>
              </c:numCache>
            </c:numRef>
          </c:xVal>
          <c:yVal>
            <c:numRef>
              <c:f>mt_ro!$AK$34:$AK$53</c:f>
              <c:numCache>
                <c:formatCode>General</c:formatCode>
                <c:ptCount val="20"/>
                <c:pt idx="0">
                  <c:v>13247.9999999999</c:v>
                </c:pt>
                <c:pt idx="1">
                  <c:v>22448</c:v>
                </c:pt>
                <c:pt idx="2">
                  <c:v>23110.3999999999</c:v>
                </c:pt>
                <c:pt idx="3">
                  <c:v>23331.199999999899</c:v>
                </c:pt>
                <c:pt idx="4">
                  <c:v>23404.799999999999</c:v>
                </c:pt>
                <c:pt idx="5">
                  <c:v>23919.999999999902</c:v>
                </c:pt>
                <c:pt idx="6">
                  <c:v>23919.999999999902</c:v>
                </c:pt>
                <c:pt idx="7">
                  <c:v>25023.999999999902</c:v>
                </c:pt>
                <c:pt idx="8">
                  <c:v>26201.599999999999</c:v>
                </c:pt>
                <c:pt idx="9">
                  <c:v>40553.599999999999</c:v>
                </c:pt>
                <c:pt idx="10">
                  <c:v>99948.799999999901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7B-8142-988E-481CA632F913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mt_ro!$AJ$63:$AJ$87</c:f>
              <c:numCache>
                <c:formatCode>General</c:formatCode>
                <c:ptCount val="25"/>
                <c:pt idx="0">
                  <c:v>1762468</c:v>
                </c:pt>
                <c:pt idx="1">
                  <c:v>2322971</c:v>
                </c:pt>
                <c:pt idx="2">
                  <c:v>2858833</c:v>
                </c:pt>
                <c:pt idx="3">
                  <c:v>3388043</c:v>
                </c:pt>
                <c:pt idx="4">
                  <c:v>3635321</c:v>
                </c:pt>
                <c:pt idx="5">
                  <c:v>3873962</c:v>
                </c:pt>
                <c:pt idx="6">
                  <c:v>3990278</c:v>
                </c:pt>
                <c:pt idx="7">
                  <c:v>4092146</c:v>
                </c:pt>
                <c:pt idx="8">
                  <c:v>4332511</c:v>
                </c:pt>
              </c:numCache>
            </c:numRef>
          </c:xVal>
          <c:yVal>
            <c:numRef>
              <c:f>mt_ro!$AK$63:$AK$87</c:f>
              <c:numCache>
                <c:formatCode>General</c:formatCode>
                <c:ptCount val="25"/>
                <c:pt idx="0">
                  <c:v>9200</c:v>
                </c:pt>
                <c:pt idx="1">
                  <c:v>9641.5999999999894</c:v>
                </c:pt>
                <c:pt idx="2">
                  <c:v>10156.799999999999</c:v>
                </c:pt>
                <c:pt idx="3">
                  <c:v>10598.4</c:v>
                </c:pt>
                <c:pt idx="4">
                  <c:v>10966.4</c:v>
                </c:pt>
                <c:pt idx="5">
                  <c:v>15235.199999999901</c:v>
                </c:pt>
                <c:pt idx="6">
                  <c:v>5968003.1999999899</c:v>
                </c:pt>
                <c:pt idx="7">
                  <c:v>34955216</c:v>
                </c:pt>
                <c:pt idx="8">
                  <c:v>2235011.1999999899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47B-8142-988E-481CA632F913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mt_ro!$AJ$92:$AJ$114</c:f>
              <c:numCache>
                <c:formatCode>General</c:formatCode>
                <c:ptCount val="23"/>
                <c:pt idx="0">
                  <c:v>1757669</c:v>
                </c:pt>
                <c:pt idx="1">
                  <c:v>2317732</c:v>
                </c:pt>
                <c:pt idx="2">
                  <c:v>2857487</c:v>
                </c:pt>
                <c:pt idx="3">
                  <c:v>3403656</c:v>
                </c:pt>
                <c:pt idx="5">
                  <c:v>3885341</c:v>
                </c:pt>
                <c:pt idx="6">
                  <c:v>4014275</c:v>
                </c:pt>
                <c:pt idx="7">
                  <c:v>3903789</c:v>
                </c:pt>
                <c:pt idx="8">
                  <c:v>4368871</c:v>
                </c:pt>
                <c:pt idx="9">
                  <c:v>4594593</c:v>
                </c:pt>
              </c:numCache>
            </c:numRef>
          </c:xVal>
          <c:yVal>
            <c:numRef>
              <c:f>mt_ro!$AK$92:$AK$114</c:f>
              <c:numCache>
                <c:formatCode>General</c:formatCode>
                <c:ptCount val="23"/>
                <c:pt idx="0">
                  <c:v>9200</c:v>
                </c:pt>
                <c:pt idx="1">
                  <c:v>9715.1999999999898</c:v>
                </c:pt>
                <c:pt idx="2">
                  <c:v>10156.799999999999</c:v>
                </c:pt>
                <c:pt idx="3">
                  <c:v>10745.5999999999</c:v>
                </c:pt>
                <c:pt idx="5">
                  <c:v>11040</c:v>
                </c:pt>
                <c:pt idx="6">
                  <c:v>191507.19999999899</c:v>
                </c:pt>
                <c:pt idx="7">
                  <c:v>39746796.799999997</c:v>
                </c:pt>
                <c:pt idx="8">
                  <c:v>203283.19999999899</c:v>
                </c:pt>
                <c:pt idx="9">
                  <c:v>469935.99999999901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7B-8142-988E-481CA632F913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mt_ro!$AJ$119:$AJ$138</c:f>
              <c:numCache>
                <c:formatCode>General</c:formatCode>
                <c:ptCount val="20"/>
                <c:pt idx="0">
                  <c:v>1763279</c:v>
                </c:pt>
                <c:pt idx="1">
                  <c:v>2319777</c:v>
                </c:pt>
                <c:pt idx="2">
                  <c:v>2860200</c:v>
                </c:pt>
                <c:pt idx="3">
                  <c:v>3401683</c:v>
                </c:pt>
                <c:pt idx="4">
                  <c:v>3661060</c:v>
                </c:pt>
                <c:pt idx="5">
                  <c:v>3804199</c:v>
                </c:pt>
                <c:pt idx="7">
                  <c:v>4132952</c:v>
                </c:pt>
                <c:pt idx="8">
                  <c:v>4329618</c:v>
                </c:pt>
              </c:numCache>
            </c:numRef>
          </c:xVal>
          <c:yVal>
            <c:numRef>
              <c:f>mt_ro!$AK$119:$AK$138</c:f>
              <c:numCache>
                <c:formatCode>General</c:formatCode>
                <c:ptCount val="20"/>
                <c:pt idx="0">
                  <c:v>8905.5999999999894</c:v>
                </c:pt>
                <c:pt idx="1">
                  <c:v>9420.7999999999993</c:v>
                </c:pt>
                <c:pt idx="2">
                  <c:v>9936</c:v>
                </c:pt>
                <c:pt idx="3">
                  <c:v>10524.8</c:v>
                </c:pt>
                <c:pt idx="4">
                  <c:v>45264</c:v>
                </c:pt>
                <c:pt idx="5">
                  <c:v>29009734.399999999</c:v>
                </c:pt>
                <c:pt idx="7">
                  <c:v>187385.59999999899</c:v>
                </c:pt>
                <c:pt idx="8">
                  <c:v>26532063.999999899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47B-8142-988E-481CA632F913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mt_ro!$AJ$147:$AJ$171</c:f>
              <c:numCache>
                <c:formatCode>General</c:formatCode>
                <c:ptCount val="25"/>
              </c:numCache>
            </c:numRef>
          </c:xVal>
          <c:yVal>
            <c:numRef>
              <c:f>mt_ro!$AK$147:$AK$171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47B-8142-988E-481CA632F913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mt_ro!$AJ$176:$AJ$201</c:f>
              <c:numCache>
                <c:formatCode>General</c:formatCode>
                <c:ptCount val="26"/>
                <c:pt idx="0">
                  <c:v>1758071</c:v>
                </c:pt>
                <c:pt idx="1">
                  <c:v>2328429</c:v>
                </c:pt>
                <c:pt idx="2">
                  <c:v>2860791</c:v>
                </c:pt>
                <c:pt idx="3">
                  <c:v>3396542</c:v>
                </c:pt>
                <c:pt idx="4">
                  <c:v>3586966</c:v>
                </c:pt>
                <c:pt idx="5">
                  <c:v>3645490</c:v>
                </c:pt>
                <c:pt idx="7">
                  <c:v>4133328</c:v>
                </c:pt>
                <c:pt idx="10">
                  <c:v>4788858</c:v>
                </c:pt>
                <c:pt idx="11">
                  <c:v>5040892</c:v>
                </c:pt>
              </c:numCache>
            </c:numRef>
          </c:xVal>
          <c:yVal>
            <c:numRef>
              <c:f>mt_ro!$AK$176:$AK$201</c:f>
              <c:numCache>
                <c:formatCode>General</c:formatCode>
                <c:ptCount val="26"/>
                <c:pt idx="0">
                  <c:v>9494.4</c:v>
                </c:pt>
                <c:pt idx="1">
                  <c:v>9936</c:v>
                </c:pt>
                <c:pt idx="2">
                  <c:v>10451.199999999901</c:v>
                </c:pt>
                <c:pt idx="3">
                  <c:v>11113.5999999999</c:v>
                </c:pt>
                <c:pt idx="4">
                  <c:v>11481.5999999999</c:v>
                </c:pt>
                <c:pt idx="5">
                  <c:v>27491071.999999899</c:v>
                </c:pt>
                <c:pt idx="7">
                  <c:v>522486.39999999898</c:v>
                </c:pt>
                <c:pt idx="10">
                  <c:v>2705315.1999999899</c:v>
                </c:pt>
                <c:pt idx="11">
                  <c:v>9369059.1999999993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47B-8142-988E-481CA632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mt_ro!$AJ$5:$AJ$26</c:f>
              <c:numCache>
                <c:formatCode>General</c:formatCode>
                <c:ptCount val="22"/>
                <c:pt idx="0">
                  <c:v>1758191</c:v>
                </c:pt>
                <c:pt idx="1">
                  <c:v>2591261</c:v>
                </c:pt>
                <c:pt idx="2">
                  <c:v>3390512</c:v>
                </c:pt>
                <c:pt idx="3">
                  <c:v>4136747</c:v>
                </c:pt>
                <c:pt idx="4">
                  <c:v>4888290</c:v>
                </c:pt>
                <c:pt idx="5">
                  <c:v>5081225</c:v>
                </c:pt>
                <c:pt idx="6">
                  <c:v>5250077</c:v>
                </c:pt>
                <c:pt idx="7">
                  <c:v>5403433</c:v>
                </c:pt>
              </c:numCache>
            </c:numRef>
          </c:xVal>
          <c:yVal>
            <c:numRef>
              <c:f>mt_ro!$AL$5:$AL$26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D-CE47-9308-E3D1949F7FCF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mt_ro!$AJ$34:$AJ$50</c:f>
              <c:numCache>
                <c:formatCode>General</c:formatCode>
                <c:ptCount val="17"/>
                <c:pt idx="0">
                  <c:v>1757515</c:v>
                </c:pt>
                <c:pt idx="1">
                  <c:v>2856291</c:v>
                </c:pt>
                <c:pt idx="2">
                  <c:v>3374244</c:v>
                </c:pt>
                <c:pt idx="3">
                  <c:v>3651869</c:v>
                </c:pt>
                <c:pt idx="4">
                  <c:v>3860486</c:v>
                </c:pt>
                <c:pt idx="5">
                  <c:v>4113347</c:v>
                </c:pt>
                <c:pt idx="6">
                  <c:v>4344862</c:v>
                </c:pt>
                <c:pt idx="7">
                  <c:v>4615204</c:v>
                </c:pt>
                <c:pt idx="8">
                  <c:v>4819966</c:v>
                </c:pt>
                <c:pt idx="9">
                  <c:v>5065199</c:v>
                </c:pt>
                <c:pt idx="10">
                  <c:v>5270677</c:v>
                </c:pt>
              </c:numCache>
            </c:numRef>
          </c:xVal>
          <c:yVal>
            <c:numRef>
              <c:f>mt_ro!$AL$34:$AL$50</c:f>
              <c:numCache>
                <c:formatCode>General</c:formatCode>
                <c:ptCount val="17"/>
                <c:pt idx="0">
                  <c:v>1602834</c:v>
                </c:pt>
                <c:pt idx="1">
                  <c:v>2591439</c:v>
                </c:pt>
                <c:pt idx="2">
                  <c:v>3058033</c:v>
                </c:pt>
                <c:pt idx="3">
                  <c:v>3308061</c:v>
                </c:pt>
                <c:pt idx="4">
                  <c:v>3496567</c:v>
                </c:pt>
                <c:pt idx="5">
                  <c:v>3719657</c:v>
                </c:pt>
                <c:pt idx="6">
                  <c:v>3933898</c:v>
                </c:pt>
                <c:pt idx="7">
                  <c:v>4178329</c:v>
                </c:pt>
                <c:pt idx="8">
                  <c:v>4362745</c:v>
                </c:pt>
                <c:pt idx="9">
                  <c:v>4575126</c:v>
                </c:pt>
                <c:pt idx="10">
                  <c:v>4756455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D-CE47-9308-E3D1949F7FCF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mt_ro!$AJ$63:$AJ$87</c:f>
              <c:numCache>
                <c:formatCode>General</c:formatCode>
                <c:ptCount val="25"/>
                <c:pt idx="0">
                  <c:v>1762468</c:v>
                </c:pt>
                <c:pt idx="1">
                  <c:v>2322971</c:v>
                </c:pt>
                <c:pt idx="2">
                  <c:v>2858833</c:v>
                </c:pt>
                <c:pt idx="3">
                  <c:v>3388043</c:v>
                </c:pt>
                <c:pt idx="4">
                  <c:v>3635321</c:v>
                </c:pt>
                <c:pt idx="5">
                  <c:v>3873962</c:v>
                </c:pt>
                <c:pt idx="6">
                  <c:v>3990278</c:v>
                </c:pt>
                <c:pt idx="7">
                  <c:v>4092146</c:v>
                </c:pt>
                <c:pt idx="8">
                  <c:v>4332511</c:v>
                </c:pt>
              </c:numCache>
            </c:numRef>
          </c:xVal>
          <c:yVal>
            <c:numRef>
              <c:f>mt_ro!$AL$63:$AL$87</c:f>
              <c:numCache>
                <c:formatCode>General</c:formatCode>
                <c:ptCount val="25"/>
                <c:pt idx="0">
                  <c:v>1585170</c:v>
                </c:pt>
                <c:pt idx="1">
                  <c:v>2085401</c:v>
                </c:pt>
                <c:pt idx="2">
                  <c:v>2559036</c:v>
                </c:pt>
                <c:pt idx="3">
                  <c:v>3022388</c:v>
                </c:pt>
                <c:pt idx="4">
                  <c:v>3236662</c:v>
                </c:pt>
                <c:pt idx="5">
                  <c:v>3427183</c:v>
                </c:pt>
                <c:pt idx="6">
                  <c:v>1929735</c:v>
                </c:pt>
                <c:pt idx="7">
                  <c:v>1864559</c:v>
                </c:pt>
                <c:pt idx="8">
                  <c:v>1735127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D-CE47-9308-E3D1949F7FCF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mt_ro!$AJ$92:$AJ$114</c:f>
              <c:numCache>
                <c:formatCode>General</c:formatCode>
                <c:ptCount val="23"/>
                <c:pt idx="0">
                  <c:v>1757669</c:v>
                </c:pt>
                <c:pt idx="1">
                  <c:v>2317732</c:v>
                </c:pt>
                <c:pt idx="2">
                  <c:v>2857487</c:v>
                </c:pt>
                <c:pt idx="3">
                  <c:v>3403656</c:v>
                </c:pt>
                <c:pt idx="5">
                  <c:v>3885341</c:v>
                </c:pt>
                <c:pt idx="6">
                  <c:v>4014275</c:v>
                </c:pt>
                <c:pt idx="7">
                  <c:v>3903789</c:v>
                </c:pt>
                <c:pt idx="8">
                  <c:v>4368871</c:v>
                </c:pt>
                <c:pt idx="9">
                  <c:v>4594593</c:v>
                </c:pt>
              </c:numCache>
            </c:numRef>
          </c:xVal>
          <c:yVal>
            <c:numRef>
              <c:f>mt_ro!$AL$92:$AL$114</c:f>
              <c:numCache>
                <c:formatCode>General</c:formatCode>
                <c:ptCount val="23"/>
                <c:pt idx="0">
                  <c:v>1131695</c:v>
                </c:pt>
                <c:pt idx="1">
                  <c:v>1474423</c:v>
                </c:pt>
                <c:pt idx="2">
                  <c:v>1842108</c:v>
                </c:pt>
                <c:pt idx="3">
                  <c:v>2212571</c:v>
                </c:pt>
                <c:pt idx="5">
                  <c:v>2508020</c:v>
                </c:pt>
                <c:pt idx="6">
                  <c:v>1778929</c:v>
                </c:pt>
                <c:pt idx="7">
                  <c:v>1856339</c:v>
                </c:pt>
                <c:pt idx="8">
                  <c:v>1542699</c:v>
                </c:pt>
                <c:pt idx="9">
                  <c:v>1309775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BD-CE47-9308-E3D1949F7FCF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mt_ro!$AJ$119:$AJ$135</c:f>
              <c:numCache>
                <c:formatCode>General</c:formatCode>
                <c:ptCount val="17"/>
                <c:pt idx="0">
                  <c:v>1763279</c:v>
                </c:pt>
                <c:pt idx="1">
                  <c:v>2319777</c:v>
                </c:pt>
                <c:pt idx="2">
                  <c:v>2860200</c:v>
                </c:pt>
                <c:pt idx="3">
                  <c:v>3401683</c:v>
                </c:pt>
                <c:pt idx="4">
                  <c:v>3661060</c:v>
                </c:pt>
                <c:pt idx="5">
                  <c:v>3804199</c:v>
                </c:pt>
                <c:pt idx="7">
                  <c:v>4132952</c:v>
                </c:pt>
                <c:pt idx="8">
                  <c:v>4329618</c:v>
                </c:pt>
              </c:numCache>
            </c:numRef>
          </c:xVal>
          <c:yVal>
            <c:numRef>
              <c:f>mt_ro!$AL$119:$AL$135</c:f>
              <c:numCache>
                <c:formatCode>General</c:formatCode>
                <c:ptCount val="17"/>
                <c:pt idx="0">
                  <c:v>377404</c:v>
                </c:pt>
                <c:pt idx="1">
                  <c:v>610070</c:v>
                </c:pt>
                <c:pt idx="2">
                  <c:v>815643</c:v>
                </c:pt>
                <c:pt idx="3">
                  <c:v>1016939</c:v>
                </c:pt>
                <c:pt idx="4">
                  <c:v>1031231</c:v>
                </c:pt>
                <c:pt idx="5">
                  <c:v>1148415</c:v>
                </c:pt>
                <c:pt idx="7">
                  <c:v>1107898</c:v>
                </c:pt>
                <c:pt idx="8">
                  <c:v>1032680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BD-CE47-9308-E3D1949F7FCF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mt_ro!$AJ$147:$AJ$171</c:f>
              <c:numCache>
                <c:formatCode>General</c:formatCode>
                <c:ptCount val="25"/>
              </c:numCache>
            </c:numRef>
          </c:xVal>
          <c:yVal>
            <c:numRef>
              <c:f>mt_ro!$AL$147:$AL$171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BD-CE47-9308-E3D1949F7FCF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mt_ro!$AJ$176:$AJ$201</c:f>
              <c:numCache>
                <c:formatCode>General</c:formatCode>
                <c:ptCount val="26"/>
                <c:pt idx="0">
                  <c:v>1758071</c:v>
                </c:pt>
                <c:pt idx="1">
                  <c:v>2328429</c:v>
                </c:pt>
                <c:pt idx="2">
                  <c:v>2860791</c:v>
                </c:pt>
                <c:pt idx="3">
                  <c:v>3396542</c:v>
                </c:pt>
                <c:pt idx="4">
                  <c:v>3586966</c:v>
                </c:pt>
                <c:pt idx="5">
                  <c:v>3645490</c:v>
                </c:pt>
                <c:pt idx="7">
                  <c:v>4133328</c:v>
                </c:pt>
                <c:pt idx="10">
                  <c:v>4788858</c:v>
                </c:pt>
                <c:pt idx="11">
                  <c:v>5040892</c:v>
                </c:pt>
              </c:numCache>
            </c:numRef>
          </c:xVal>
          <c:yVal>
            <c:numRef>
              <c:f>mt_ro!$AL$176:$AL$201</c:f>
              <c:numCache>
                <c:formatCode>General</c:formatCode>
                <c:ptCount val="26"/>
                <c:pt idx="0">
                  <c:v>28068</c:v>
                </c:pt>
                <c:pt idx="1">
                  <c:v>74807</c:v>
                </c:pt>
                <c:pt idx="2">
                  <c:v>146496</c:v>
                </c:pt>
                <c:pt idx="3">
                  <c:v>238701</c:v>
                </c:pt>
                <c:pt idx="4">
                  <c:v>285005</c:v>
                </c:pt>
                <c:pt idx="5">
                  <c:v>470019</c:v>
                </c:pt>
                <c:pt idx="7">
                  <c:v>558496</c:v>
                </c:pt>
                <c:pt idx="10">
                  <c:v>911829</c:v>
                </c:pt>
                <c:pt idx="11">
                  <c:v>786583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8BD-CE47-9308-E3D1949F7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mt_ro!$AJ$5:$AJ$26</c:f>
              <c:numCache>
                <c:formatCode>General</c:formatCode>
                <c:ptCount val="22"/>
                <c:pt idx="0">
                  <c:v>1758191</c:v>
                </c:pt>
                <c:pt idx="1">
                  <c:v>2591261</c:v>
                </c:pt>
                <c:pt idx="2">
                  <c:v>3390512</c:v>
                </c:pt>
                <c:pt idx="3">
                  <c:v>4136747</c:v>
                </c:pt>
                <c:pt idx="4">
                  <c:v>4888290</c:v>
                </c:pt>
                <c:pt idx="5">
                  <c:v>5081225</c:v>
                </c:pt>
                <c:pt idx="6">
                  <c:v>5250077</c:v>
                </c:pt>
                <c:pt idx="7">
                  <c:v>5403433</c:v>
                </c:pt>
              </c:numCache>
            </c:numRef>
          </c:xVal>
          <c:yVal>
            <c:numRef>
              <c:f>mt_ro!$AM$5:$AM$26</c:f>
              <c:numCache>
                <c:formatCode>General</c:formatCode>
                <c:ptCount val="22"/>
                <c:pt idx="0">
                  <c:v>934</c:v>
                </c:pt>
                <c:pt idx="1">
                  <c:v>956</c:v>
                </c:pt>
                <c:pt idx="2">
                  <c:v>982</c:v>
                </c:pt>
                <c:pt idx="3">
                  <c:v>990</c:v>
                </c:pt>
                <c:pt idx="4">
                  <c:v>1002</c:v>
                </c:pt>
                <c:pt idx="5">
                  <c:v>1006</c:v>
                </c:pt>
                <c:pt idx="6">
                  <c:v>1008</c:v>
                </c:pt>
                <c:pt idx="7">
                  <c:v>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2F-6E4F-B33F-661AC8BDA351}"/>
            </c:ext>
          </c:extLst>
        </c:ser>
        <c:ser>
          <c:idx val="6"/>
          <c:order val="1"/>
          <c:tx>
            <c:strRef>
              <c:f>mt_ro!$B$32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mt_ro!$AJ$34:$AJ$53</c:f>
              <c:numCache>
                <c:formatCode>General</c:formatCode>
                <c:ptCount val="20"/>
                <c:pt idx="0">
                  <c:v>1757515</c:v>
                </c:pt>
                <c:pt idx="1">
                  <c:v>2856291</c:v>
                </c:pt>
                <c:pt idx="2">
                  <c:v>3374244</c:v>
                </c:pt>
                <c:pt idx="3">
                  <c:v>3651869</c:v>
                </c:pt>
                <c:pt idx="4">
                  <c:v>3860486</c:v>
                </c:pt>
                <c:pt idx="5">
                  <c:v>4113347</c:v>
                </c:pt>
                <c:pt idx="6">
                  <c:v>4344862</c:v>
                </c:pt>
                <c:pt idx="7">
                  <c:v>4615204</c:v>
                </c:pt>
                <c:pt idx="8">
                  <c:v>4819966</c:v>
                </c:pt>
                <c:pt idx="9">
                  <c:v>5065199</c:v>
                </c:pt>
                <c:pt idx="10">
                  <c:v>5270677</c:v>
                </c:pt>
              </c:numCache>
            </c:numRef>
          </c:xVal>
          <c:yVal>
            <c:numRef>
              <c:f>mt_ro!$AM$34:$AM$53</c:f>
              <c:numCache>
                <c:formatCode>General</c:formatCode>
                <c:ptCount val="20"/>
                <c:pt idx="0">
                  <c:v>1106</c:v>
                </c:pt>
                <c:pt idx="1">
                  <c:v>1098</c:v>
                </c:pt>
                <c:pt idx="2">
                  <c:v>1093</c:v>
                </c:pt>
                <c:pt idx="3">
                  <c:v>1088</c:v>
                </c:pt>
                <c:pt idx="4">
                  <c:v>1085</c:v>
                </c:pt>
                <c:pt idx="5">
                  <c:v>1081</c:v>
                </c:pt>
                <c:pt idx="6">
                  <c:v>1077</c:v>
                </c:pt>
                <c:pt idx="7">
                  <c:v>1076</c:v>
                </c:pt>
                <c:pt idx="8">
                  <c:v>1072</c:v>
                </c:pt>
                <c:pt idx="9">
                  <c:v>1074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2F-6E4F-B33F-661AC8BDA351}"/>
            </c:ext>
          </c:extLst>
        </c:ser>
        <c:ser>
          <c:idx val="10"/>
          <c:order val="2"/>
          <c:tx>
            <c:strRef>
              <c:f>mt_ro!$B$61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mt_ro!$AJ$63:$AJ$87</c:f>
              <c:numCache>
                <c:formatCode>General</c:formatCode>
                <c:ptCount val="25"/>
                <c:pt idx="0">
                  <c:v>1762468</c:v>
                </c:pt>
                <c:pt idx="1">
                  <c:v>2322971</c:v>
                </c:pt>
                <c:pt idx="2">
                  <c:v>2858833</c:v>
                </c:pt>
                <c:pt idx="3">
                  <c:v>3388043</c:v>
                </c:pt>
                <c:pt idx="4">
                  <c:v>3635321</c:v>
                </c:pt>
                <c:pt idx="5">
                  <c:v>3873962</c:v>
                </c:pt>
                <c:pt idx="6">
                  <c:v>3990278</c:v>
                </c:pt>
                <c:pt idx="7">
                  <c:v>4092146</c:v>
                </c:pt>
                <c:pt idx="8">
                  <c:v>4332511</c:v>
                </c:pt>
              </c:numCache>
            </c:numRef>
          </c:xVal>
          <c:yVal>
            <c:numRef>
              <c:f>mt_ro!$AM$63:$AM$87</c:f>
              <c:numCache>
                <c:formatCode>General</c:formatCode>
                <c:ptCount val="25"/>
                <c:pt idx="0">
                  <c:v>1059</c:v>
                </c:pt>
                <c:pt idx="1">
                  <c:v>1061</c:v>
                </c:pt>
                <c:pt idx="2">
                  <c:v>1066</c:v>
                </c:pt>
                <c:pt idx="3">
                  <c:v>1066</c:v>
                </c:pt>
                <c:pt idx="4">
                  <c:v>1069</c:v>
                </c:pt>
                <c:pt idx="5">
                  <c:v>1062</c:v>
                </c:pt>
                <c:pt idx="6">
                  <c:v>1059</c:v>
                </c:pt>
                <c:pt idx="7">
                  <c:v>1054</c:v>
                </c:pt>
                <c:pt idx="8">
                  <c:v>1049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2F-6E4F-B33F-661AC8BDA351}"/>
            </c:ext>
          </c:extLst>
        </c:ser>
        <c:ser>
          <c:idx val="0"/>
          <c:order val="3"/>
          <c:tx>
            <c:strRef>
              <c:f>mt_ro!$B$90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mt_ro!$AJ$92:$AJ$114</c:f>
              <c:numCache>
                <c:formatCode>General</c:formatCode>
                <c:ptCount val="23"/>
                <c:pt idx="0">
                  <c:v>1757669</c:v>
                </c:pt>
                <c:pt idx="1">
                  <c:v>2317732</c:v>
                </c:pt>
                <c:pt idx="2">
                  <c:v>2857487</c:v>
                </c:pt>
                <c:pt idx="3">
                  <c:v>3403656</c:v>
                </c:pt>
                <c:pt idx="5">
                  <c:v>3885341</c:v>
                </c:pt>
                <c:pt idx="6">
                  <c:v>4014275</c:v>
                </c:pt>
                <c:pt idx="7">
                  <c:v>3903789</c:v>
                </c:pt>
                <c:pt idx="8">
                  <c:v>4368871</c:v>
                </c:pt>
                <c:pt idx="9">
                  <c:v>4594593</c:v>
                </c:pt>
              </c:numCache>
            </c:numRef>
          </c:xVal>
          <c:yVal>
            <c:numRef>
              <c:f>mt_ro!$AM$92:$AM$114</c:f>
              <c:numCache>
                <c:formatCode>General</c:formatCode>
                <c:ptCount val="23"/>
                <c:pt idx="0">
                  <c:v>1070</c:v>
                </c:pt>
                <c:pt idx="1">
                  <c:v>1076</c:v>
                </c:pt>
                <c:pt idx="2">
                  <c:v>1083</c:v>
                </c:pt>
                <c:pt idx="3">
                  <c:v>1077</c:v>
                </c:pt>
                <c:pt idx="5">
                  <c:v>1067</c:v>
                </c:pt>
                <c:pt idx="6">
                  <c:v>1048</c:v>
                </c:pt>
                <c:pt idx="7">
                  <c:v>1046</c:v>
                </c:pt>
                <c:pt idx="8">
                  <c:v>1052</c:v>
                </c:pt>
                <c:pt idx="9">
                  <c:v>1050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2F-6E4F-B33F-661AC8BDA351}"/>
            </c:ext>
          </c:extLst>
        </c:ser>
        <c:ser>
          <c:idx val="2"/>
          <c:order val="4"/>
          <c:tx>
            <c:strRef>
              <c:f>mt_ro!$B$117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mt_ro!$AJ$119:$AJ$137</c:f>
              <c:numCache>
                <c:formatCode>General</c:formatCode>
                <c:ptCount val="19"/>
                <c:pt idx="0">
                  <c:v>1763279</c:v>
                </c:pt>
                <c:pt idx="1">
                  <c:v>2319777</c:v>
                </c:pt>
                <c:pt idx="2">
                  <c:v>2860200</c:v>
                </c:pt>
                <c:pt idx="3">
                  <c:v>3401683</c:v>
                </c:pt>
                <c:pt idx="4">
                  <c:v>3661060</c:v>
                </c:pt>
                <c:pt idx="5">
                  <c:v>3804199</c:v>
                </c:pt>
                <c:pt idx="7">
                  <c:v>4132952</c:v>
                </c:pt>
                <c:pt idx="8">
                  <c:v>4329618</c:v>
                </c:pt>
              </c:numCache>
            </c:numRef>
          </c:xVal>
          <c:yVal>
            <c:numRef>
              <c:f>mt_ro!$AM$119:$AM$137</c:f>
              <c:numCache>
                <c:formatCode>General</c:formatCode>
                <c:ptCount val="19"/>
                <c:pt idx="0">
                  <c:v>1013</c:v>
                </c:pt>
                <c:pt idx="1">
                  <c:v>1028</c:v>
                </c:pt>
                <c:pt idx="2">
                  <c:v>1034</c:v>
                </c:pt>
                <c:pt idx="3">
                  <c:v>1049</c:v>
                </c:pt>
                <c:pt idx="4">
                  <c:v>1039</c:v>
                </c:pt>
                <c:pt idx="5">
                  <c:v>1039</c:v>
                </c:pt>
                <c:pt idx="7">
                  <c:v>1042</c:v>
                </c:pt>
                <c:pt idx="8">
                  <c:v>1048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02F-6E4F-B33F-661AC8BDA351}"/>
            </c:ext>
          </c:extLst>
        </c:ser>
        <c:ser>
          <c:idx val="3"/>
          <c:order val="5"/>
          <c:tx>
            <c:strRef>
              <c:f>mt_ro!$B$146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mt_ro!$AJ$147:$AJ$171</c:f>
              <c:numCache>
                <c:formatCode>General</c:formatCode>
                <c:ptCount val="25"/>
              </c:numCache>
            </c:numRef>
          </c:xVal>
          <c:yVal>
            <c:numRef>
              <c:f>mt_ro!$AM$147:$AM$171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2F-6E4F-B33F-661AC8BDA351}"/>
            </c:ext>
          </c:extLst>
        </c:ser>
        <c:ser>
          <c:idx val="4"/>
          <c:order val="6"/>
          <c:tx>
            <c:strRef>
              <c:f>mt_ro!$B$174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mt_ro!$AJ$176:$AJ$201</c:f>
              <c:numCache>
                <c:formatCode>General</c:formatCode>
                <c:ptCount val="26"/>
                <c:pt idx="0">
                  <c:v>1758071</c:v>
                </c:pt>
                <c:pt idx="1">
                  <c:v>2328429</c:v>
                </c:pt>
                <c:pt idx="2">
                  <c:v>2860791</c:v>
                </c:pt>
                <c:pt idx="3">
                  <c:v>3396542</c:v>
                </c:pt>
                <c:pt idx="4">
                  <c:v>3586966</c:v>
                </c:pt>
                <c:pt idx="5">
                  <c:v>3645490</c:v>
                </c:pt>
                <c:pt idx="7">
                  <c:v>4133328</c:v>
                </c:pt>
                <c:pt idx="10">
                  <c:v>4788858</c:v>
                </c:pt>
                <c:pt idx="11">
                  <c:v>5040892</c:v>
                </c:pt>
              </c:numCache>
            </c:numRef>
          </c:xVal>
          <c:yVal>
            <c:numRef>
              <c:f>mt_ro!$AM$176:$AM$201</c:f>
              <c:numCache>
                <c:formatCode>General</c:formatCode>
                <c:ptCount val="26"/>
                <c:pt idx="0">
                  <c:v>991</c:v>
                </c:pt>
                <c:pt idx="1">
                  <c:v>1003</c:v>
                </c:pt>
                <c:pt idx="2">
                  <c:v>1014</c:v>
                </c:pt>
                <c:pt idx="3">
                  <c:v>1023</c:v>
                </c:pt>
                <c:pt idx="4">
                  <c:v>1030</c:v>
                </c:pt>
                <c:pt idx="5">
                  <c:v>1038</c:v>
                </c:pt>
                <c:pt idx="7">
                  <c:v>1034</c:v>
                </c:pt>
                <c:pt idx="10">
                  <c:v>1042</c:v>
                </c:pt>
                <c:pt idx="11">
                  <c:v>1039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02F-6E4F-B33F-661AC8BDA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mt_rw!$E$5:$E$29</c:f>
              <c:numCache>
                <c:formatCode>General</c:formatCode>
                <c:ptCount val="25"/>
              </c:numCache>
            </c:numRef>
          </c:xVal>
          <c:yVal>
            <c:numRef>
              <c:f>mt_rw!$F$5:$F$29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C-1C4C-AAF2-74F8BB426E36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mt_rw!$E$34:$E$57</c:f>
              <c:numCache>
                <c:formatCode>General</c:formatCode>
                <c:ptCount val="24"/>
              </c:numCache>
            </c:numRef>
          </c:xVal>
          <c:yVal>
            <c:numRef>
              <c:f>mt_rw!$F$34:$F$57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2C-1C4C-AAF2-74F8BB426E36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mt_rw!$E$63:$E$87</c:f>
              <c:numCache>
                <c:formatCode>General</c:formatCode>
                <c:ptCount val="25"/>
              </c:numCache>
            </c:numRef>
          </c:xVal>
          <c:yVal>
            <c:numRef>
              <c:f>mt_rw!$F$63:$F$87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82C-1C4C-AAF2-74F8BB426E36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mt_rw!$E$92:$E$114</c:f>
              <c:numCache>
                <c:formatCode>General</c:formatCode>
                <c:ptCount val="23"/>
              </c:numCache>
            </c:numRef>
          </c:xVal>
          <c:yVal>
            <c:numRef>
              <c:f>mt_rw!$F$92:$F$114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2C-1C4C-AAF2-74F8BB426E36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mt_rw!$E$119:$E$142</c:f>
              <c:numCache>
                <c:formatCode>General</c:formatCode>
                <c:ptCount val="24"/>
              </c:numCache>
            </c:numRef>
          </c:xVal>
          <c:yVal>
            <c:numRef>
              <c:f>mt_rw!$F$119:$F$142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82C-1C4C-AAF2-74F8BB426E36}"/>
            </c:ext>
          </c:extLst>
        </c:ser>
        <c:ser>
          <c:idx val="4"/>
          <c:order val="5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mt_rw!$E$176:$E$201</c:f>
              <c:numCache>
                <c:formatCode>General</c:formatCode>
                <c:ptCount val="26"/>
              </c:numCache>
            </c:numRef>
          </c:xVal>
          <c:yVal>
            <c:numRef>
              <c:f>mt_rw!$F$176:$F$201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2C-1C4C-AAF2-74F8BB426E36}"/>
            </c:ext>
          </c:extLst>
        </c:ser>
        <c:ser>
          <c:idx val="5"/>
          <c:order val="6"/>
          <c:tx>
            <c:strRef>
              <c:f>mt_rw!$B$204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82C-1C4C-AAF2-74F8BB426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mt_rw!$E$5:$E$29</c:f>
              <c:numCache>
                <c:formatCode>General</c:formatCode>
                <c:ptCount val="25"/>
              </c:numCache>
            </c:numRef>
          </c:xVal>
          <c:yVal>
            <c:numRef>
              <c:f>mt_rw!$G$5:$G$29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E3-B942-8E5A-3DAC7BDDB245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mt_rw!$E$34:$E$57</c:f>
              <c:numCache>
                <c:formatCode>General</c:formatCode>
                <c:ptCount val="24"/>
              </c:numCache>
            </c:numRef>
          </c:xVal>
          <c:yVal>
            <c:numRef>
              <c:f>mt_rw!$G$34:$G$57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E3-B942-8E5A-3DAC7BDDB245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mt_rw!$E$63:$E$87</c:f>
              <c:numCache>
                <c:formatCode>General</c:formatCode>
                <c:ptCount val="25"/>
              </c:numCache>
            </c:numRef>
          </c:xVal>
          <c:yVal>
            <c:numRef>
              <c:f>mt_rw!$G$63:$G$86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E3-B942-8E5A-3DAC7BDDB245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mt_rw!$E$92:$E$114</c:f>
              <c:numCache>
                <c:formatCode>General</c:formatCode>
                <c:ptCount val="23"/>
              </c:numCache>
            </c:numRef>
          </c:xVal>
          <c:yVal>
            <c:numRef>
              <c:f>mt_rw!$G$92:$G$114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E3-B942-8E5A-3DAC7BDDB245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mt_rw!$E$119:$E$142</c:f>
              <c:numCache>
                <c:formatCode>General</c:formatCode>
                <c:ptCount val="24"/>
              </c:numCache>
            </c:numRef>
          </c:xVal>
          <c:yVal>
            <c:numRef>
              <c:f>mt_rw!$G$119:$G$142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E3-B942-8E5A-3DAC7BDDB245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mt_rw!$E$147:$E$171</c:f>
              <c:numCache>
                <c:formatCode>General</c:formatCode>
                <c:ptCount val="25"/>
              </c:numCache>
            </c:numRef>
          </c:xVal>
          <c:yVal>
            <c:numRef>
              <c:f>mt_rw!$G$147:$G$171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E3-B942-8E5A-3DAC7BDDB245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mt_rw!$E$176:$E$201</c:f>
              <c:numCache>
                <c:formatCode>General</c:formatCode>
                <c:ptCount val="26"/>
              </c:numCache>
            </c:numRef>
          </c:xVal>
          <c:yVal>
            <c:numRef>
              <c:f>mt_rw!$G$176:$G$201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E3-B942-8E5A-3DAC7BDDB245}"/>
            </c:ext>
          </c:extLst>
        </c:ser>
        <c:ser>
          <c:idx val="5"/>
          <c:order val="7"/>
          <c:tx>
            <c:strRef>
              <c:f>mt_rw!$B$204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E3-B942-8E5A-3DAC7BDDB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mt_rw!$E$5:$E$29</c:f>
              <c:numCache>
                <c:formatCode>General</c:formatCode>
                <c:ptCount val="25"/>
              </c:numCache>
            </c:numRef>
          </c:xVal>
          <c:yVal>
            <c:numRef>
              <c:f>mt_rw!$H$5:$H$29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00-804D-8E05-03BD8C3899A8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mt_rw!$E$34:$E$57</c:f>
              <c:numCache>
                <c:formatCode>General</c:formatCode>
                <c:ptCount val="24"/>
              </c:numCache>
            </c:numRef>
          </c:xVal>
          <c:yVal>
            <c:numRef>
              <c:f>mt_rw!$H$34:$H$57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00-804D-8E05-03BD8C3899A8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mt_rw!$E$63:$E$87</c:f>
              <c:numCache>
                <c:formatCode>General</c:formatCode>
                <c:ptCount val="25"/>
              </c:numCache>
            </c:numRef>
          </c:xVal>
          <c:yVal>
            <c:numRef>
              <c:f>mt_rw!$H$63:$H$86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00-804D-8E05-03BD8C3899A8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mt_rw!$E$92:$E$114</c:f>
              <c:numCache>
                <c:formatCode>General</c:formatCode>
                <c:ptCount val="23"/>
              </c:numCache>
            </c:numRef>
          </c:xVal>
          <c:yVal>
            <c:numRef>
              <c:f>mt_rw!$H$92:$H$114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F00-804D-8E05-03BD8C3899A8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mt_rw!$E$119:$E$142</c:f>
              <c:numCache>
                <c:formatCode>General</c:formatCode>
                <c:ptCount val="24"/>
              </c:numCache>
            </c:numRef>
          </c:xVal>
          <c:yVal>
            <c:numRef>
              <c:f>mt_rw!$H$119:$H$142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00-804D-8E05-03BD8C3899A8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mt_rw!$E$147:$E$171</c:f>
              <c:numCache>
                <c:formatCode>General</c:formatCode>
                <c:ptCount val="25"/>
              </c:numCache>
            </c:numRef>
          </c:xVal>
          <c:yVal>
            <c:numRef>
              <c:f>mt_rw!$H$147:$H$171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00-804D-8E05-03BD8C3899A8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mt_rw!$E$176:$E$201</c:f>
              <c:numCache>
                <c:formatCode>General</c:formatCode>
                <c:ptCount val="26"/>
              </c:numCache>
            </c:numRef>
          </c:xVal>
          <c:yVal>
            <c:numRef>
              <c:f>mt_rw!$H$176:$H$201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F00-804D-8E05-03BD8C3899A8}"/>
            </c:ext>
          </c:extLst>
        </c:ser>
        <c:ser>
          <c:idx val="5"/>
          <c:order val="7"/>
          <c:tx>
            <c:strRef>
              <c:f>mt_rw!$B$204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F00-804D-8E05-03BD8C38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mt_rw!$T$5:$T$29</c:f>
              <c:numCache>
                <c:formatCode>General</c:formatCode>
                <c:ptCount val="25"/>
                <c:pt idx="0">
                  <c:v>1759137</c:v>
                </c:pt>
                <c:pt idx="1">
                  <c:v>3404091</c:v>
                </c:pt>
                <c:pt idx="2">
                  <c:v>3656740</c:v>
                </c:pt>
                <c:pt idx="3">
                  <c:v>3916984</c:v>
                </c:pt>
                <c:pt idx="4">
                  <c:v>4158932</c:v>
                </c:pt>
                <c:pt idx="5">
                  <c:v>5076442</c:v>
                </c:pt>
                <c:pt idx="6">
                  <c:v>5271042</c:v>
                </c:pt>
                <c:pt idx="7">
                  <c:v>5473497</c:v>
                </c:pt>
                <c:pt idx="8">
                  <c:v>6748107</c:v>
                </c:pt>
              </c:numCache>
            </c:numRef>
          </c:xVal>
          <c:yVal>
            <c:numRef>
              <c:f>mt_rw!$U$5:$U$29</c:f>
              <c:numCache>
                <c:formatCode>General</c:formatCode>
                <c:ptCount val="25"/>
                <c:pt idx="0">
                  <c:v>6771.2</c:v>
                </c:pt>
                <c:pt idx="1">
                  <c:v>11628.8</c:v>
                </c:pt>
                <c:pt idx="2">
                  <c:v>14572.8</c:v>
                </c:pt>
                <c:pt idx="3">
                  <c:v>18915.199999999899</c:v>
                </c:pt>
                <c:pt idx="4">
                  <c:v>329286.39999999898</c:v>
                </c:pt>
                <c:pt idx="5">
                  <c:v>1443590.4</c:v>
                </c:pt>
                <c:pt idx="6">
                  <c:v>1474060.79999999</c:v>
                </c:pt>
                <c:pt idx="7">
                  <c:v>1443222.4</c:v>
                </c:pt>
                <c:pt idx="8">
                  <c:v>1380809.5999999901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DA-E24F-8C86-18A99D119D0F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mt_rw!$T$34:$T$57</c:f>
              <c:numCache>
                <c:formatCode>General</c:formatCode>
                <c:ptCount val="24"/>
                <c:pt idx="0">
                  <c:v>1759791</c:v>
                </c:pt>
                <c:pt idx="1">
                  <c:v>2323986</c:v>
                </c:pt>
                <c:pt idx="2">
                  <c:v>2867864</c:v>
                </c:pt>
                <c:pt idx="3">
                  <c:v>3665440</c:v>
                </c:pt>
                <c:pt idx="4">
                  <c:v>3899408</c:v>
                </c:pt>
                <c:pt idx="5">
                  <c:v>4149726</c:v>
                </c:pt>
                <c:pt idx="6">
                  <c:v>4401022</c:v>
                </c:pt>
                <c:pt idx="7">
                  <c:v>4617704</c:v>
                </c:pt>
                <c:pt idx="8">
                  <c:v>4804558</c:v>
                </c:pt>
                <c:pt idx="9">
                  <c:v>5028400</c:v>
                </c:pt>
                <c:pt idx="10">
                  <c:v>5205440</c:v>
                </c:pt>
              </c:numCache>
            </c:numRef>
          </c:xVal>
          <c:yVal>
            <c:numRef>
              <c:f>mt_rw!$U$34:$U$57</c:f>
              <c:numCache>
                <c:formatCode>General</c:formatCode>
                <c:ptCount val="24"/>
                <c:pt idx="0">
                  <c:v>10672</c:v>
                </c:pt>
                <c:pt idx="1">
                  <c:v>15235.199999999901</c:v>
                </c:pt>
                <c:pt idx="2">
                  <c:v>18694.3999999999</c:v>
                </c:pt>
                <c:pt idx="3">
                  <c:v>29366.3999999999</c:v>
                </c:pt>
                <c:pt idx="4">
                  <c:v>35033.599999999999</c:v>
                </c:pt>
                <c:pt idx="5">
                  <c:v>86700.799999999901</c:v>
                </c:pt>
                <c:pt idx="6">
                  <c:v>1623689.5999999901</c:v>
                </c:pt>
                <c:pt idx="7">
                  <c:v>1430048</c:v>
                </c:pt>
                <c:pt idx="8">
                  <c:v>1641206.4</c:v>
                </c:pt>
                <c:pt idx="9">
                  <c:v>1626412.79999999</c:v>
                </c:pt>
                <c:pt idx="10">
                  <c:v>1559951.99999999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DA-E24F-8C86-18A99D119D0F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mt_rw!$T$63:$T$87</c:f>
              <c:numCache>
                <c:formatCode>General</c:formatCode>
                <c:ptCount val="25"/>
                <c:pt idx="0">
                  <c:v>1760135</c:v>
                </c:pt>
                <c:pt idx="1">
                  <c:v>2597594</c:v>
                </c:pt>
                <c:pt idx="2">
                  <c:v>3414742</c:v>
                </c:pt>
                <c:pt idx="3">
                  <c:v>4160827</c:v>
                </c:pt>
                <c:pt idx="4">
                  <c:v>4859205</c:v>
                </c:pt>
                <c:pt idx="5">
                  <c:v>5521969</c:v>
                </c:pt>
                <c:pt idx="6">
                  <c:v>5748925</c:v>
                </c:pt>
                <c:pt idx="7">
                  <c:v>5989013</c:v>
                </c:pt>
                <c:pt idx="9">
                  <c:v>6325050</c:v>
                </c:pt>
                <c:pt idx="11">
                  <c:v>6675827</c:v>
                </c:pt>
              </c:numCache>
            </c:numRef>
          </c:xVal>
          <c:yVal>
            <c:numRef>
              <c:f>mt_rw!$U$63:$U$87</c:f>
              <c:numCache>
                <c:formatCode>General</c:formatCode>
                <c:ptCount val="25"/>
                <c:pt idx="0">
                  <c:v>7139.2</c:v>
                </c:pt>
                <c:pt idx="1">
                  <c:v>7875.2</c:v>
                </c:pt>
                <c:pt idx="2">
                  <c:v>8390.4</c:v>
                </c:pt>
                <c:pt idx="3">
                  <c:v>9052.7999999999993</c:v>
                </c:pt>
                <c:pt idx="4">
                  <c:v>9936</c:v>
                </c:pt>
                <c:pt idx="5">
                  <c:v>11408</c:v>
                </c:pt>
                <c:pt idx="6">
                  <c:v>12364.8</c:v>
                </c:pt>
                <c:pt idx="7">
                  <c:v>14278.4</c:v>
                </c:pt>
                <c:pt idx="9">
                  <c:v>17001.599999999999</c:v>
                </c:pt>
                <c:pt idx="11">
                  <c:v>833446.39999999898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DA-E24F-8C86-18A99D119D0F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mt_rw!$T$92:$T$114</c:f>
              <c:numCache>
                <c:formatCode>General</c:formatCode>
                <c:ptCount val="23"/>
                <c:pt idx="0">
                  <c:v>1759191</c:v>
                </c:pt>
                <c:pt idx="1">
                  <c:v>2595809</c:v>
                </c:pt>
                <c:pt idx="2">
                  <c:v>3410876</c:v>
                </c:pt>
                <c:pt idx="3">
                  <c:v>4167772</c:v>
                </c:pt>
                <c:pt idx="4">
                  <c:v>4857771</c:v>
                </c:pt>
                <c:pt idx="5">
                  <c:v>5562701</c:v>
                </c:pt>
                <c:pt idx="6">
                  <c:v>5757089</c:v>
                </c:pt>
                <c:pt idx="8">
                  <c:v>6159618</c:v>
                </c:pt>
                <c:pt idx="9">
                  <c:v>6323282</c:v>
                </c:pt>
                <c:pt idx="10">
                  <c:v>6507395</c:v>
                </c:pt>
                <c:pt idx="11">
                  <c:v>6677293</c:v>
                </c:pt>
              </c:numCache>
            </c:numRef>
          </c:xVal>
          <c:yVal>
            <c:numRef>
              <c:f>mt_rw!$U$92:$U$114</c:f>
              <c:numCache>
                <c:formatCode>General</c:formatCode>
                <c:ptCount val="23"/>
                <c:pt idx="0">
                  <c:v>6918.4</c:v>
                </c:pt>
                <c:pt idx="1">
                  <c:v>7433.5999999999904</c:v>
                </c:pt>
                <c:pt idx="2">
                  <c:v>8095.99999999999</c:v>
                </c:pt>
                <c:pt idx="3">
                  <c:v>8758.4</c:v>
                </c:pt>
                <c:pt idx="4">
                  <c:v>9568</c:v>
                </c:pt>
                <c:pt idx="5">
                  <c:v>11040</c:v>
                </c:pt>
                <c:pt idx="6">
                  <c:v>11702.4</c:v>
                </c:pt>
                <c:pt idx="8">
                  <c:v>13836.8</c:v>
                </c:pt>
                <c:pt idx="9">
                  <c:v>21932.799999999999</c:v>
                </c:pt>
                <c:pt idx="10">
                  <c:v>23036.799999999999</c:v>
                </c:pt>
                <c:pt idx="11">
                  <c:v>359683.19999999902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DA-E24F-8C86-18A99D119D0F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mt_rw!$T$119:$T$142</c:f>
              <c:numCache>
                <c:formatCode>General</c:formatCode>
                <c:ptCount val="24"/>
                <c:pt idx="0">
                  <c:v>1762167</c:v>
                </c:pt>
                <c:pt idx="1">
                  <c:v>2597667</c:v>
                </c:pt>
                <c:pt idx="2">
                  <c:v>3399533</c:v>
                </c:pt>
                <c:pt idx="3">
                  <c:v>4165942</c:v>
                </c:pt>
                <c:pt idx="4">
                  <c:v>4855988</c:v>
                </c:pt>
                <c:pt idx="5">
                  <c:v>5528000</c:v>
                </c:pt>
                <c:pt idx="6">
                  <c:v>5736433</c:v>
                </c:pt>
                <c:pt idx="7">
                  <c:v>5971501</c:v>
                </c:pt>
                <c:pt idx="8">
                  <c:v>6139151</c:v>
                </c:pt>
                <c:pt idx="10">
                  <c:v>6495581</c:v>
                </c:pt>
                <c:pt idx="11">
                  <c:v>5734198</c:v>
                </c:pt>
              </c:numCache>
            </c:numRef>
          </c:xVal>
          <c:yVal>
            <c:numRef>
              <c:f>mt_rw!$U$119:$U$142</c:f>
              <c:numCache>
                <c:formatCode>General</c:formatCode>
                <c:ptCount val="24"/>
                <c:pt idx="0">
                  <c:v>7065.5999999999904</c:v>
                </c:pt>
                <c:pt idx="1">
                  <c:v>7727.99999999999</c:v>
                </c:pt>
                <c:pt idx="2">
                  <c:v>8537.5999999999894</c:v>
                </c:pt>
                <c:pt idx="3">
                  <c:v>9494.4</c:v>
                </c:pt>
                <c:pt idx="4">
                  <c:v>10676.79999999</c:v>
                </c:pt>
                <c:pt idx="5">
                  <c:v>11477.59999999</c:v>
                </c:pt>
                <c:pt idx="6">
                  <c:v>12217.5999999999</c:v>
                </c:pt>
                <c:pt idx="7">
                  <c:v>13983.9999999999</c:v>
                </c:pt>
                <c:pt idx="8">
                  <c:v>14425.5999999999</c:v>
                </c:pt>
                <c:pt idx="10">
                  <c:v>19062.3999999999</c:v>
                </c:pt>
                <c:pt idx="11">
                  <c:v>3287638.4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9DA-E24F-8C86-18A99D119D0F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mt_rw!$T$147:$T$171</c:f>
              <c:numCache>
                <c:formatCode>General</c:formatCode>
                <c:ptCount val="25"/>
              </c:numCache>
            </c:numRef>
          </c:xVal>
          <c:yVal>
            <c:numRef>
              <c:f>mt_rw!$U$147:$U$171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DA-E24F-8C86-18A99D119D0F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mt_rw!$T$176:$T$201</c:f>
              <c:numCache>
                <c:formatCode>General</c:formatCode>
                <c:ptCount val="26"/>
                <c:pt idx="0">
                  <c:v>1760276</c:v>
                </c:pt>
                <c:pt idx="1">
                  <c:v>2604280</c:v>
                </c:pt>
                <c:pt idx="2">
                  <c:v>3402058</c:v>
                </c:pt>
                <c:pt idx="3">
                  <c:v>4161272</c:v>
                </c:pt>
                <c:pt idx="4">
                  <c:v>4878465</c:v>
                </c:pt>
                <c:pt idx="5">
                  <c:v>5564266</c:v>
                </c:pt>
                <c:pt idx="6">
                  <c:v>5732231</c:v>
                </c:pt>
                <c:pt idx="7">
                  <c:v>5952421</c:v>
                </c:pt>
                <c:pt idx="8">
                  <c:v>6119675</c:v>
                </c:pt>
                <c:pt idx="9">
                  <c:v>6315542</c:v>
                </c:pt>
                <c:pt idx="10">
                  <c:v>6479104</c:v>
                </c:pt>
                <c:pt idx="11">
                  <c:v>4254768</c:v>
                </c:pt>
              </c:numCache>
            </c:numRef>
          </c:xVal>
          <c:yVal>
            <c:numRef>
              <c:f>mt_rw!$U$176:$U$201</c:f>
              <c:numCache>
                <c:formatCode>General</c:formatCode>
                <c:ptCount val="26"/>
                <c:pt idx="0">
                  <c:v>7580.7999999999902</c:v>
                </c:pt>
                <c:pt idx="1">
                  <c:v>8243.1999999999898</c:v>
                </c:pt>
                <c:pt idx="2">
                  <c:v>8979.1999999999898</c:v>
                </c:pt>
                <c:pt idx="3">
                  <c:v>9936</c:v>
                </c:pt>
                <c:pt idx="4">
                  <c:v>11260.8</c:v>
                </c:pt>
                <c:pt idx="5">
                  <c:v>13100.8</c:v>
                </c:pt>
                <c:pt idx="6">
                  <c:v>14958.3999999999</c:v>
                </c:pt>
                <c:pt idx="7">
                  <c:v>15603.199999999901</c:v>
                </c:pt>
                <c:pt idx="8">
                  <c:v>16184.79999999</c:v>
                </c:pt>
                <c:pt idx="9">
                  <c:v>17811.199999999899</c:v>
                </c:pt>
                <c:pt idx="10">
                  <c:v>18915.199999999899</c:v>
                </c:pt>
                <c:pt idx="11">
                  <c:v>4303612.8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9DA-E24F-8C86-18A99D119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mt_rw!$T$5:$T$29</c:f>
              <c:numCache>
                <c:formatCode>General</c:formatCode>
                <c:ptCount val="25"/>
                <c:pt idx="0">
                  <c:v>1759137</c:v>
                </c:pt>
                <c:pt idx="1">
                  <c:v>3404091</c:v>
                </c:pt>
                <c:pt idx="2">
                  <c:v>3656740</c:v>
                </c:pt>
                <c:pt idx="3">
                  <c:v>3916984</c:v>
                </c:pt>
                <c:pt idx="4">
                  <c:v>4158932</c:v>
                </c:pt>
                <c:pt idx="5">
                  <c:v>5076442</c:v>
                </c:pt>
                <c:pt idx="6">
                  <c:v>5271042</c:v>
                </c:pt>
                <c:pt idx="7">
                  <c:v>5473497</c:v>
                </c:pt>
                <c:pt idx="8">
                  <c:v>6748107</c:v>
                </c:pt>
              </c:numCache>
            </c:numRef>
          </c:xVal>
          <c:yVal>
            <c:numRef>
              <c:f>mt_rw!$V$5:$V$16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35-AF4F-8CE2-4F56338EA0D0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mt_rw!$T$34:$T$57</c:f>
              <c:numCache>
                <c:formatCode>General</c:formatCode>
                <c:ptCount val="24"/>
                <c:pt idx="0">
                  <c:v>1759791</c:v>
                </c:pt>
                <c:pt idx="1">
                  <c:v>2323986</c:v>
                </c:pt>
                <c:pt idx="2">
                  <c:v>2867864</c:v>
                </c:pt>
                <c:pt idx="3">
                  <c:v>3665440</c:v>
                </c:pt>
                <c:pt idx="4">
                  <c:v>3899408</c:v>
                </c:pt>
                <c:pt idx="5">
                  <c:v>4149726</c:v>
                </c:pt>
                <c:pt idx="6">
                  <c:v>4401022</c:v>
                </c:pt>
                <c:pt idx="7">
                  <c:v>4617704</c:v>
                </c:pt>
                <c:pt idx="8">
                  <c:v>4804558</c:v>
                </c:pt>
                <c:pt idx="9">
                  <c:v>5028400</c:v>
                </c:pt>
                <c:pt idx="10">
                  <c:v>5205440</c:v>
                </c:pt>
              </c:numCache>
            </c:numRef>
          </c:xVal>
          <c:yVal>
            <c:numRef>
              <c:f>mt_rw!$V$34:$V$57</c:f>
              <c:numCache>
                <c:formatCode>General</c:formatCode>
                <c:ptCount val="24"/>
                <c:pt idx="0">
                  <c:v>1585042</c:v>
                </c:pt>
                <c:pt idx="1">
                  <c:v>2070774</c:v>
                </c:pt>
                <c:pt idx="2">
                  <c:v>2507357</c:v>
                </c:pt>
                <c:pt idx="3">
                  <c:v>3158344</c:v>
                </c:pt>
                <c:pt idx="4">
                  <c:v>3350328</c:v>
                </c:pt>
                <c:pt idx="5">
                  <c:v>3558909</c:v>
                </c:pt>
                <c:pt idx="6">
                  <c:v>3771288</c:v>
                </c:pt>
                <c:pt idx="7">
                  <c:v>3955806</c:v>
                </c:pt>
                <c:pt idx="8">
                  <c:v>4112684</c:v>
                </c:pt>
                <c:pt idx="9">
                  <c:v>4304776</c:v>
                </c:pt>
                <c:pt idx="10">
                  <c:v>4457571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35-AF4F-8CE2-4F56338EA0D0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mt_rw!$T$63:$T$87</c:f>
              <c:numCache>
                <c:formatCode>General</c:formatCode>
                <c:ptCount val="25"/>
                <c:pt idx="0">
                  <c:v>1760135</c:v>
                </c:pt>
                <c:pt idx="1">
                  <c:v>2597594</c:v>
                </c:pt>
                <c:pt idx="2">
                  <c:v>3414742</c:v>
                </c:pt>
                <c:pt idx="3">
                  <c:v>4160827</c:v>
                </c:pt>
                <c:pt idx="4">
                  <c:v>4859205</c:v>
                </c:pt>
                <c:pt idx="5">
                  <c:v>5521969</c:v>
                </c:pt>
                <c:pt idx="6">
                  <c:v>5748925</c:v>
                </c:pt>
                <c:pt idx="7">
                  <c:v>5989013</c:v>
                </c:pt>
                <c:pt idx="9">
                  <c:v>6325050</c:v>
                </c:pt>
                <c:pt idx="11">
                  <c:v>6675827</c:v>
                </c:pt>
              </c:numCache>
            </c:numRef>
          </c:xVal>
          <c:yVal>
            <c:numRef>
              <c:f>mt_rw!$V$63:$V$87</c:f>
              <c:numCache>
                <c:formatCode>General</c:formatCode>
                <c:ptCount val="25"/>
                <c:pt idx="0">
                  <c:v>1445501</c:v>
                </c:pt>
                <c:pt idx="1">
                  <c:v>2062072</c:v>
                </c:pt>
                <c:pt idx="2">
                  <c:v>2588095</c:v>
                </c:pt>
                <c:pt idx="3">
                  <c:v>3003999</c:v>
                </c:pt>
                <c:pt idx="4">
                  <c:v>3330094</c:v>
                </c:pt>
                <c:pt idx="5">
                  <c:v>3557150</c:v>
                </c:pt>
                <c:pt idx="6">
                  <c:v>3601426</c:v>
                </c:pt>
                <c:pt idx="7">
                  <c:v>3606513</c:v>
                </c:pt>
                <c:pt idx="9">
                  <c:v>3554267</c:v>
                </c:pt>
                <c:pt idx="11">
                  <c:v>3171371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535-AF4F-8CE2-4F56338EA0D0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mt_rw!$T$92:$T$114</c:f>
              <c:numCache>
                <c:formatCode>General</c:formatCode>
                <c:ptCount val="23"/>
                <c:pt idx="0">
                  <c:v>1759191</c:v>
                </c:pt>
                <c:pt idx="1">
                  <c:v>2595809</c:v>
                </c:pt>
                <c:pt idx="2">
                  <c:v>3410876</c:v>
                </c:pt>
                <c:pt idx="3">
                  <c:v>4167772</c:v>
                </c:pt>
                <c:pt idx="4">
                  <c:v>4857771</c:v>
                </c:pt>
                <c:pt idx="5">
                  <c:v>5562701</c:v>
                </c:pt>
                <c:pt idx="6">
                  <c:v>5757089</c:v>
                </c:pt>
                <c:pt idx="8">
                  <c:v>6159618</c:v>
                </c:pt>
                <c:pt idx="9">
                  <c:v>6323282</c:v>
                </c:pt>
                <c:pt idx="10">
                  <c:v>6507395</c:v>
                </c:pt>
                <c:pt idx="11">
                  <c:v>6677293</c:v>
                </c:pt>
              </c:numCache>
            </c:numRef>
          </c:xVal>
          <c:yVal>
            <c:numRef>
              <c:f>mt_rw!$V$92:$V$114</c:f>
              <c:numCache>
                <c:formatCode>General</c:formatCode>
                <c:ptCount val="23"/>
                <c:pt idx="0">
                  <c:v>955413</c:v>
                </c:pt>
                <c:pt idx="1">
                  <c:v>1503669</c:v>
                </c:pt>
                <c:pt idx="2">
                  <c:v>1878026</c:v>
                </c:pt>
                <c:pt idx="3">
                  <c:v>2238423</c:v>
                </c:pt>
                <c:pt idx="4">
                  <c:v>2520288</c:v>
                </c:pt>
                <c:pt idx="5">
                  <c:v>2718991</c:v>
                </c:pt>
                <c:pt idx="6">
                  <c:v>2760105</c:v>
                </c:pt>
                <c:pt idx="8">
                  <c:v>2808738</c:v>
                </c:pt>
                <c:pt idx="9">
                  <c:v>2762177</c:v>
                </c:pt>
                <c:pt idx="10">
                  <c:v>2668537</c:v>
                </c:pt>
                <c:pt idx="11">
                  <c:v>2587291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35-AF4F-8CE2-4F56338EA0D0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mt_rw!$T$119:$T$142</c:f>
              <c:numCache>
                <c:formatCode>General</c:formatCode>
                <c:ptCount val="24"/>
                <c:pt idx="0">
                  <c:v>1762167</c:v>
                </c:pt>
                <c:pt idx="1">
                  <c:v>2597667</c:v>
                </c:pt>
                <c:pt idx="2">
                  <c:v>3399533</c:v>
                </c:pt>
                <c:pt idx="3">
                  <c:v>4165942</c:v>
                </c:pt>
                <c:pt idx="4">
                  <c:v>4855988</c:v>
                </c:pt>
                <c:pt idx="5">
                  <c:v>5528000</c:v>
                </c:pt>
                <c:pt idx="6">
                  <c:v>5736433</c:v>
                </c:pt>
                <c:pt idx="7">
                  <c:v>5971501</c:v>
                </c:pt>
                <c:pt idx="8">
                  <c:v>6139151</c:v>
                </c:pt>
                <c:pt idx="10">
                  <c:v>6495581</c:v>
                </c:pt>
                <c:pt idx="11">
                  <c:v>5734198</c:v>
                </c:pt>
              </c:numCache>
            </c:numRef>
          </c:xVal>
          <c:yVal>
            <c:numRef>
              <c:f>mt_rw!$V$119:$V$142</c:f>
              <c:numCache>
                <c:formatCode>General</c:formatCode>
                <c:ptCount val="24"/>
                <c:pt idx="0">
                  <c:v>241217</c:v>
                </c:pt>
                <c:pt idx="1">
                  <c:v>520586</c:v>
                </c:pt>
                <c:pt idx="2">
                  <c:v>812470</c:v>
                </c:pt>
                <c:pt idx="3">
                  <c:v>1043099</c:v>
                </c:pt>
                <c:pt idx="4">
                  <c:v>1210217</c:v>
                </c:pt>
                <c:pt idx="5">
                  <c:v>1359738</c:v>
                </c:pt>
                <c:pt idx="6">
                  <c:v>1416375</c:v>
                </c:pt>
                <c:pt idx="7">
                  <c:v>1453398</c:v>
                </c:pt>
                <c:pt idx="8">
                  <c:v>1476857</c:v>
                </c:pt>
                <c:pt idx="10">
                  <c:v>1490042</c:v>
                </c:pt>
                <c:pt idx="11">
                  <c:v>1305533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535-AF4F-8CE2-4F56338EA0D0}"/>
            </c:ext>
          </c:extLst>
        </c:ser>
        <c:ser>
          <c:idx val="4"/>
          <c:order val="5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mt_rw!$T$176:$T$201</c:f>
              <c:numCache>
                <c:formatCode>General</c:formatCode>
                <c:ptCount val="26"/>
                <c:pt idx="0">
                  <c:v>1760276</c:v>
                </c:pt>
                <c:pt idx="1">
                  <c:v>2604280</c:v>
                </c:pt>
                <c:pt idx="2">
                  <c:v>3402058</c:v>
                </c:pt>
                <c:pt idx="3">
                  <c:v>4161272</c:v>
                </c:pt>
                <c:pt idx="4">
                  <c:v>4878465</c:v>
                </c:pt>
                <c:pt idx="5">
                  <c:v>5564266</c:v>
                </c:pt>
                <c:pt idx="6">
                  <c:v>5732231</c:v>
                </c:pt>
                <c:pt idx="7">
                  <c:v>5952421</c:v>
                </c:pt>
                <c:pt idx="8">
                  <c:v>6119675</c:v>
                </c:pt>
                <c:pt idx="9">
                  <c:v>6315542</c:v>
                </c:pt>
                <c:pt idx="10">
                  <c:v>6479104</c:v>
                </c:pt>
                <c:pt idx="11">
                  <c:v>4254768</c:v>
                </c:pt>
              </c:numCache>
            </c:numRef>
          </c:xVal>
          <c:yVal>
            <c:numRef>
              <c:f>mt_rw!$V$176:$V$201</c:f>
              <c:numCache>
                <c:formatCode>General</c:formatCode>
                <c:ptCount val="26"/>
                <c:pt idx="0">
                  <c:v>12824</c:v>
                </c:pt>
                <c:pt idx="1">
                  <c:v>45116</c:v>
                </c:pt>
                <c:pt idx="2">
                  <c:v>112855</c:v>
                </c:pt>
                <c:pt idx="3">
                  <c:v>214356</c:v>
                </c:pt>
                <c:pt idx="4">
                  <c:v>338856</c:v>
                </c:pt>
                <c:pt idx="5">
                  <c:v>461937</c:v>
                </c:pt>
                <c:pt idx="6">
                  <c:v>487028</c:v>
                </c:pt>
                <c:pt idx="7">
                  <c:v>529649</c:v>
                </c:pt>
                <c:pt idx="8">
                  <c:v>555117</c:v>
                </c:pt>
                <c:pt idx="9">
                  <c:v>595143</c:v>
                </c:pt>
                <c:pt idx="10">
                  <c:v>623095</c:v>
                </c:pt>
                <c:pt idx="11">
                  <c:v>645885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35-AF4F-8CE2-4F56338EA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mt_rw!$T$5:$T$20</c:f>
              <c:numCache>
                <c:formatCode>General</c:formatCode>
                <c:ptCount val="16"/>
                <c:pt idx="0">
                  <c:v>1759137</c:v>
                </c:pt>
                <c:pt idx="1">
                  <c:v>3404091</c:v>
                </c:pt>
                <c:pt idx="2">
                  <c:v>3656740</c:v>
                </c:pt>
                <c:pt idx="3">
                  <c:v>3916984</c:v>
                </c:pt>
                <c:pt idx="4">
                  <c:v>4158932</c:v>
                </c:pt>
                <c:pt idx="5">
                  <c:v>5076442</c:v>
                </c:pt>
                <c:pt idx="6">
                  <c:v>5271042</c:v>
                </c:pt>
                <c:pt idx="7">
                  <c:v>5473497</c:v>
                </c:pt>
                <c:pt idx="8">
                  <c:v>6748107</c:v>
                </c:pt>
              </c:numCache>
            </c:numRef>
          </c:xVal>
          <c:yVal>
            <c:numRef>
              <c:f>mt_rw!$W$5:$W$21</c:f>
              <c:numCache>
                <c:formatCode>General</c:formatCode>
                <c:ptCount val="17"/>
                <c:pt idx="0">
                  <c:v>913</c:v>
                </c:pt>
                <c:pt idx="1">
                  <c:v>920</c:v>
                </c:pt>
                <c:pt idx="2">
                  <c:v>935</c:v>
                </c:pt>
                <c:pt idx="3">
                  <c:v>945</c:v>
                </c:pt>
                <c:pt idx="4">
                  <c:v>958</c:v>
                </c:pt>
                <c:pt idx="5">
                  <c:v>964</c:v>
                </c:pt>
                <c:pt idx="6">
                  <c:v>974</c:v>
                </c:pt>
                <c:pt idx="7">
                  <c:v>976</c:v>
                </c:pt>
                <c:pt idx="8">
                  <c:v>984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90-8742-A00E-AC6A9BFE8178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mt_rw!$T$34:$T$52</c:f>
              <c:numCache>
                <c:formatCode>General</c:formatCode>
                <c:ptCount val="19"/>
                <c:pt idx="0">
                  <c:v>1759791</c:v>
                </c:pt>
                <c:pt idx="1">
                  <c:v>2323986</c:v>
                </c:pt>
                <c:pt idx="2">
                  <c:v>2867864</c:v>
                </c:pt>
                <c:pt idx="3">
                  <c:v>3665440</c:v>
                </c:pt>
                <c:pt idx="4">
                  <c:v>3899408</c:v>
                </c:pt>
                <c:pt idx="5">
                  <c:v>4149726</c:v>
                </c:pt>
                <c:pt idx="6">
                  <c:v>4401022</c:v>
                </c:pt>
                <c:pt idx="7">
                  <c:v>4617704</c:v>
                </c:pt>
                <c:pt idx="8">
                  <c:v>4804558</c:v>
                </c:pt>
                <c:pt idx="9">
                  <c:v>5028400</c:v>
                </c:pt>
                <c:pt idx="10">
                  <c:v>5205440</c:v>
                </c:pt>
              </c:numCache>
            </c:numRef>
          </c:xVal>
          <c:yVal>
            <c:numRef>
              <c:f>mt_rw!$W$34:$W$52</c:f>
              <c:numCache>
                <c:formatCode>General</c:formatCode>
                <c:ptCount val="19"/>
                <c:pt idx="0">
                  <c:v>1101</c:v>
                </c:pt>
                <c:pt idx="1">
                  <c:v>1099</c:v>
                </c:pt>
                <c:pt idx="2">
                  <c:v>1101</c:v>
                </c:pt>
                <c:pt idx="3">
                  <c:v>1087</c:v>
                </c:pt>
                <c:pt idx="4">
                  <c:v>1082</c:v>
                </c:pt>
                <c:pt idx="5">
                  <c:v>1081</c:v>
                </c:pt>
                <c:pt idx="6">
                  <c:v>1075</c:v>
                </c:pt>
                <c:pt idx="7">
                  <c:v>1077</c:v>
                </c:pt>
                <c:pt idx="8">
                  <c:v>1078</c:v>
                </c:pt>
                <c:pt idx="9">
                  <c:v>1077</c:v>
                </c:pt>
                <c:pt idx="10">
                  <c:v>1080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90-8742-A00E-AC6A9BFE8178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mt_rw!$T$63:$T$87</c:f>
              <c:numCache>
                <c:formatCode>General</c:formatCode>
                <c:ptCount val="25"/>
                <c:pt idx="0">
                  <c:v>1760135</c:v>
                </c:pt>
                <c:pt idx="1">
                  <c:v>2597594</c:v>
                </c:pt>
                <c:pt idx="2">
                  <c:v>3414742</c:v>
                </c:pt>
                <c:pt idx="3">
                  <c:v>4160827</c:v>
                </c:pt>
                <c:pt idx="4">
                  <c:v>4859205</c:v>
                </c:pt>
                <c:pt idx="5">
                  <c:v>5521969</c:v>
                </c:pt>
                <c:pt idx="6">
                  <c:v>5748925</c:v>
                </c:pt>
                <c:pt idx="7">
                  <c:v>5989013</c:v>
                </c:pt>
                <c:pt idx="9">
                  <c:v>6325050</c:v>
                </c:pt>
                <c:pt idx="11">
                  <c:v>6675827</c:v>
                </c:pt>
              </c:numCache>
            </c:numRef>
          </c:xVal>
          <c:yVal>
            <c:numRef>
              <c:f>mt_rw!$W$63:$W$87</c:f>
              <c:numCache>
                <c:formatCode>General</c:formatCode>
                <c:ptCount val="25"/>
                <c:pt idx="0">
                  <c:v>1057</c:v>
                </c:pt>
                <c:pt idx="1">
                  <c:v>1035</c:v>
                </c:pt>
                <c:pt idx="2">
                  <c:v>1040</c:v>
                </c:pt>
                <c:pt idx="3">
                  <c:v>1040</c:v>
                </c:pt>
                <c:pt idx="4">
                  <c:v>1039</c:v>
                </c:pt>
                <c:pt idx="5">
                  <c:v>1039</c:v>
                </c:pt>
                <c:pt idx="6">
                  <c:v>1038</c:v>
                </c:pt>
                <c:pt idx="7">
                  <c:v>1040</c:v>
                </c:pt>
                <c:pt idx="9">
                  <c:v>1040</c:v>
                </c:pt>
                <c:pt idx="11">
                  <c:v>1036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90-8742-A00E-AC6A9BFE8178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mt_rw!$T$92:$T$114</c:f>
              <c:numCache>
                <c:formatCode>General</c:formatCode>
                <c:ptCount val="23"/>
                <c:pt idx="0">
                  <c:v>1759191</c:v>
                </c:pt>
                <c:pt idx="1">
                  <c:v>2595809</c:v>
                </c:pt>
                <c:pt idx="2">
                  <c:v>3410876</c:v>
                </c:pt>
                <c:pt idx="3">
                  <c:v>4167772</c:v>
                </c:pt>
                <c:pt idx="4">
                  <c:v>4857771</c:v>
                </c:pt>
                <c:pt idx="5">
                  <c:v>5562701</c:v>
                </c:pt>
                <c:pt idx="6">
                  <c:v>5757089</c:v>
                </c:pt>
                <c:pt idx="8">
                  <c:v>6159618</c:v>
                </c:pt>
                <c:pt idx="9">
                  <c:v>6323282</c:v>
                </c:pt>
                <c:pt idx="10">
                  <c:v>6507395</c:v>
                </c:pt>
                <c:pt idx="11">
                  <c:v>6677293</c:v>
                </c:pt>
              </c:numCache>
            </c:numRef>
          </c:xVal>
          <c:yVal>
            <c:numRef>
              <c:f>mt_rw!$W$92:$W$114</c:f>
              <c:numCache>
                <c:formatCode>General</c:formatCode>
                <c:ptCount val="23"/>
                <c:pt idx="0">
                  <c:v>1021</c:v>
                </c:pt>
                <c:pt idx="1">
                  <c:v>1030</c:v>
                </c:pt>
                <c:pt idx="2">
                  <c:v>1033</c:v>
                </c:pt>
                <c:pt idx="3">
                  <c:v>1038</c:v>
                </c:pt>
                <c:pt idx="4">
                  <c:v>1038</c:v>
                </c:pt>
                <c:pt idx="5">
                  <c:v>1042</c:v>
                </c:pt>
                <c:pt idx="6">
                  <c:v>1038</c:v>
                </c:pt>
                <c:pt idx="8">
                  <c:v>1038</c:v>
                </c:pt>
                <c:pt idx="9">
                  <c:v>1039</c:v>
                </c:pt>
                <c:pt idx="10">
                  <c:v>1038</c:v>
                </c:pt>
                <c:pt idx="11">
                  <c:v>1035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890-8742-A00E-AC6A9BFE8178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mt_rw!$T$119:$T$141</c:f>
              <c:numCache>
                <c:formatCode>General</c:formatCode>
                <c:ptCount val="23"/>
                <c:pt idx="0">
                  <c:v>1762167</c:v>
                </c:pt>
                <c:pt idx="1">
                  <c:v>2597667</c:v>
                </c:pt>
                <c:pt idx="2">
                  <c:v>3399533</c:v>
                </c:pt>
                <c:pt idx="3">
                  <c:v>4165942</c:v>
                </c:pt>
                <c:pt idx="4">
                  <c:v>4855988</c:v>
                </c:pt>
                <c:pt idx="5">
                  <c:v>5528000</c:v>
                </c:pt>
                <c:pt idx="6">
                  <c:v>5736433</c:v>
                </c:pt>
                <c:pt idx="7">
                  <c:v>5971501</c:v>
                </c:pt>
                <c:pt idx="8">
                  <c:v>6139151</c:v>
                </c:pt>
                <c:pt idx="10">
                  <c:v>6495581</c:v>
                </c:pt>
                <c:pt idx="11">
                  <c:v>5734198</c:v>
                </c:pt>
              </c:numCache>
            </c:numRef>
          </c:xVal>
          <c:yVal>
            <c:numRef>
              <c:f>mt_rw!$W$119:$W$141</c:f>
              <c:numCache>
                <c:formatCode>General</c:formatCode>
                <c:ptCount val="23"/>
                <c:pt idx="0">
                  <c:v>1017</c:v>
                </c:pt>
                <c:pt idx="1">
                  <c:v>1035</c:v>
                </c:pt>
                <c:pt idx="2">
                  <c:v>1046</c:v>
                </c:pt>
                <c:pt idx="3">
                  <c:v>1040</c:v>
                </c:pt>
                <c:pt idx="4">
                  <c:v>1044</c:v>
                </c:pt>
                <c:pt idx="5">
                  <c:v>1041</c:v>
                </c:pt>
                <c:pt idx="6">
                  <c:v>1032</c:v>
                </c:pt>
                <c:pt idx="7">
                  <c:v>1032</c:v>
                </c:pt>
                <c:pt idx="8">
                  <c:v>1037</c:v>
                </c:pt>
                <c:pt idx="10">
                  <c:v>1040</c:v>
                </c:pt>
                <c:pt idx="11">
                  <c:v>1030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890-8742-A00E-AC6A9BFE8178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mt_rw!$T$147:$T$171</c:f>
              <c:numCache>
                <c:formatCode>General</c:formatCode>
                <c:ptCount val="25"/>
              </c:numCache>
            </c:numRef>
          </c:xVal>
          <c:yVal>
            <c:numRef>
              <c:f>mt_rw!$W$147:$W$171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890-8742-A00E-AC6A9BFE8178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mt_rw!$T$176:$T$201</c:f>
              <c:numCache>
                <c:formatCode>General</c:formatCode>
                <c:ptCount val="26"/>
                <c:pt idx="0">
                  <c:v>1760276</c:v>
                </c:pt>
                <c:pt idx="1">
                  <c:v>2604280</c:v>
                </c:pt>
                <c:pt idx="2">
                  <c:v>3402058</c:v>
                </c:pt>
                <c:pt idx="3">
                  <c:v>4161272</c:v>
                </c:pt>
                <c:pt idx="4">
                  <c:v>4878465</c:v>
                </c:pt>
                <c:pt idx="5">
                  <c:v>5564266</c:v>
                </c:pt>
                <c:pt idx="6">
                  <c:v>5732231</c:v>
                </c:pt>
                <c:pt idx="7">
                  <c:v>5952421</c:v>
                </c:pt>
                <c:pt idx="8">
                  <c:v>6119675</c:v>
                </c:pt>
                <c:pt idx="9">
                  <c:v>6315542</c:v>
                </c:pt>
                <c:pt idx="10">
                  <c:v>6479104</c:v>
                </c:pt>
                <c:pt idx="11">
                  <c:v>4254768</c:v>
                </c:pt>
              </c:numCache>
            </c:numRef>
          </c:xVal>
          <c:yVal>
            <c:numRef>
              <c:f>mt_rw!$W$176:$W$201</c:f>
              <c:numCache>
                <c:formatCode>General</c:formatCode>
                <c:ptCount val="26"/>
                <c:pt idx="0">
                  <c:v>938</c:v>
                </c:pt>
                <c:pt idx="1">
                  <c:v>955</c:v>
                </c:pt>
                <c:pt idx="2">
                  <c:v>979</c:v>
                </c:pt>
                <c:pt idx="3">
                  <c:v>999</c:v>
                </c:pt>
                <c:pt idx="4">
                  <c:v>1009</c:v>
                </c:pt>
                <c:pt idx="5">
                  <c:v>1016</c:v>
                </c:pt>
                <c:pt idx="6">
                  <c:v>1018</c:v>
                </c:pt>
                <c:pt idx="7">
                  <c:v>1020</c:v>
                </c:pt>
                <c:pt idx="8">
                  <c:v>1019</c:v>
                </c:pt>
                <c:pt idx="9">
                  <c:v>1024</c:v>
                </c:pt>
                <c:pt idx="10">
                  <c:v>1026</c:v>
                </c:pt>
                <c:pt idx="11">
                  <c:v>1028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890-8742-A00E-AC6A9BFE81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mt_rw!$AJ$5:$AJ$27</c:f>
              <c:numCache>
                <c:formatCode>General</c:formatCode>
                <c:ptCount val="23"/>
                <c:pt idx="0">
                  <c:v>1754624</c:v>
                </c:pt>
                <c:pt idx="1">
                  <c:v>2320511</c:v>
                </c:pt>
                <c:pt idx="2">
                  <c:v>2859847</c:v>
                </c:pt>
                <c:pt idx="3">
                  <c:v>3112478</c:v>
                </c:pt>
                <c:pt idx="4">
                  <c:v>3373961</c:v>
                </c:pt>
                <c:pt idx="5">
                  <c:v>3638408</c:v>
                </c:pt>
                <c:pt idx="6">
                  <c:v>3871762</c:v>
                </c:pt>
                <c:pt idx="7">
                  <c:v>4115075</c:v>
                </c:pt>
                <c:pt idx="8">
                  <c:v>4392840</c:v>
                </c:pt>
                <c:pt idx="9">
                  <c:v>4552218</c:v>
                </c:pt>
                <c:pt idx="10">
                  <c:v>4773599</c:v>
                </c:pt>
                <c:pt idx="11">
                  <c:v>5009038</c:v>
                </c:pt>
                <c:pt idx="12">
                  <c:v>5267848</c:v>
                </c:pt>
              </c:numCache>
            </c:numRef>
          </c:xVal>
          <c:yVal>
            <c:numRef>
              <c:f>mt_rw!$AK$5:$AK$27</c:f>
              <c:numCache>
                <c:formatCode>General</c:formatCode>
                <c:ptCount val="23"/>
                <c:pt idx="0">
                  <c:v>8832</c:v>
                </c:pt>
                <c:pt idx="1">
                  <c:v>9420.7999999999993</c:v>
                </c:pt>
                <c:pt idx="2">
                  <c:v>9936</c:v>
                </c:pt>
                <c:pt idx="3">
                  <c:v>10083.199999999901</c:v>
                </c:pt>
                <c:pt idx="4">
                  <c:v>10598.4</c:v>
                </c:pt>
                <c:pt idx="5">
                  <c:v>11113.5999999999</c:v>
                </c:pt>
                <c:pt idx="6">
                  <c:v>11408</c:v>
                </c:pt>
                <c:pt idx="7">
                  <c:v>12070.4</c:v>
                </c:pt>
                <c:pt idx="8">
                  <c:v>12806.4</c:v>
                </c:pt>
                <c:pt idx="9">
                  <c:v>13247.9999999999</c:v>
                </c:pt>
                <c:pt idx="10">
                  <c:v>15308.8</c:v>
                </c:pt>
                <c:pt idx="11">
                  <c:v>51078.3999999999</c:v>
                </c:pt>
                <c:pt idx="12">
                  <c:v>157798.39999999999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A-FF41-BE7A-EB3BFC6A77C7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mt_rw!$AJ$34:$AJ$53</c:f>
              <c:numCache>
                <c:formatCode>General</c:formatCode>
                <c:ptCount val="20"/>
                <c:pt idx="0">
                  <c:v>1756503</c:v>
                </c:pt>
                <c:pt idx="1">
                  <c:v>2314775</c:v>
                </c:pt>
                <c:pt idx="2">
                  <c:v>2866898</c:v>
                </c:pt>
                <c:pt idx="3">
                  <c:v>3385495</c:v>
                </c:pt>
                <c:pt idx="4">
                  <c:v>3637200</c:v>
                </c:pt>
                <c:pt idx="5">
                  <c:v>3881531</c:v>
                </c:pt>
                <c:pt idx="6">
                  <c:v>4115919</c:v>
                </c:pt>
                <c:pt idx="7">
                  <c:v>4306599</c:v>
                </c:pt>
                <c:pt idx="8">
                  <c:v>4571423</c:v>
                </c:pt>
                <c:pt idx="9">
                  <c:v>4754823</c:v>
                </c:pt>
                <c:pt idx="10">
                  <c:v>4945346</c:v>
                </c:pt>
                <c:pt idx="11">
                  <c:v>5217887</c:v>
                </c:pt>
              </c:numCache>
            </c:numRef>
          </c:xVal>
          <c:yVal>
            <c:numRef>
              <c:f>mt_rw!$AK$34:$AK$53</c:f>
              <c:numCache>
                <c:formatCode>General</c:formatCode>
                <c:ptCount val="20"/>
                <c:pt idx="0">
                  <c:v>13983.9999999999</c:v>
                </c:pt>
                <c:pt idx="1">
                  <c:v>21491.199999999899</c:v>
                </c:pt>
                <c:pt idx="2">
                  <c:v>23993.599999999999</c:v>
                </c:pt>
                <c:pt idx="3">
                  <c:v>24582.3999999999</c:v>
                </c:pt>
                <c:pt idx="4">
                  <c:v>24876.799999999999</c:v>
                </c:pt>
                <c:pt idx="5">
                  <c:v>25171.199999999899</c:v>
                </c:pt>
                <c:pt idx="6">
                  <c:v>25759.999999999902</c:v>
                </c:pt>
                <c:pt idx="7">
                  <c:v>26127.999999999902</c:v>
                </c:pt>
                <c:pt idx="8">
                  <c:v>27305.599999999999</c:v>
                </c:pt>
                <c:pt idx="9">
                  <c:v>29881.599999999999</c:v>
                </c:pt>
                <c:pt idx="10">
                  <c:v>32310.3999999999</c:v>
                </c:pt>
                <c:pt idx="11">
                  <c:v>112755.2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A-FF41-BE7A-EB3BFC6A77C7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mt_rw!$AJ$63:$AJ$87</c:f>
              <c:numCache>
                <c:formatCode>General</c:formatCode>
                <c:ptCount val="25"/>
                <c:pt idx="0">
                  <c:v>1756121</c:v>
                </c:pt>
                <c:pt idx="1">
                  <c:v>2319770</c:v>
                </c:pt>
                <c:pt idx="2">
                  <c:v>2867519</c:v>
                </c:pt>
                <c:pt idx="3">
                  <c:v>3366515</c:v>
                </c:pt>
                <c:pt idx="4">
                  <c:v>3644697</c:v>
                </c:pt>
                <c:pt idx="5">
                  <c:v>3869046</c:v>
                </c:pt>
                <c:pt idx="6">
                  <c:v>4000083</c:v>
                </c:pt>
                <c:pt idx="7">
                  <c:v>4076886</c:v>
                </c:pt>
                <c:pt idx="8">
                  <c:v>4335275</c:v>
                </c:pt>
              </c:numCache>
            </c:numRef>
          </c:xVal>
          <c:yVal>
            <c:numRef>
              <c:f>mt_rw!$AK$63:$AK$87</c:f>
              <c:numCache>
                <c:formatCode>General</c:formatCode>
                <c:ptCount val="25"/>
                <c:pt idx="0">
                  <c:v>9641.5999999999894</c:v>
                </c:pt>
                <c:pt idx="1">
                  <c:v>10009.5999999999</c:v>
                </c:pt>
                <c:pt idx="2">
                  <c:v>10598.4</c:v>
                </c:pt>
                <c:pt idx="3">
                  <c:v>10966.4</c:v>
                </c:pt>
                <c:pt idx="4">
                  <c:v>11408</c:v>
                </c:pt>
                <c:pt idx="5">
                  <c:v>11481.5999999999</c:v>
                </c:pt>
                <c:pt idx="6">
                  <c:v>86480</c:v>
                </c:pt>
                <c:pt idx="7">
                  <c:v>27188502.399999999</c:v>
                </c:pt>
                <c:pt idx="8">
                  <c:v>326857.59999999998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5A-FF41-BE7A-EB3BFC6A77C7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mt_rw!$AJ$92:$AJ$114</c:f>
              <c:numCache>
                <c:formatCode>General</c:formatCode>
                <c:ptCount val="23"/>
                <c:pt idx="0">
                  <c:v>1755752</c:v>
                </c:pt>
                <c:pt idx="1">
                  <c:v>2312647</c:v>
                </c:pt>
                <c:pt idx="2">
                  <c:v>2862157</c:v>
                </c:pt>
                <c:pt idx="3">
                  <c:v>3395933</c:v>
                </c:pt>
                <c:pt idx="4">
                  <c:v>3654218</c:v>
                </c:pt>
                <c:pt idx="5">
                  <c:v>3890191</c:v>
                </c:pt>
                <c:pt idx="6">
                  <c:v>4025193</c:v>
                </c:pt>
                <c:pt idx="7">
                  <c:v>3985094</c:v>
                </c:pt>
                <c:pt idx="8">
                  <c:v>4329995</c:v>
                </c:pt>
                <c:pt idx="9">
                  <c:v>4571457</c:v>
                </c:pt>
                <c:pt idx="10">
                  <c:v>4771382</c:v>
                </c:pt>
                <c:pt idx="11">
                  <c:v>5040450</c:v>
                </c:pt>
                <c:pt idx="12">
                  <c:v>5097456</c:v>
                </c:pt>
              </c:numCache>
            </c:numRef>
          </c:xVal>
          <c:yVal>
            <c:numRef>
              <c:f>mt_rw!$AK$92:$AK$114</c:f>
              <c:numCache>
                <c:formatCode>General</c:formatCode>
                <c:ptCount val="23"/>
                <c:pt idx="0">
                  <c:v>9273.5999999999894</c:v>
                </c:pt>
                <c:pt idx="1">
                  <c:v>9788.7999999999993</c:v>
                </c:pt>
                <c:pt idx="2">
                  <c:v>10230.4</c:v>
                </c:pt>
                <c:pt idx="3">
                  <c:v>10745.5999999999</c:v>
                </c:pt>
                <c:pt idx="4">
                  <c:v>11113.5999999999</c:v>
                </c:pt>
                <c:pt idx="5">
                  <c:v>11334.4</c:v>
                </c:pt>
                <c:pt idx="6">
                  <c:v>304336</c:v>
                </c:pt>
                <c:pt idx="7">
                  <c:v>36893692.799999997</c:v>
                </c:pt>
                <c:pt idx="8">
                  <c:v>13444879.999999899</c:v>
                </c:pt>
                <c:pt idx="9">
                  <c:v>599766.39999999898</c:v>
                </c:pt>
                <c:pt idx="10">
                  <c:v>12683708.7999999</c:v>
                </c:pt>
                <c:pt idx="11">
                  <c:v>1851849.5999999901</c:v>
                </c:pt>
                <c:pt idx="12">
                  <c:v>18215852.7999999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5A-FF41-BE7A-EB3BFC6A77C7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mt_rw!$AJ$119:$AJ$138</c:f>
              <c:numCache>
                <c:formatCode>General</c:formatCode>
                <c:ptCount val="20"/>
                <c:pt idx="0">
                  <c:v>1756428</c:v>
                </c:pt>
                <c:pt idx="1">
                  <c:v>2314298</c:v>
                </c:pt>
                <c:pt idx="2">
                  <c:v>2853193</c:v>
                </c:pt>
                <c:pt idx="3">
                  <c:v>3399111</c:v>
                </c:pt>
                <c:pt idx="4">
                  <c:v>3639800</c:v>
                </c:pt>
                <c:pt idx="5">
                  <c:v>3888386</c:v>
                </c:pt>
                <c:pt idx="6">
                  <c:v>4012908</c:v>
                </c:pt>
                <c:pt idx="7">
                  <c:v>4113537</c:v>
                </c:pt>
              </c:numCache>
            </c:numRef>
          </c:xVal>
          <c:yVal>
            <c:numRef>
              <c:f>mt_rw!$AK$119:$AK$138</c:f>
              <c:numCache>
                <c:formatCode>General</c:formatCode>
                <c:ptCount val="20"/>
                <c:pt idx="0">
                  <c:v>9200</c:v>
                </c:pt>
                <c:pt idx="1">
                  <c:v>9715.1999999999898</c:v>
                </c:pt>
                <c:pt idx="2">
                  <c:v>10377.5999999999</c:v>
                </c:pt>
                <c:pt idx="3">
                  <c:v>10892.8</c:v>
                </c:pt>
                <c:pt idx="4">
                  <c:v>11334.4</c:v>
                </c:pt>
                <c:pt idx="5">
                  <c:v>11481.5999999999</c:v>
                </c:pt>
                <c:pt idx="6">
                  <c:v>382351.99999999901</c:v>
                </c:pt>
                <c:pt idx="7">
                  <c:v>553692.799999999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5A-FF41-BE7A-EB3BFC6A77C7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mt_rw!$AJ$147:$AJ$171</c:f>
              <c:numCache>
                <c:formatCode>General</c:formatCode>
                <c:ptCount val="25"/>
              </c:numCache>
            </c:numRef>
          </c:xVal>
          <c:yVal>
            <c:numRef>
              <c:f>mt_rw!$AK$147:$AK$171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05A-FF41-BE7A-EB3BFC6A77C7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mt_rw!$AJ$176:$AJ$201</c:f>
              <c:numCache>
                <c:formatCode>General</c:formatCode>
                <c:ptCount val="26"/>
                <c:pt idx="0">
                  <c:v>1756262</c:v>
                </c:pt>
                <c:pt idx="1">
                  <c:v>2317046</c:v>
                </c:pt>
                <c:pt idx="2">
                  <c:v>2857075</c:v>
                </c:pt>
                <c:pt idx="3">
                  <c:v>3403618</c:v>
                </c:pt>
                <c:pt idx="4">
                  <c:v>3650705</c:v>
                </c:pt>
                <c:pt idx="5">
                  <c:v>3867157</c:v>
                </c:pt>
                <c:pt idx="7">
                  <c:v>4111563</c:v>
                </c:pt>
              </c:numCache>
            </c:numRef>
          </c:xVal>
          <c:yVal>
            <c:numRef>
              <c:f>mt_rw!$AK$176:$AK$201</c:f>
              <c:numCache>
                <c:formatCode>General</c:formatCode>
                <c:ptCount val="26"/>
                <c:pt idx="0">
                  <c:v>9936</c:v>
                </c:pt>
                <c:pt idx="1">
                  <c:v>10451.199999999901</c:v>
                </c:pt>
                <c:pt idx="2">
                  <c:v>11040</c:v>
                </c:pt>
                <c:pt idx="3">
                  <c:v>11776</c:v>
                </c:pt>
                <c:pt idx="4">
                  <c:v>12143.9999999999</c:v>
                </c:pt>
                <c:pt idx="5">
                  <c:v>255833.59999999899</c:v>
                </c:pt>
                <c:pt idx="7">
                  <c:v>354899.19999999902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05A-FF41-BE7A-EB3BFC6A7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mt_rw!$AJ$5:$AJ$26</c:f>
              <c:numCache>
                <c:formatCode>General</c:formatCode>
                <c:ptCount val="22"/>
                <c:pt idx="0">
                  <c:v>1754624</c:v>
                </c:pt>
                <c:pt idx="1">
                  <c:v>2320511</c:v>
                </c:pt>
                <c:pt idx="2">
                  <c:v>2859847</c:v>
                </c:pt>
                <c:pt idx="3">
                  <c:v>3112478</c:v>
                </c:pt>
                <c:pt idx="4">
                  <c:v>3373961</c:v>
                </c:pt>
                <c:pt idx="5">
                  <c:v>3638408</c:v>
                </c:pt>
                <c:pt idx="6">
                  <c:v>3871762</c:v>
                </c:pt>
                <c:pt idx="7">
                  <c:v>4115075</c:v>
                </c:pt>
                <c:pt idx="8">
                  <c:v>4392840</c:v>
                </c:pt>
                <c:pt idx="9">
                  <c:v>4552218</c:v>
                </c:pt>
                <c:pt idx="10">
                  <c:v>4773599</c:v>
                </c:pt>
                <c:pt idx="11">
                  <c:v>5009038</c:v>
                </c:pt>
                <c:pt idx="12">
                  <c:v>5267848</c:v>
                </c:pt>
              </c:numCache>
            </c:numRef>
          </c:xVal>
          <c:yVal>
            <c:numRef>
              <c:f>mt_rw!$AL$5:$AL$26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4-EB44-A08A-5B4933A773D4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mt_rw!$AJ$34:$AJ$50</c:f>
              <c:numCache>
                <c:formatCode>General</c:formatCode>
                <c:ptCount val="17"/>
                <c:pt idx="0">
                  <c:v>1756503</c:v>
                </c:pt>
                <c:pt idx="1">
                  <c:v>2314775</c:v>
                </c:pt>
                <c:pt idx="2">
                  <c:v>2866898</c:v>
                </c:pt>
                <c:pt idx="3">
                  <c:v>3385495</c:v>
                </c:pt>
                <c:pt idx="4">
                  <c:v>3637200</c:v>
                </c:pt>
                <c:pt idx="5">
                  <c:v>3881531</c:v>
                </c:pt>
                <c:pt idx="6">
                  <c:v>4115919</c:v>
                </c:pt>
                <c:pt idx="7">
                  <c:v>4306599</c:v>
                </c:pt>
                <c:pt idx="8">
                  <c:v>4571423</c:v>
                </c:pt>
                <c:pt idx="9">
                  <c:v>4754823</c:v>
                </c:pt>
                <c:pt idx="10">
                  <c:v>4945346</c:v>
                </c:pt>
                <c:pt idx="11">
                  <c:v>5217887</c:v>
                </c:pt>
              </c:numCache>
            </c:numRef>
          </c:xVal>
          <c:yVal>
            <c:numRef>
              <c:f>mt_rw!$AL$34:$AL$50</c:f>
              <c:numCache>
                <c:formatCode>General</c:formatCode>
                <c:ptCount val="17"/>
                <c:pt idx="0">
                  <c:v>1601720</c:v>
                </c:pt>
                <c:pt idx="1">
                  <c:v>2105967</c:v>
                </c:pt>
                <c:pt idx="2">
                  <c:v>2599777</c:v>
                </c:pt>
                <c:pt idx="3">
                  <c:v>3067220</c:v>
                </c:pt>
                <c:pt idx="4">
                  <c:v>3294065</c:v>
                </c:pt>
                <c:pt idx="5">
                  <c:v>3513921</c:v>
                </c:pt>
                <c:pt idx="6">
                  <c:v>3727162</c:v>
                </c:pt>
                <c:pt idx="7">
                  <c:v>3897448</c:v>
                </c:pt>
                <c:pt idx="8">
                  <c:v>4139762</c:v>
                </c:pt>
                <c:pt idx="9">
                  <c:v>4302419</c:v>
                </c:pt>
                <c:pt idx="10">
                  <c:v>4474753</c:v>
                </c:pt>
                <c:pt idx="11">
                  <c:v>4713096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D4-EB44-A08A-5B4933A773D4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mt_rw!$AJ$63:$AJ$87</c:f>
              <c:numCache>
                <c:formatCode>General</c:formatCode>
                <c:ptCount val="25"/>
                <c:pt idx="0">
                  <c:v>1756121</c:v>
                </c:pt>
                <c:pt idx="1">
                  <c:v>2319770</c:v>
                </c:pt>
                <c:pt idx="2">
                  <c:v>2867519</c:v>
                </c:pt>
                <c:pt idx="3">
                  <c:v>3366515</c:v>
                </c:pt>
                <c:pt idx="4">
                  <c:v>3644697</c:v>
                </c:pt>
                <c:pt idx="5">
                  <c:v>3869046</c:v>
                </c:pt>
                <c:pt idx="6">
                  <c:v>4000083</c:v>
                </c:pt>
                <c:pt idx="7">
                  <c:v>4076886</c:v>
                </c:pt>
                <c:pt idx="8">
                  <c:v>4335275</c:v>
                </c:pt>
              </c:numCache>
            </c:numRef>
          </c:xVal>
          <c:yVal>
            <c:numRef>
              <c:f>mt_rw!$AL$63:$AL$87</c:f>
              <c:numCache>
                <c:formatCode>General</c:formatCode>
                <c:ptCount val="25"/>
                <c:pt idx="0">
                  <c:v>1579407</c:v>
                </c:pt>
                <c:pt idx="1">
                  <c:v>2081849</c:v>
                </c:pt>
                <c:pt idx="2">
                  <c:v>2565253</c:v>
                </c:pt>
                <c:pt idx="3">
                  <c:v>3002026</c:v>
                </c:pt>
                <c:pt idx="4">
                  <c:v>3242588</c:v>
                </c:pt>
                <c:pt idx="5">
                  <c:v>3436283</c:v>
                </c:pt>
                <c:pt idx="6">
                  <c:v>3160760</c:v>
                </c:pt>
                <c:pt idx="7">
                  <c:v>2434027</c:v>
                </c:pt>
                <c:pt idx="8">
                  <c:v>1651231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4-EB44-A08A-5B4933A773D4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mt_rw!$AJ$92:$AJ$114</c:f>
              <c:numCache>
                <c:formatCode>General</c:formatCode>
                <c:ptCount val="23"/>
                <c:pt idx="0">
                  <c:v>1755752</c:v>
                </c:pt>
                <c:pt idx="1">
                  <c:v>2312647</c:v>
                </c:pt>
                <c:pt idx="2">
                  <c:v>2862157</c:v>
                </c:pt>
                <c:pt idx="3">
                  <c:v>3395933</c:v>
                </c:pt>
                <c:pt idx="4">
                  <c:v>3654218</c:v>
                </c:pt>
                <c:pt idx="5">
                  <c:v>3890191</c:v>
                </c:pt>
                <c:pt idx="6">
                  <c:v>4025193</c:v>
                </c:pt>
                <c:pt idx="7">
                  <c:v>3985094</c:v>
                </c:pt>
                <c:pt idx="8">
                  <c:v>4329995</c:v>
                </c:pt>
                <c:pt idx="9">
                  <c:v>4571457</c:v>
                </c:pt>
                <c:pt idx="10">
                  <c:v>4771382</c:v>
                </c:pt>
                <c:pt idx="11">
                  <c:v>5040450</c:v>
                </c:pt>
                <c:pt idx="12">
                  <c:v>5097456</c:v>
                </c:pt>
              </c:numCache>
            </c:numRef>
          </c:xVal>
          <c:yVal>
            <c:numRef>
              <c:f>mt_rw!$AL$92:$AL$114</c:f>
              <c:numCache>
                <c:formatCode>General</c:formatCode>
                <c:ptCount val="23"/>
                <c:pt idx="0">
                  <c:v>1131065</c:v>
                </c:pt>
                <c:pt idx="1">
                  <c:v>1470465</c:v>
                </c:pt>
                <c:pt idx="2">
                  <c:v>1847729</c:v>
                </c:pt>
                <c:pt idx="3">
                  <c:v>2205876</c:v>
                </c:pt>
                <c:pt idx="4">
                  <c:v>2361992</c:v>
                </c:pt>
                <c:pt idx="5">
                  <c:v>2506013</c:v>
                </c:pt>
                <c:pt idx="6">
                  <c:v>2094631</c:v>
                </c:pt>
                <c:pt idx="7">
                  <c:v>1736552</c:v>
                </c:pt>
                <c:pt idx="8">
                  <c:v>1699531</c:v>
                </c:pt>
                <c:pt idx="9">
                  <c:v>1327064</c:v>
                </c:pt>
                <c:pt idx="10">
                  <c:v>1112343</c:v>
                </c:pt>
                <c:pt idx="11">
                  <c:v>1553916</c:v>
                </c:pt>
                <c:pt idx="12">
                  <c:v>1964974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D4-EB44-A08A-5B4933A773D4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mt_rw!$AJ$119:$AJ$135</c:f>
              <c:numCache>
                <c:formatCode>General</c:formatCode>
                <c:ptCount val="17"/>
                <c:pt idx="0">
                  <c:v>1756428</c:v>
                </c:pt>
                <c:pt idx="1">
                  <c:v>2314298</c:v>
                </c:pt>
                <c:pt idx="2">
                  <c:v>2853193</c:v>
                </c:pt>
                <c:pt idx="3">
                  <c:v>3399111</c:v>
                </c:pt>
                <c:pt idx="4">
                  <c:v>3639800</c:v>
                </c:pt>
                <c:pt idx="5">
                  <c:v>3888386</c:v>
                </c:pt>
                <c:pt idx="6">
                  <c:v>4012908</c:v>
                </c:pt>
                <c:pt idx="7">
                  <c:v>4113537</c:v>
                </c:pt>
              </c:numCache>
            </c:numRef>
          </c:xVal>
          <c:yVal>
            <c:numRef>
              <c:f>mt_rw!$AL$119:$AL$135</c:f>
              <c:numCache>
                <c:formatCode>General</c:formatCode>
                <c:ptCount val="17"/>
                <c:pt idx="0">
                  <c:v>383095</c:v>
                </c:pt>
                <c:pt idx="1">
                  <c:v>612500</c:v>
                </c:pt>
                <c:pt idx="2">
                  <c:v>818416</c:v>
                </c:pt>
                <c:pt idx="3">
                  <c:v>1015597</c:v>
                </c:pt>
                <c:pt idx="4">
                  <c:v>1104173</c:v>
                </c:pt>
                <c:pt idx="5">
                  <c:v>1182243</c:v>
                </c:pt>
                <c:pt idx="6">
                  <c:v>1055680</c:v>
                </c:pt>
                <c:pt idx="7">
                  <c:v>1088576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D4-EB44-A08A-5B4933A773D4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mt_rw!$AJ$147:$AJ$171</c:f>
              <c:numCache>
                <c:formatCode>General</c:formatCode>
                <c:ptCount val="25"/>
              </c:numCache>
            </c:numRef>
          </c:xVal>
          <c:yVal>
            <c:numRef>
              <c:f>mt_rw!$AL$147:$AL$171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D4-EB44-A08A-5B4933A773D4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mt_rw!$AJ$176:$AJ$201</c:f>
              <c:numCache>
                <c:formatCode>General</c:formatCode>
                <c:ptCount val="26"/>
                <c:pt idx="0">
                  <c:v>1756262</c:v>
                </c:pt>
                <c:pt idx="1">
                  <c:v>2317046</c:v>
                </c:pt>
                <c:pt idx="2">
                  <c:v>2857075</c:v>
                </c:pt>
                <c:pt idx="3">
                  <c:v>3403618</c:v>
                </c:pt>
                <c:pt idx="4">
                  <c:v>3650705</c:v>
                </c:pt>
                <c:pt idx="5">
                  <c:v>3867157</c:v>
                </c:pt>
                <c:pt idx="7">
                  <c:v>4111563</c:v>
                </c:pt>
              </c:numCache>
            </c:numRef>
          </c:xVal>
          <c:yVal>
            <c:numRef>
              <c:f>mt_rw!$AL$176:$AL$201</c:f>
              <c:numCache>
                <c:formatCode>General</c:formatCode>
                <c:ptCount val="26"/>
                <c:pt idx="0">
                  <c:v>30674</c:v>
                </c:pt>
                <c:pt idx="1">
                  <c:v>79740</c:v>
                </c:pt>
                <c:pt idx="2">
                  <c:v>155533</c:v>
                </c:pt>
                <c:pt idx="3">
                  <c:v>250225</c:v>
                </c:pt>
                <c:pt idx="4">
                  <c:v>296004</c:v>
                </c:pt>
                <c:pt idx="5">
                  <c:v>422742</c:v>
                </c:pt>
                <c:pt idx="7">
                  <c:v>529797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D4-EB44-A08A-5B4933A77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mt_rw!$AJ$5:$AJ$26</c:f>
              <c:numCache>
                <c:formatCode>General</c:formatCode>
                <c:ptCount val="22"/>
                <c:pt idx="0">
                  <c:v>1754624</c:v>
                </c:pt>
                <c:pt idx="1">
                  <c:v>2320511</c:v>
                </c:pt>
                <c:pt idx="2">
                  <c:v>2859847</c:v>
                </c:pt>
                <c:pt idx="3">
                  <c:v>3112478</c:v>
                </c:pt>
                <c:pt idx="4">
                  <c:v>3373961</c:v>
                </c:pt>
                <c:pt idx="5">
                  <c:v>3638408</c:v>
                </c:pt>
                <c:pt idx="6">
                  <c:v>3871762</c:v>
                </c:pt>
                <c:pt idx="7">
                  <c:v>4115075</c:v>
                </c:pt>
                <c:pt idx="8">
                  <c:v>4392840</c:v>
                </c:pt>
                <c:pt idx="9">
                  <c:v>4552218</c:v>
                </c:pt>
                <c:pt idx="10">
                  <c:v>4773599</c:v>
                </c:pt>
                <c:pt idx="11">
                  <c:v>5009038</c:v>
                </c:pt>
                <c:pt idx="12">
                  <c:v>5267848</c:v>
                </c:pt>
              </c:numCache>
            </c:numRef>
          </c:xVal>
          <c:yVal>
            <c:numRef>
              <c:f>mt_rw!$AM$5:$AM$26</c:f>
              <c:numCache>
                <c:formatCode>General</c:formatCode>
                <c:ptCount val="22"/>
                <c:pt idx="0">
                  <c:v>1047</c:v>
                </c:pt>
                <c:pt idx="1">
                  <c:v>1052</c:v>
                </c:pt>
                <c:pt idx="2">
                  <c:v>1059</c:v>
                </c:pt>
                <c:pt idx="3">
                  <c:v>1062</c:v>
                </c:pt>
                <c:pt idx="4">
                  <c:v>1060</c:v>
                </c:pt>
                <c:pt idx="5">
                  <c:v>1061</c:v>
                </c:pt>
                <c:pt idx="6">
                  <c:v>1060</c:v>
                </c:pt>
                <c:pt idx="7">
                  <c:v>1063</c:v>
                </c:pt>
                <c:pt idx="8">
                  <c:v>1065</c:v>
                </c:pt>
                <c:pt idx="9">
                  <c:v>1064</c:v>
                </c:pt>
                <c:pt idx="10">
                  <c:v>1064</c:v>
                </c:pt>
                <c:pt idx="11">
                  <c:v>1068</c:v>
                </c:pt>
                <c:pt idx="12">
                  <c:v>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F-A147-AB15-9A5442FB2080}"/>
            </c:ext>
          </c:extLst>
        </c:ser>
        <c:ser>
          <c:idx val="6"/>
          <c:order val="1"/>
          <c:tx>
            <c:strRef>
              <c:f>mt_rw!$B$32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mt_rw!$AJ$34:$AJ$53</c:f>
              <c:numCache>
                <c:formatCode>General</c:formatCode>
                <c:ptCount val="20"/>
                <c:pt idx="0">
                  <c:v>1756503</c:v>
                </c:pt>
                <c:pt idx="1">
                  <c:v>2314775</c:v>
                </c:pt>
                <c:pt idx="2">
                  <c:v>2866898</c:v>
                </c:pt>
                <c:pt idx="3">
                  <c:v>3385495</c:v>
                </c:pt>
                <c:pt idx="4">
                  <c:v>3637200</c:v>
                </c:pt>
                <c:pt idx="5">
                  <c:v>3881531</c:v>
                </c:pt>
                <c:pt idx="6">
                  <c:v>4115919</c:v>
                </c:pt>
                <c:pt idx="7">
                  <c:v>4306599</c:v>
                </c:pt>
                <c:pt idx="8">
                  <c:v>4571423</c:v>
                </c:pt>
                <c:pt idx="9">
                  <c:v>4754823</c:v>
                </c:pt>
                <c:pt idx="10">
                  <c:v>4945346</c:v>
                </c:pt>
                <c:pt idx="11">
                  <c:v>5217887</c:v>
                </c:pt>
              </c:numCache>
            </c:numRef>
          </c:xVal>
          <c:yVal>
            <c:numRef>
              <c:f>mt_rw!$AM$34:$AM$53</c:f>
              <c:numCache>
                <c:formatCode>General</c:formatCode>
                <c:ptCount val="20"/>
                <c:pt idx="0">
                  <c:v>1210</c:v>
                </c:pt>
                <c:pt idx="1">
                  <c:v>1206</c:v>
                </c:pt>
                <c:pt idx="2">
                  <c:v>1206</c:v>
                </c:pt>
                <c:pt idx="3">
                  <c:v>1189</c:v>
                </c:pt>
                <c:pt idx="4">
                  <c:v>1183</c:v>
                </c:pt>
                <c:pt idx="5">
                  <c:v>1171</c:v>
                </c:pt>
                <c:pt idx="6">
                  <c:v>1166</c:v>
                </c:pt>
                <c:pt idx="7">
                  <c:v>1163</c:v>
                </c:pt>
                <c:pt idx="8">
                  <c:v>1156</c:v>
                </c:pt>
                <c:pt idx="9">
                  <c:v>1150</c:v>
                </c:pt>
                <c:pt idx="10">
                  <c:v>1146</c:v>
                </c:pt>
                <c:pt idx="11">
                  <c:v>1144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8F-A147-AB15-9A5442FB2080}"/>
            </c:ext>
          </c:extLst>
        </c:ser>
        <c:ser>
          <c:idx val="10"/>
          <c:order val="2"/>
          <c:tx>
            <c:strRef>
              <c:f>mt_rw!$B$61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mt_rw!$AJ$63:$AJ$87</c:f>
              <c:numCache>
                <c:formatCode>General</c:formatCode>
                <c:ptCount val="25"/>
                <c:pt idx="0">
                  <c:v>1756121</c:v>
                </c:pt>
                <c:pt idx="1">
                  <c:v>2319770</c:v>
                </c:pt>
                <c:pt idx="2">
                  <c:v>2867519</c:v>
                </c:pt>
                <c:pt idx="3">
                  <c:v>3366515</c:v>
                </c:pt>
                <c:pt idx="4">
                  <c:v>3644697</c:v>
                </c:pt>
                <c:pt idx="5">
                  <c:v>3869046</c:v>
                </c:pt>
                <c:pt idx="6">
                  <c:v>4000083</c:v>
                </c:pt>
                <c:pt idx="7">
                  <c:v>4076886</c:v>
                </c:pt>
                <c:pt idx="8">
                  <c:v>4335275</c:v>
                </c:pt>
              </c:numCache>
            </c:numRef>
          </c:xVal>
          <c:yVal>
            <c:numRef>
              <c:f>mt_rw!$AM$63:$AM$87</c:f>
              <c:numCache>
                <c:formatCode>General</c:formatCode>
                <c:ptCount val="25"/>
                <c:pt idx="0">
                  <c:v>1159</c:v>
                </c:pt>
                <c:pt idx="1">
                  <c:v>1157</c:v>
                </c:pt>
                <c:pt idx="2">
                  <c:v>1153</c:v>
                </c:pt>
                <c:pt idx="3">
                  <c:v>1148</c:v>
                </c:pt>
                <c:pt idx="4">
                  <c:v>1146</c:v>
                </c:pt>
                <c:pt idx="5">
                  <c:v>1142</c:v>
                </c:pt>
                <c:pt idx="6">
                  <c:v>1139</c:v>
                </c:pt>
                <c:pt idx="7">
                  <c:v>1138</c:v>
                </c:pt>
                <c:pt idx="8">
                  <c:v>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8F-A147-AB15-9A5442FB2080}"/>
            </c:ext>
          </c:extLst>
        </c:ser>
        <c:ser>
          <c:idx val="0"/>
          <c:order val="3"/>
          <c:tx>
            <c:strRef>
              <c:f>mt_rw!$B$90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mt_rw!$AJ$92:$AJ$114</c:f>
              <c:numCache>
                <c:formatCode>General</c:formatCode>
                <c:ptCount val="23"/>
                <c:pt idx="0">
                  <c:v>1755752</c:v>
                </c:pt>
                <c:pt idx="1">
                  <c:v>2312647</c:v>
                </c:pt>
                <c:pt idx="2">
                  <c:v>2862157</c:v>
                </c:pt>
                <c:pt idx="3">
                  <c:v>3395933</c:v>
                </c:pt>
                <c:pt idx="4">
                  <c:v>3654218</c:v>
                </c:pt>
                <c:pt idx="5">
                  <c:v>3890191</c:v>
                </c:pt>
                <c:pt idx="6">
                  <c:v>4025193</c:v>
                </c:pt>
                <c:pt idx="7">
                  <c:v>3985094</c:v>
                </c:pt>
                <c:pt idx="8">
                  <c:v>4329995</c:v>
                </c:pt>
                <c:pt idx="9">
                  <c:v>4571457</c:v>
                </c:pt>
                <c:pt idx="10">
                  <c:v>4771382</c:v>
                </c:pt>
                <c:pt idx="11">
                  <c:v>5040450</c:v>
                </c:pt>
                <c:pt idx="12">
                  <c:v>5097456</c:v>
                </c:pt>
              </c:numCache>
            </c:numRef>
          </c:xVal>
          <c:yVal>
            <c:numRef>
              <c:f>mt_rw!$AM$92:$AM$114</c:f>
              <c:numCache>
                <c:formatCode>General</c:formatCode>
                <c:ptCount val="23"/>
                <c:pt idx="0">
                  <c:v>1149</c:v>
                </c:pt>
                <c:pt idx="1">
                  <c:v>1151</c:v>
                </c:pt>
                <c:pt idx="2">
                  <c:v>1146</c:v>
                </c:pt>
                <c:pt idx="3">
                  <c:v>1140</c:v>
                </c:pt>
                <c:pt idx="4">
                  <c:v>1146</c:v>
                </c:pt>
                <c:pt idx="5">
                  <c:v>1144</c:v>
                </c:pt>
                <c:pt idx="6">
                  <c:v>1139</c:v>
                </c:pt>
                <c:pt idx="7">
                  <c:v>1129</c:v>
                </c:pt>
                <c:pt idx="8">
                  <c:v>1129</c:v>
                </c:pt>
                <c:pt idx="9">
                  <c:v>1120</c:v>
                </c:pt>
                <c:pt idx="10">
                  <c:v>1116</c:v>
                </c:pt>
                <c:pt idx="11">
                  <c:v>1118</c:v>
                </c:pt>
                <c:pt idx="12">
                  <c:v>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8F-A147-AB15-9A5442FB2080}"/>
            </c:ext>
          </c:extLst>
        </c:ser>
        <c:ser>
          <c:idx val="2"/>
          <c:order val="4"/>
          <c:tx>
            <c:strRef>
              <c:f>mt_rw!$B$117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mt_rw!$AJ$119:$AJ$137</c:f>
              <c:numCache>
                <c:formatCode>General</c:formatCode>
                <c:ptCount val="19"/>
                <c:pt idx="0">
                  <c:v>1756428</c:v>
                </c:pt>
                <c:pt idx="1">
                  <c:v>2314298</c:v>
                </c:pt>
                <c:pt idx="2">
                  <c:v>2853193</c:v>
                </c:pt>
                <c:pt idx="3">
                  <c:v>3399111</c:v>
                </c:pt>
                <c:pt idx="4">
                  <c:v>3639800</c:v>
                </c:pt>
                <c:pt idx="5">
                  <c:v>3888386</c:v>
                </c:pt>
                <c:pt idx="6">
                  <c:v>4012908</c:v>
                </c:pt>
                <c:pt idx="7">
                  <c:v>4113537</c:v>
                </c:pt>
              </c:numCache>
            </c:numRef>
          </c:xVal>
          <c:yVal>
            <c:numRef>
              <c:f>mt_rw!$AM$119:$AM$137</c:f>
              <c:numCache>
                <c:formatCode>General</c:formatCode>
                <c:ptCount val="19"/>
                <c:pt idx="0">
                  <c:v>1145</c:v>
                </c:pt>
                <c:pt idx="1">
                  <c:v>1124</c:v>
                </c:pt>
                <c:pt idx="2">
                  <c:v>1123</c:v>
                </c:pt>
                <c:pt idx="3">
                  <c:v>1126</c:v>
                </c:pt>
                <c:pt idx="4">
                  <c:v>1128</c:v>
                </c:pt>
                <c:pt idx="5">
                  <c:v>1125</c:v>
                </c:pt>
                <c:pt idx="6">
                  <c:v>1122</c:v>
                </c:pt>
                <c:pt idx="7">
                  <c:v>1125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B8F-A147-AB15-9A5442FB2080}"/>
            </c:ext>
          </c:extLst>
        </c:ser>
        <c:ser>
          <c:idx val="3"/>
          <c:order val="5"/>
          <c:tx>
            <c:strRef>
              <c:f>mt_rw!$B$146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mt_rw!$AJ$147:$AJ$171</c:f>
              <c:numCache>
                <c:formatCode>General</c:formatCode>
                <c:ptCount val="25"/>
              </c:numCache>
            </c:numRef>
          </c:xVal>
          <c:yVal>
            <c:numRef>
              <c:f>mt_rw!$AM$147:$AM$171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B8F-A147-AB15-9A5442FB2080}"/>
            </c:ext>
          </c:extLst>
        </c:ser>
        <c:ser>
          <c:idx val="4"/>
          <c:order val="6"/>
          <c:tx>
            <c:strRef>
              <c:f>mt_rw!$B$174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mt_rw!$AJ$176:$AJ$201</c:f>
              <c:numCache>
                <c:formatCode>General</c:formatCode>
                <c:ptCount val="26"/>
                <c:pt idx="0">
                  <c:v>1756262</c:v>
                </c:pt>
                <c:pt idx="1">
                  <c:v>2317046</c:v>
                </c:pt>
                <c:pt idx="2">
                  <c:v>2857075</c:v>
                </c:pt>
                <c:pt idx="3">
                  <c:v>3403618</c:v>
                </c:pt>
                <c:pt idx="4">
                  <c:v>3650705</c:v>
                </c:pt>
                <c:pt idx="5">
                  <c:v>3867157</c:v>
                </c:pt>
                <c:pt idx="7">
                  <c:v>4111563</c:v>
                </c:pt>
              </c:numCache>
            </c:numRef>
          </c:xVal>
          <c:yVal>
            <c:numRef>
              <c:f>mt_rw!$AM$176:$AM$201</c:f>
              <c:numCache>
                <c:formatCode>General</c:formatCode>
                <c:ptCount val="26"/>
                <c:pt idx="0">
                  <c:v>1115</c:v>
                </c:pt>
                <c:pt idx="1">
                  <c:v>1106</c:v>
                </c:pt>
                <c:pt idx="2">
                  <c:v>1108</c:v>
                </c:pt>
                <c:pt idx="3">
                  <c:v>1112</c:v>
                </c:pt>
                <c:pt idx="4">
                  <c:v>1107</c:v>
                </c:pt>
                <c:pt idx="5">
                  <c:v>1113</c:v>
                </c:pt>
                <c:pt idx="7">
                  <c:v>1121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B8F-A147-AB15-9A5442FB2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mt_rw_LLC!$E$5:$E$29</c:f>
              <c:numCache>
                <c:formatCode>General</c:formatCode>
                <c:ptCount val="25"/>
              </c:numCache>
            </c:numRef>
          </c:xVal>
          <c:yVal>
            <c:numRef>
              <c:f>mt_rw_LLC!$F$5:$F$29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C6-FF43-B728-417D2FCC3563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mt_rw_LLC!$E$34:$E$57</c:f>
              <c:numCache>
                <c:formatCode>General</c:formatCode>
                <c:ptCount val="24"/>
              </c:numCache>
            </c:numRef>
          </c:xVal>
          <c:yVal>
            <c:numRef>
              <c:f>mt_rw_LLC!$F$34:$F$57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C6-FF43-B728-417D2FCC3563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mt_rw_LLC!$E$63:$E$87</c:f>
              <c:numCache>
                <c:formatCode>General</c:formatCode>
                <c:ptCount val="25"/>
              </c:numCache>
            </c:numRef>
          </c:xVal>
          <c:yVal>
            <c:numRef>
              <c:f>mt_rw_LLC!$F$63:$F$87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C6-FF43-B728-417D2FCC3563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mt_rw_LLC!$E$92:$E$114</c:f>
              <c:numCache>
                <c:formatCode>General</c:formatCode>
                <c:ptCount val="23"/>
              </c:numCache>
            </c:numRef>
          </c:xVal>
          <c:yVal>
            <c:numRef>
              <c:f>mt_rw_LLC!$F$92:$F$114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C6-FF43-B728-417D2FCC3563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mt_rw_LLC!$E$119:$E$142</c:f>
              <c:numCache>
                <c:formatCode>General</c:formatCode>
                <c:ptCount val="24"/>
              </c:numCache>
            </c:numRef>
          </c:xVal>
          <c:yVal>
            <c:numRef>
              <c:f>mt_rw_LLC!$F$119:$F$142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C6-FF43-B728-417D2FCC3563}"/>
            </c:ext>
          </c:extLst>
        </c:ser>
        <c:ser>
          <c:idx val="4"/>
          <c:order val="5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mt_rw_LLC!$E$176:$E$201</c:f>
              <c:numCache>
                <c:formatCode>General</c:formatCode>
                <c:ptCount val="26"/>
              </c:numCache>
            </c:numRef>
          </c:xVal>
          <c:yVal>
            <c:numRef>
              <c:f>mt_rw_LLC!$F$176:$F$201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C6-FF43-B728-417D2FCC3563}"/>
            </c:ext>
          </c:extLst>
        </c:ser>
        <c:ser>
          <c:idx val="5"/>
          <c:order val="6"/>
          <c:tx>
            <c:strRef>
              <c:f>mt_rw_LLC!$B$204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C6-FF43-B728-417D2FCC3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mt_rw_LLC!$E$5:$E$29</c:f>
              <c:numCache>
                <c:formatCode>General</c:formatCode>
                <c:ptCount val="25"/>
              </c:numCache>
            </c:numRef>
          </c:xVal>
          <c:yVal>
            <c:numRef>
              <c:f>mt_rw_LLC!$G$5:$G$29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CD-DB4F-A320-4C23908CFE5C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mt_rw_LLC!$E$34:$E$57</c:f>
              <c:numCache>
                <c:formatCode>General</c:formatCode>
                <c:ptCount val="24"/>
              </c:numCache>
            </c:numRef>
          </c:xVal>
          <c:yVal>
            <c:numRef>
              <c:f>mt_rw_LLC!$G$34:$G$57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CD-DB4F-A320-4C23908CFE5C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mt_rw_LLC!$E$63:$E$87</c:f>
              <c:numCache>
                <c:formatCode>General</c:formatCode>
                <c:ptCount val="25"/>
              </c:numCache>
            </c:numRef>
          </c:xVal>
          <c:yVal>
            <c:numRef>
              <c:f>mt_rw_LLC!$G$63:$G$86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CD-DB4F-A320-4C23908CFE5C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mt_rw_LLC!$E$92:$E$114</c:f>
              <c:numCache>
                <c:formatCode>General</c:formatCode>
                <c:ptCount val="23"/>
              </c:numCache>
            </c:numRef>
          </c:xVal>
          <c:yVal>
            <c:numRef>
              <c:f>mt_rw_LLC!$G$92:$G$114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CD-DB4F-A320-4C23908CFE5C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mt_rw_LLC!$E$119:$E$142</c:f>
              <c:numCache>
                <c:formatCode>General</c:formatCode>
                <c:ptCount val="24"/>
              </c:numCache>
            </c:numRef>
          </c:xVal>
          <c:yVal>
            <c:numRef>
              <c:f>mt_rw_LLC!$G$119:$G$142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CD-DB4F-A320-4C23908CFE5C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mt_rw_LLC!$E$147:$E$171</c:f>
              <c:numCache>
                <c:formatCode>General</c:formatCode>
                <c:ptCount val="25"/>
              </c:numCache>
            </c:numRef>
          </c:xVal>
          <c:yVal>
            <c:numRef>
              <c:f>mt_rw_LLC!$G$147:$G$171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CD-DB4F-A320-4C23908CFE5C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mt_rw_LLC!$E$176:$E$201</c:f>
              <c:numCache>
                <c:formatCode>General</c:formatCode>
                <c:ptCount val="26"/>
              </c:numCache>
            </c:numRef>
          </c:xVal>
          <c:yVal>
            <c:numRef>
              <c:f>mt_rw_LLC!$G$176:$G$201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CD-DB4F-A320-4C23908CFE5C}"/>
            </c:ext>
          </c:extLst>
        </c:ser>
        <c:ser>
          <c:idx val="5"/>
          <c:order val="7"/>
          <c:tx>
            <c:strRef>
              <c:f>mt_rw_LLC!$B$204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CD-DB4F-A320-4C23908C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mt_rw_LLC!$E$5:$E$29</c:f>
              <c:numCache>
                <c:formatCode>General</c:formatCode>
                <c:ptCount val="25"/>
              </c:numCache>
            </c:numRef>
          </c:xVal>
          <c:yVal>
            <c:numRef>
              <c:f>mt_rw_LLC!$H$5:$H$29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84-1D4B-B761-B066E56D818B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mt_rw_LLC!$E$34:$E$57</c:f>
              <c:numCache>
                <c:formatCode>General</c:formatCode>
                <c:ptCount val="24"/>
              </c:numCache>
            </c:numRef>
          </c:xVal>
          <c:yVal>
            <c:numRef>
              <c:f>mt_rw_LLC!$H$34:$H$57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84-1D4B-B761-B066E56D818B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mt_rw_LLC!$E$63:$E$87</c:f>
              <c:numCache>
                <c:formatCode>General</c:formatCode>
                <c:ptCount val="25"/>
              </c:numCache>
            </c:numRef>
          </c:xVal>
          <c:yVal>
            <c:numRef>
              <c:f>mt_rw_LLC!$H$63:$H$86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84-1D4B-B761-B066E56D818B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mt_rw_LLC!$E$92:$E$114</c:f>
              <c:numCache>
                <c:formatCode>General</c:formatCode>
                <c:ptCount val="23"/>
              </c:numCache>
            </c:numRef>
          </c:xVal>
          <c:yVal>
            <c:numRef>
              <c:f>mt_rw_LLC!$H$92:$H$114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B84-1D4B-B761-B066E56D818B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mt_rw_LLC!$E$119:$E$142</c:f>
              <c:numCache>
                <c:formatCode>General</c:formatCode>
                <c:ptCount val="24"/>
              </c:numCache>
            </c:numRef>
          </c:xVal>
          <c:yVal>
            <c:numRef>
              <c:f>mt_rw_LLC!$H$119:$H$142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84-1D4B-B761-B066E56D818B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mt_rw_LLC!$E$147:$E$171</c:f>
              <c:numCache>
                <c:formatCode>General</c:formatCode>
                <c:ptCount val="25"/>
              </c:numCache>
            </c:numRef>
          </c:xVal>
          <c:yVal>
            <c:numRef>
              <c:f>mt_rw_LLC!$H$147:$H$171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84-1D4B-B761-B066E56D818B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mt_rw_LLC!$E$176:$E$201</c:f>
              <c:numCache>
                <c:formatCode>General</c:formatCode>
                <c:ptCount val="26"/>
              </c:numCache>
            </c:numRef>
          </c:xVal>
          <c:yVal>
            <c:numRef>
              <c:f>mt_rw_LLC!$H$176:$H$201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B84-1D4B-B761-B066E56D818B}"/>
            </c:ext>
          </c:extLst>
        </c:ser>
        <c:ser>
          <c:idx val="5"/>
          <c:order val="7"/>
          <c:tx>
            <c:strRef>
              <c:f>mt_rw_LLC!$B$204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B84-1D4B-B761-B066E56D8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mt_rw_LLC!$T$5:$T$29</c:f>
              <c:numCache>
                <c:formatCode>General</c:formatCode>
                <c:ptCount val="25"/>
                <c:pt idx="0">
                  <c:v>1763624</c:v>
                </c:pt>
                <c:pt idx="1">
                  <c:v>2323178</c:v>
                </c:pt>
                <c:pt idx="2">
                  <c:v>2875767</c:v>
                </c:pt>
                <c:pt idx="3">
                  <c:v>3414608</c:v>
                </c:pt>
                <c:pt idx="4">
                  <c:v>3669316</c:v>
                </c:pt>
                <c:pt idx="5">
                  <c:v>3908352</c:v>
                </c:pt>
                <c:pt idx="6">
                  <c:v>4158144</c:v>
                </c:pt>
                <c:pt idx="7">
                  <c:v>4418812</c:v>
                </c:pt>
                <c:pt idx="8">
                  <c:v>4625598</c:v>
                </c:pt>
                <c:pt idx="9">
                  <c:v>4861496</c:v>
                </c:pt>
              </c:numCache>
            </c:numRef>
          </c:xVal>
          <c:yVal>
            <c:numRef>
              <c:f>mt_rw_LLC!$U$5:$U$29</c:f>
              <c:numCache>
                <c:formatCode>General</c:formatCode>
                <c:ptCount val="25"/>
                <c:pt idx="0">
                  <c:v>6182.4</c:v>
                </c:pt>
                <c:pt idx="1">
                  <c:v>6844.7999999999902</c:v>
                </c:pt>
                <c:pt idx="2">
                  <c:v>7433.5999999999904</c:v>
                </c:pt>
                <c:pt idx="3">
                  <c:v>8095.99999999999</c:v>
                </c:pt>
                <c:pt idx="4">
                  <c:v>8905.5999999999894</c:v>
                </c:pt>
                <c:pt idx="5">
                  <c:v>10230.4</c:v>
                </c:pt>
                <c:pt idx="6">
                  <c:v>12806.4</c:v>
                </c:pt>
                <c:pt idx="7">
                  <c:v>13468.8</c:v>
                </c:pt>
                <c:pt idx="8">
                  <c:v>1192688</c:v>
                </c:pt>
                <c:pt idx="9">
                  <c:v>1329657.5999999901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B0-C546-971D-E2D5E0872B80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mt_rw_LLC!$T$34:$T$57</c:f>
              <c:numCache>
                <c:formatCode>General</c:formatCode>
                <c:ptCount val="24"/>
                <c:pt idx="0">
                  <c:v>1762990</c:v>
                </c:pt>
                <c:pt idx="1">
                  <c:v>2324744</c:v>
                </c:pt>
                <c:pt idx="2">
                  <c:v>2867715</c:v>
                </c:pt>
                <c:pt idx="3">
                  <c:v>3658422</c:v>
                </c:pt>
                <c:pt idx="4">
                  <c:v>3899264</c:v>
                </c:pt>
                <c:pt idx="5">
                  <c:v>4147754</c:v>
                </c:pt>
                <c:pt idx="6">
                  <c:v>4397186</c:v>
                </c:pt>
                <c:pt idx="7">
                  <c:v>4619015</c:v>
                </c:pt>
                <c:pt idx="8">
                  <c:v>4850509</c:v>
                </c:pt>
              </c:numCache>
            </c:numRef>
          </c:xVal>
          <c:yVal>
            <c:numRef>
              <c:f>mt_rw_LLC!$U$34:$U$57</c:f>
              <c:numCache>
                <c:formatCode>General</c:formatCode>
                <c:ptCount val="24"/>
                <c:pt idx="0">
                  <c:v>10083.199999999901</c:v>
                </c:pt>
                <c:pt idx="1">
                  <c:v>13615.9999999999</c:v>
                </c:pt>
                <c:pt idx="2">
                  <c:v>16486.3999999999</c:v>
                </c:pt>
                <c:pt idx="3">
                  <c:v>18694.3999999999</c:v>
                </c:pt>
                <c:pt idx="4">
                  <c:v>20019.199999999899</c:v>
                </c:pt>
                <c:pt idx="5">
                  <c:v>22595.199999999899</c:v>
                </c:pt>
                <c:pt idx="6">
                  <c:v>1625750.4</c:v>
                </c:pt>
                <c:pt idx="7">
                  <c:v>1402521.5999999901</c:v>
                </c:pt>
                <c:pt idx="8">
                  <c:v>1435862.4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B0-C546-971D-E2D5E0872B80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mt_rw_LLC!$T$63:$T$87</c:f>
              <c:numCache>
                <c:formatCode>General</c:formatCode>
                <c:ptCount val="25"/>
                <c:pt idx="0">
                  <c:v>1760290</c:v>
                </c:pt>
                <c:pt idx="1">
                  <c:v>2597050</c:v>
                </c:pt>
                <c:pt idx="2">
                  <c:v>3412643</c:v>
                </c:pt>
                <c:pt idx="3">
                  <c:v>4157560</c:v>
                </c:pt>
                <c:pt idx="4">
                  <c:v>4885983</c:v>
                </c:pt>
                <c:pt idx="5">
                  <c:v>5537433</c:v>
                </c:pt>
                <c:pt idx="6">
                  <c:v>5671001</c:v>
                </c:pt>
                <c:pt idx="7">
                  <c:v>5744948</c:v>
                </c:pt>
                <c:pt idx="8">
                  <c:v>5943389</c:v>
                </c:pt>
                <c:pt idx="9">
                  <c:v>6359030</c:v>
                </c:pt>
                <c:pt idx="11">
                  <c:v>6676140</c:v>
                </c:pt>
              </c:numCache>
            </c:numRef>
          </c:xVal>
          <c:yVal>
            <c:numRef>
              <c:f>mt_rw_LLC!$U$63:$U$87</c:f>
              <c:numCache>
                <c:formatCode>General</c:formatCode>
                <c:ptCount val="25"/>
                <c:pt idx="0">
                  <c:v>6918.4</c:v>
                </c:pt>
                <c:pt idx="1">
                  <c:v>7433.5999999999904</c:v>
                </c:pt>
                <c:pt idx="2">
                  <c:v>7948.7999999999902</c:v>
                </c:pt>
                <c:pt idx="3">
                  <c:v>8464</c:v>
                </c:pt>
                <c:pt idx="4">
                  <c:v>9052.7999999999993</c:v>
                </c:pt>
                <c:pt idx="5">
                  <c:v>10524.8</c:v>
                </c:pt>
                <c:pt idx="6">
                  <c:v>10598.4</c:v>
                </c:pt>
                <c:pt idx="7">
                  <c:v>11040</c:v>
                </c:pt>
                <c:pt idx="8">
                  <c:v>12879.9999999999</c:v>
                </c:pt>
                <c:pt idx="9">
                  <c:v>13174.4</c:v>
                </c:pt>
                <c:pt idx="11">
                  <c:v>945539.2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B0-C546-971D-E2D5E0872B80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mt_rw_LLC!$T$92:$T$114</c:f>
              <c:numCache>
                <c:formatCode>General</c:formatCode>
                <c:ptCount val="23"/>
                <c:pt idx="0">
                  <c:v>1759667</c:v>
                </c:pt>
                <c:pt idx="1">
                  <c:v>2602430</c:v>
                </c:pt>
                <c:pt idx="2">
                  <c:v>3411695</c:v>
                </c:pt>
                <c:pt idx="3">
                  <c:v>4164625</c:v>
                </c:pt>
                <c:pt idx="4">
                  <c:v>4863257</c:v>
                </c:pt>
                <c:pt idx="5">
                  <c:v>5549525</c:v>
                </c:pt>
                <c:pt idx="6">
                  <c:v>5766236</c:v>
                </c:pt>
                <c:pt idx="7">
                  <c:v>5954862</c:v>
                </c:pt>
                <c:pt idx="8">
                  <c:v>6150319</c:v>
                </c:pt>
                <c:pt idx="9">
                  <c:v>6360401</c:v>
                </c:pt>
                <c:pt idx="10">
                  <c:v>6542693</c:v>
                </c:pt>
              </c:numCache>
            </c:numRef>
          </c:xVal>
          <c:yVal>
            <c:numRef>
              <c:f>mt_rw_LLC!$U$92:$U$114</c:f>
              <c:numCache>
                <c:formatCode>General</c:formatCode>
                <c:ptCount val="23"/>
                <c:pt idx="0">
                  <c:v>6550.4</c:v>
                </c:pt>
                <c:pt idx="1">
                  <c:v>6991.99999999999</c:v>
                </c:pt>
                <c:pt idx="2">
                  <c:v>7580.7999999999902</c:v>
                </c:pt>
                <c:pt idx="3">
                  <c:v>8095.99999999999</c:v>
                </c:pt>
                <c:pt idx="4">
                  <c:v>8758.4</c:v>
                </c:pt>
                <c:pt idx="5">
                  <c:v>9641.5999999999894</c:v>
                </c:pt>
                <c:pt idx="6">
                  <c:v>10009.5999999999</c:v>
                </c:pt>
                <c:pt idx="7">
                  <c:v>10377.5999999999</c:v>
                </c:pt>
                <c:pt idx="8">
                  <c:v>10892.8</c:v>
                </c:pt>
                <c:pt idx="9">
                  <c:v>12217.5999999999</c:v>
                </c:pt>
                <c:pt idx="10">
                  <c:v>217119.99999999901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B0-C546-971D-E2D5E0872B80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mt_rw_LLC!$T$119:$T$142</c:f>
              <c:numCache>
                <c:formatCode>General</c:formatCode>
                <c:ptCount val="24"/>
                <c:pt idx="0">
                  <c:v>1760001</c:v>
                </c:pt>
                <c:pt idx="1">
                  <c:v>2603194</c:v>
                </c:pt>
                <c:pt idx="2">
                  <c:v>3399146</c:v>
                </c:pt>
                <c:pt idx="3">
                  <c:v>4169148</c:v>
                </c:pt>
                <c:pt idx="4">
                  <c:v>4885419</c:v>
                </c:pt>
                <c:pt idx="5">
                  <c:v>5552670</c:v>
                </c:pt>
                <c:pt idx="6">
                  <c:v>5764636</c:v>
                </c:pt>
                <c:pt idx="7">
                  <c:v>5953819</c:v>
                </c:pt>
                <c:pt idx="9">
                  <c:v>6321127</c:v>
                </c:pt>
                <c:pt idx="10">
                  <c:v>6321127</c:v>
                </c:pt>
              </c:numCache>
            </c:numRef>
          </c:xVal>
          <c:yVal>
            <c:numRef>
              <c:f>mt_rw_LLC!$U$119:$U$142</c:f>
              <c:numCache>
                <c:formatCode>General</c:formatCode>
                <c:ptCount val="24"/>
                <c:pt idx="0">
                  <c:v>6844.7999999999902</c:v>
                </c:pt>
                <c:pt idx="1">
                  <c:v>7359.99999999999</c:v>
                </c:pt>
                <c:pt idx="2">
                  <c:v>7948.7999999999902</c:v>
                </c:pt>
                <c:pt idx="3">
                  <c:v>8684.7999999999993</c:v>
                </c:pt>
                <c:pt idx="4">
                  <c:v>9568</c:v>
                </c:pt>
                <c:pt idx="5">
                  <c:v>11628.8</c:v>
                </c:pt>
                <c:pt idx="6">
                  <c:v>14131.199999999901</c:v>
                </c:pt>
                <c:pt idx="7">
                  <c:v>15295.4</c:v>
                </c:pt>
                <c:pt idx="9">
                  <c:v>15971.199999999901</c:v>
                </c:pt>
                <c:pt idx="10">
                  <c:v>3522863.9999999902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B0-C546-971D-E2D5E0872B80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mt_rw_LLC!$T$147:$T$171</c:f>
              <c:numCache>
                <c:formatCode>General</c:formatCode>
                <c:ptCount val="25"/>
              </c:numCache>
            </c:numRef>
          </c:xVal>
          <c:yVal>
            <c:numRef>
              <c:f>mt_rw_LLC!$U$147:$U$171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B0-C546-971D-E2D5E0872B80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mt_rw_LLC!$T$176:$T$201</c:f>
              <c:numCache>
                <c:formatCode>General</c:formatCode>
                <c:ptCount val="26"/>
                <c:pt idx="0">
                  <c:v>1760458</c:v>
                </c:pt>
                <c:pt idx="1">
                  <c:v>2603395</c:v>
                </c:pt>
                <c:pt idx="2">
                  <c:v>3401841</c:v>
                </c:pt>
                <c:pt idx="3">
                  <c:v>4158384</c:v>
                </c:pt>
                <c:pt idx="4">
                  <c:v>4889238</c:v>
                </c:pt>
                <c:pt idx="5">
                  <c:v>5559408</c:v>
                </c:pt>
                <c:pt idx="6">
                  <c:v>5743309</c:v>
                </c:pt>
                <c:pt idx="7">
                  <c:v>5985903</c:v>
                </c:pt>
                <c:pt idx="9">
                  <c:v>6306241</c:v>
                </c:pt>
                <c:pt idx="11">
                  <c:v>6682269</c:v>
                </c:pt>
                <c:pt idx="12">
                  <c:v>6682269</c:v>
                </c:pt>
              </c:numCache>
            </c:numRef>
          </c:xVal>
          <c:yVal>
            <c:numRef>
              <c:f>mt_rw_LLC!$U$176:$U$201</c:f>
              <c:numCache>
                <c:formatCode>General</c:formatCode>
                <c:ptCount val="26"/>
                <c:pt idx="0">
                  <c:v>7065.5999999999904</c:v>
                </c:pt>
                <c:pt idx="1">
                  <c:v>7654.4</c:v>
                </c:pt>
                <c:pt idx="2">
                  <c:v>8243.1999999999898</c:v>
                </c:pt>
                <c:pt idx="3">
                  <c:v>9052.7999999999993</c:v>
                </c:pt>
                <c:pt idx="4">
                  <c:v>9936</c:v>
                </c:pt>
                <c:pt idx="5">
                  <c:v>11040</c:v>
                </c:pt>
                <c:pt idx="6">
                  <c:v>11555.199999999901</c:v>
                </c:pt>
                <c:pt idx="7">
                  <c:v>12217.5999999999</c:v>
                </c:pt>
                <c:pt idx="9">
                  <c:v>13247.9999999999</c:v>
                </c:pt>
                <c:pt idx="11">
                  <c:v>15603.199999999901</c:v>
                </c:pt>
                <c:pt idx="12">
                  <c:v>1153164.79999999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3B0-C546-971D-E2D5E0872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mt_rw_LLC!$T$5:$T$29</c:f>
              <c:numCache>
                <c:formatCode>General</c:formatCode>
                <c:ptCount val="25"/>
                <c:pt idx="0">
                  <c:v>1763624</c:v>
                </c:pt>
                <c:pt idx="1">
                  <c:v>2323178</c:v>
                </c:pt>
                <c:pt idx="2">
                  <c:v>2875767</c:v>
                </c:pt>
                <c:pt idx="3">
                  <c:v>3414608</c:v>
                </c:pt>
                <c:pt idx="4">
                  <c:v>3669316</c:v>
                </c:pt>
                <c:pt idx="5">
                  <c:v>3908352</c:v>
                </c:pt>
                <c:pt idx="6">
                  <c:v>4158144</c:v>
                </c:pt>
                <c:pt idx="7">
                  <c:v>4418812</c:v>
                </c:pt>
                <c:pt idx="8">
                  <c:v>4625598</c:v>
                </c:pt>
                <c:pt idx="9">
                  <c:v>4861496</c:v>
                </c:pt>
              </c:numCache>
            </c:numRef>
          </c:xVal>
          <c:yVal>
            <c:numRef>
              <c:f>mt_rw_LLC!$V$5:$V$16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C4-9E4E-9AF4-3AD9011F6985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mt_rw_LLC!$T$34:$T$57</c:f>
              <c:numCache>
                <c:formatCode>General</c:formatCode>
                <c:ptCount val="24"/>
                <c:pt idx="0">
                  <c:v>1762990</c:v>
                </c:pt>
                <c:pt idx="1">
                  <c:v>2324744</c:v>
                </c:pt>
                <c:pt idx="2">
                  <c:v>2867715</c:v>
                </c:pt>
                <c:pt idx="3">
                  <c:v>3658422</c:v>
                </c:pt>
                <c:pt idx="4">
                  <c:v>3899264</c:v>
                </c:pt>
                <c:pt idx="5">
                  <c:v>4147754</c:v>
                </c:pt>
                <c:pt idx="6">
                  <c:v>4397186</c:v>
                </c:pt>
                <c:pt idx="7">
                  <c:v>4619015</c:v>
                </c:pt>
                <c:pt idx="8">
                  <c:v>4850509</c:v>
                </c:pt>
              </c:numCache>
            </c:numRef>
          </c:xVal>
          <c:yVal>
            <c:numRef>
              <c:f>mt_rw_LLC!$V$34:$V$57</c:f>
              <c:numCache>
                <c:formatCode>General</c:formatCode>
                <c:ptCount val="24"/>
                <c:pt idx="0">
                  <c:v>1587985</c:v>
                </c:pt>
                <c:pt idx="1">
                  <c:v>2074528</c:v>
                </c:pt>
                <c:pt idx="2">
                  <c:v>2522564</c:v>
                </c:pt>
                <c:pt idx="3">
                  <c:v>3160233</c:v>
                </c:pt>
                <c:pt idx="4">
                  <c:v>3362221</c:v>
                </c:pt>
                <c:pt idx="5">
                  <c:v>3569262</c:v>
                </c:pt>
                <c:pt idx="6">
                  <c:v>3774097</c:v>
                </c:pt>
                <c:pt idx="7">
                  <c:v>3960969</c:v>
                </c:pt>
                <c:pt idx="8">
                  <c:v>4160717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C4-9E4E-9AF4-3AD9011F6985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mt_rw_LLC!$T$63:$T$87</c:f>
              <c:numCache>
                <c:formatCode>General</c:formatCode>
                <c:ptCount val="25"/>
                <c:pt idx="0">
                  <c:v>1760290</c:v>
                </c:pt>
                <c:pt idx="1">
                  <c:v>2597050</c:v>
                </c:pt>
                <c:pt idx="2">
                  <c:v>3412643</c:v>
                </c:pt>
                <c:pt idx="3">
                  <c:v>4157560</c:v>
                </c:pt>
                <c:pt idx="4">
                  <c:v>4885983</c:v>
                </c:pt>
                <c:pt idx="5">
                  <c:v>5537433</c:v>
                </c:pt>
                <c:pt idx="6">
                  <c:v>5671001</c:v>
                </c:pt>
                <c:pt idx="7">
                  <c:v>5744948</c:v>
                </c:pt>
                <c:pt idx="8">
                  <c:v>5943389</c:v>
                </c:pt>
                <c:pt idx="9">
                  <c:v>6359030</c:v>
                </c:pt>
                <c:pt idx="11">
                  <c:v>6676140</c:v>
                </c:pt>
              </c:numCache>
            </c:numRef>
          </c:xVal>
          <c:yVal>
            <c:numRef>
              <c:f>mt_rw_LLC!$V$63:$V$87</c:f>
              <c:numCache>
                <c:formatCode>General</c:formatCode>
                <c:ptCount val="25"/>
                <c:pt idx="0">
                  <c:v>1446954</c:v>
                </c:pt>
                <c:pt idx="1">
                  <c:v>2069769</c:v>
                </c:pt>
                <c:pt idx="2">
                  <c:v>2601085</c:v>
                </c:pt>
                <c:pt idx="3">
                  <c:v>3034789</c:v>
                </c:pt>
                <c:pt idx="4">
                  <c:v>3401431</c:v>
                </c:pt>
                <c:pt idx="5">
                  <c:v>3621478</c:v>
                </c:pt>
                <c:pt idx="6">
                  <c:v>3706967</c:v>
                </c:pt>
                <c:pt idx="7">
                  <c:v>3737713</c:v>
                </c:pt>
                <c:pt idx="8">
                  <c:v>3779716</c:v>
                </c:pt>
                <c:pt idx="9">
                  <c:v>3831611</c:v>
                </c:pt>
                <c:pt idx="11">
                  <c:v>3765606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5C4-9E4E-9AF4-3AD9011F6985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mt_rw_LLC!$T$92:$T$114</c:f>
              <c:numCache>
                <c:formatCode>General</c:formatCode>
                <c:ptCount val="23"/>
                <c:pt idx="0">
                  <c:v>1759667</c:v>
                </c:pt>
                <c:pt idx="1">
                  <c:v>2602430</c:v>
                </c:pt>
                <c:pt idx="2">
                  <c:v>3411695</c:v>
                </c:pt>
                <c:pt idx="3">
                  <c:v>4164625</c:v>
                </c:pt>
                <c:pt idx="4">
                  <c:v>4863257</c:v>
                </c:pt>
                <c:pt idx="5">
                  <c:v>5549525</c:v>
                </c:pt>
                <c:pt idx="6">
                  <c:v>5766236</c:v>
                </c:pt>
                <c:pt idx="7">
                  <c:v>5954862</c:v>
                </c:pt>
                <c:pt idx="8">
                  <c:v>6150319</c:v>
                </c:pt>
                <c:pt idx="9">
                  <c:v>6360401</c:v>
                </c:pt>
                <c:pt idx="10">
                  <c:v>6542693</c:v>
                </c:pt>
              </c:numCache>
            </c:numRef>
          </c:xVal>
          <c:yVal>
            <c:numRef>
              <c:f>mt_rw_LLC!$V$92:$V$114</c:f>
              <c:numCache>
                <c:formatCode>General</c:formatCode>
                <c:ptCount val="23"/>
                <c:pt idx="0">
                  <c:v>943320</c:v>
                </c:pt>
                <c:pt idx="1">
                  <c:v>1514098</c:v>
                </c:pt>
                <c:pt idx="2">
                  <c:v>1897629</c:v>
                </c:pt>
                <c:pt idx="3">
                  <c:v>2255213</c:v>
                </c:pt>
                <c:pt idx="4">
                  <c:v>2567947</c:v>
                </c:pt>
                <c:pt idx="5">
                  <c:v>2788909</c:v>
                </c:pt>
                <c:pt idx="6">
                  <c:v>2852719</c:v>
                </c:pt>
                <c:pt idx="7">
                  <c:v>2896746</c:v>
                </c:pt>
                <c:pt idx="8">
                  <c:v>2940902</c:v>
                </c:pt>
                <c:pt idx="9">
                  <c:v>2971544</c:v>
                </c:pt>
                <c:pt idx="10">
                  <c:v>2963105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5C4-9E4E-9AF4-3AD9011F6985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mt_rw_LLC!$T$119:$T$142</c:f>
              <c:numCache>
                <c:formatCode>General</c:formatCode>
                <c:ptCount val="24"/>
                <c:pt idx="0">
                  <c:v>1760001</c:v>
                </c:pt>
                <c:pt idx="1">
                  <c:v>2603194</c:v>
                </c:pt>
                <c:pt idx="2">
                  <c:v>3399146</c:v>
                </c:pt>
                <c:pt idx="3">
                  <c:v>4169148</c:v>
                </c:pt>
                <c:pt idx="4">
                  <c:v>4885419</c:v>
                </c:pt>
                <c:pt idx="5">
                  <c:v>5552670</c:v>
                </c:pt>
                <c:pt idx="6">
                  <c:v>5764636</c:v>
                </c:pt>
                <c:pt idx="7">
                  <c:v>5953819</c:v>
                </c:pt>
                <c:pt idx="9">
                  <c:v>6321127</c:v>
                </c:pt>
                <c:pt idx="10">
                  <c:v>6321127</c:v>
                </c:pt>
              </c:numCache>
            </c:numRef>
          </c:xVal>
          <c:yVal>
            <c:numRef>
              <c:f>mt_rw_LLC!$V$119:$V$142</c:f>
              <c:numCache>
                <c:formatCode>General</c:formatCode>
                <c:ptCount val="24"/>
                <c:pt idx="0">
                  <c:v>232758</c:v>
                </c:pt>
                <c:pt idx="1">
                  <c:v>512065</c:v>
                </c:pt>
                <c:pt idx="2">
                  <c:v>802118</c:v>
                </c:pt>
                <c:pt idx="3">
                  <c:v>1045036</c:v>
                </c:pt>
                <c:pt idx="4">
                  <c:v>1243915</c:v>
                </c:pt>
                <c:pt idx="5">
                  <c:v>1398072</c:v>
                </c:pt>
                <c:pt idx="6">
                  <c:v>1443893</c:v>
                </c:pt>
                <c:pt idx="7">
                  <c:v>1460334</c:v>
                </c:pt>
                <c:pt idx="9">
                  <c:v>1503975</c:v>
                </c:pt>
                <c:pt idx="10">
                  <c:v>1240310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5C4-9E4E-9AF4-3AD9011F6985}"/>
            </c:ext>
          </c:extLst>
        </c:ser>
        <c:ser>
          <c:idx val="4"/>
          <c:order val="5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mt_rw_LLC!$T$176:$T$201</c:f>
              <c:numCache>
                <c:formatCode>General</c:formatCode>
                <c:ptCount val="26"/>
                <c:pt idx="0">
                  <c:v>1760458</c:v>
                </c:pt>
                <c:pt idx="1">
                  <c:v>2603395</c:v>
                </c:pt>
                <c:pt idx="2">
                  <c:v>3401841</c:v>
                </c:pt>
                <c:pt idx="3">
                  <c:v>4158384</c:v>
                </c:pt>
                <c:pt idx="4">
                  <c:v>4889238</c:v>
                </c:pt>
                <c:pt idx="5">
                  <c:v>5559408</c:v>
                </c:pt>
                <c:pt idx="6">
                  <c:v>5743309</c:v>
                </c:pt>
                <c:pt idx="7">
                  <c:v>5985903</c:v>
                </c:pt>
                <c:pt idx="9">
                  <c:v>6306241</c:v>
                </c:pt>
                <c:pt idx="11">
                  <c:v>6682269</c:v>
                </c:pt>
                <c:pt idx="12">
                  <c:v>6682269</c:v>
                </c:pt>
              </c:numCache>
            </c:numRef>
          </c:xVal>
          <c:yVal>
            <c:numRef>
              <c:f>mt_rw_LLC!$V$176:$V$201</c:f>
              <c:numCache>
                <c:formatCode>General</c:formatCode>
                <c:ptCount val="26"/>
                <c:pt idx="0">
                  <c:v>12662</c:v>
                </c:pt>
                <c:pt idx="1">
                  <c:v>41054</c:v>
                </c:pt>
                <c:pt idx="2">
                  <c:v>98499</c:v>
                </c:pt>
                <c:pt idx="3">
                  <c:v>196396</c:v>
                </c:pt>
                <c:pt idx="4">
                  <c:v>306671</c:v>
                </c:pt>
                <c:pt idx="5">
                  <c:v>420630</c:v>
                </c:pt>
                <c:pt idx="6">
                  <c:v>458161</c:v>
                </c:pt>
                <c:pt idx="7">
                  <c:v>504556</c:v>
                </c:pt>
                <c:pt idx="9">
                  <c:v>557704</c:v>
                </c:pt>
                <c:pt idx="11">
                  <c:v>623278</c:v>
                </c:pt>
                <c:pt idx="12">
                  <c:v>574840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5C4-9E4E-9AF4-3AD9011F69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mt_rw_LLC!$T$5:$T$20</c:f>
              <c:numCache>
                <c:formatCode>General</c:formatCode>
                <c:ptCount val="16"/>
                <c:pt idx="0">
                  <c:v>1763624</c:v>
                </c:pt>
                <c:pt idx="1">
                  <c:v>2323178</c:v>
                </c:pt>
                <c:pt idx="2">
                  <c:v>2875767</c:v>
                </c:pt>
                <c:pt idx="3">
                  <c:v>3414608</c:v>
                </c:pt>
                <c:pt idx="4">
                  <c:v>3669316</c:v>
                </c:pt>
                <c:pt idx="5">
                  <c:v>3908352</c:v>
                </c:pt>
                <c:pt idx="6">
                  <c:v>4158144</c:v>
                </c:pt>
                <c:pt idx="7">
                  <c:v>4418812</c:v>
                </c:pt>
                <c:pt idx="8">
                  <c:v>4625598</c:v>
                </c:pt>
                <c:pt idx="9">
                  <c:v>4861496</c:v>
                </c:pt>
              </c:numCache>
            </c:numRef>
          </c:xVal>
          <c:yVal>
            <c:numRef>
              <c:f>mt_rw_LLC!$W$5:$W$21</c:f>
              <c:numCache>
                <c:formatCode>General</c:formatCode>
                <c:ptCount val="17"/>
                <c:pt idx="0">
                  <c:v>779</c:v>
                </c:pt>
                <c:pt idx="1">
                  <c:v>769</c:v>
                </c:pt>
                <c:pt idx="2">
                  <c:v>758</c:v>
                </c:pt>
                <c:pt idx="3">
                  <c:v>755</c:v>
                </c:pt>
                <c:pt idx="4">
                  <c:v>749</c:v>
                </c:pt>
                <c:pt idx="5">
                  <c:v>753</c:v>
                </c:pt>
                <c:pt idx="6">
                  <c:v>751</c:v>
                </c:pt>
                <c:pt idx="7">
                  <c:v>745</c:v>
                </c:pt>
                <c:pt idx="8">
                  <c:v>758</c:v>
                </c:pt>
                <c:pt idx="9">
                  <c:v>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6F-B840-942D-DFEFF7718132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mt_rw_LLC!$T$34:$T$52</c:f>
              <c:numCache>
                <c:formatCode>General</c:formatCode>
                <c:ptCount val="19"/>
                <c:pt idx="0">
                  <c:v>1762990</c:v>
                </c:pt>
                <c:pt idx="1">
                  <c:v>2324744</c:v>
                </c:pt>
                <c:pt idx="2">
                  <c:v>2867715</c:v>
                </c:pt>
                <c:pt idx="3">
                  <c:v>3658422</c:v>
                </c:pt>
                <c:pt idx="4">
                  <c:v>3899264</c:v>
                </c:pt>
                <c:pt idx="5">
                  <c:v>4147754</c:v>
                </c:pt>
                <c:pt idx="6">
                  <c:v>4397186</c:v>
                </c:pt>
                <c:pt idx="7">
                  <c:v>4619015</c:v>
                </c:pt>
                <c:pt idx="8">
                  <c:v>4850509</c:v>
                </c:pt>
              </c:numCache>
            </c:numRef>
          </c:xVal>
          <c:yVal>
            <c:numRef>
              <c:f>mt_rw_LLC!$W$34:$W$52</c:f>
              <c:numCache>
                <c:formatCode>General</c:formatCode>
                <c:ptCount val="19"/>
                <c:pt idx="0">
                  <c:v>966</c:v>
                </c:pt>
                <c:pt idx="1">
                  <c:v>977</c:v>
                </c:pt>
                <c:pt idx="2">
                  <c:v>982</c:v>
                </c:pt>
                <c:pt idx="3">
                  <c:v>993</c:v>
                </c:pt>
                <c:pt idx="4">
                  <c:v>985</c:v>
                </c:pt>
                <c:pt idx="5">
                  <c:v>989</c:v>
                </c:pt>
                <c:pt idx="6">
                  <c:v>997</c:v>
                </c:pt>
                <c:pt idx="7">
                  <c:v>997</c:v>
                </c:pt>
                <c:pt idx="8">
                  <c:v>990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6F-B840-942D-DFEFF7718132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mt_rw_LLC!$T$63:$T$87</c:f>
              <c:numCache>
                <c:formatCode>General</c:formatCode>
                <c:ptCount val="25"/>
                <c:pt idx="0">
                  <c:v>1760290</c:v>
                </c:pt>
                <c:pt idx="1">
                  <c:v>2597050</c:v>
                </c:pt>
                <c:pt idx="2">
                  <c:v>3412643</c:v>
                </c:pt>
                <c:pt idx="3">
                  <c:v>4157560</c:v>
                </c:pt>
                <c:pt idx="4">
                  <c:v>4885983</c:v>
                </c:pt>
                <c:pt idx="5">
                  <c:v>5537433</c:v>
                </c:pt>
                <c:pt idx="6">
                  <c:v>5671001</c:v>
                </c:pt>
                <c:pt idx="7">
                  <c:v>5744948</c:v>
                </c:pt>
                <c:pt idx="8">
                  <c:v>5943389</c:v>
                </c:pt>
                <c:pt idx="9">
                  <c:v>6359030</c:v>
                </c:pt>
                <c:pt idx="11">
                  <c:v>6676140</c:v>
                </c:pt>
              </c:numCache>
            </c:numRef>
          </c:xVal>
          <c:yVal>
            <c:numRef>
              <c:f>mt_rw_LLC!$W$63:$W$87</c:f>
              <c:numCache>
                <c:formatCode>General</c:formatCode>
                <c:ptCount val="25"/>
                <c:pt idx="0">
                  <c:v>956</c:v>
                </c:pt>
                <c:pt idx="1">
                  <c:v>905</c:v>
                </c:pt>
                <c:pt idx="2">
                  <c:v>909</c:v>
                </c:pt>
                <c:pt idx="3">
                  <c:v>918</c:v>
                </c:pt>
                <c:pt idx="4">
                  <c:v>929</c:v>
                </c:pt>
                <c:pt idx="5">
                  <c:v>967</c:v>
                </c:pt>
                <c:pt idx="6">
                  <c:v>959</c:v>
                </c:pt>
                <c:pt idx="7">
                  <c:v>946</c:v>
                </c:pt>
                <c:pt idx="8">
                  <c:v>947</c:v>
                </c:pt>
                <c:pt idx="9">
                  <c:v>949</c:v>
                </c:pt>
                <c:pt idx="11">
                  <c:v>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6F-B840-942D-DFEFF7718132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mt_rw_LLC!$T$92:$T$114</c:f>
              <c:numCache>
                <c:formatCode>General</c:formatCode>
                <c:ptCount val="23"/>
                <c:pt idx="0">
                  <c:v>1759667</c:v>
                </c:pt>
                <c:pt idx="1">
                  <c:v>2602430</c:v>
                </c:pt>
                <c:pt idx="2">
                  <c:v>3411695</c:v>
                </c:pt>
                <c:pt idx="3">
                  <c:v>4164625</c:v>
                </c:pt>
                <c:pt idx="4">
                  <c:v>4863257</c:v>
                </c:pt>
                <c:pt idx="5">
                  <c:v>5549525</c:v>
                </c:pt>
                <c:pt idx="6">
                  <c:v>5766236</c:v>
                </c:pt>
                <c:pt idx="7">
                  <c:v>5954862</c:v>
                </c:pt>
                <c:pt idx="8">
                  <c:v>6150319</c:v>
                </c:pt>
                <c:pt idx="9">
                  <c:v>6360401</c:v>
                </c:pt>
                <c:pt idx="10">
                  <c:v>6542693</c:v>
                </c:pt>
              </c:numCache>
            </c:numRef>
          </c:xVal>
          <c:yVal>
            <c:numRef>
              <c:f>mt_rw_LLC!$W$92:$W$114</c:f>
              <c:numCache>
                <c:formatCode>General</c:formatCode>
                <c:ptCount val="23"/>
                <c:pt idx="0">
                  <c:v>892</c:v>
                </c:pt>
                <c:pt idx="1">
                  <c:v>896</c:v>
                </c:pt>
                <c:pt idx="2">
                  <c:v>898</c:v>
                </c:pt>
                <c:pt idx="3">
                  <c:v>903</c:v>
                </c:pt>
                <c:pt idx="4">
                  <c:v>921</c:v>
                </c:pt>
                <c:pt idx="5">
                  <c:v>932</c:v>
                </c:pt>
                <c:pt idx="6">
                  <c:v>938</c:v>
                </c:pt>
                <c:pt idx="7">
                  <c:v>938</c:v>
                </c:pt>
                <c:pt idx="8">
                  <c:v>943</c:v>
                </c:pt>
                <c:pt idx="9">
                  <c:v>946</c:v>
                </c:pt>
                <c:pt idx="10">
                  <c:v>947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6F-B840-942D-DFEFF7718132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mt_rw_LLC!$T$119:$T$141</c:f>
              <c:numCache>
                <c:formatCode>General</c:formatCode>
                <c:ptCount val="23"/>
                <c:pt idx="0">
                  <c:v>1760001</c:v>
                </c:pt>
                <c:pt idx="1">
                  <c:v>2603194</c:v>
                </c:pt>
                <c:pt idx="2">
                  <c:v>3399146</c:v>
                </c:pt>
                <c:pt idx="3">
                  <c:v>4169148</c:v>
                </c:pt>
                <c:pt idx="4">
                  <c:v>4885419</c:v>
                </c:pt>
                <c:pt idx="5">
                  <c:v>5552670</c:v>
                </c:pt>
                <c:pt idx="6">
                  <c:v>5764636</c:v>
                </c:pt>
                <c:pt idx="7">
                  <c:v>5953819</c:v>
                </c:pt>
                <c:pt idx="9">
                  <c:v>6321127</c:v>
                </c:pt>
                <c:pt idx="10">
                  <c:v>6321127</c:v>
                </c:pt>
              </c:numCache>
            </c:numRef>
          </c:xVal>
          <c:yVal>
            <c:numRef>
              <c:f>mt_rw_LLC!$W$119:$W$141</c:f>
              <c:numCache>
                <c:formatCode>General</c:formatCode>
                <c:ptCount val="23"/>
                <c:pt idx="0">
                  <c:v>876</c:v>
                </c:pt>
                <c:pt idx="1">
                  <c:v>886</c:v>
                </c:pt>
                <c:pt idx="2">
                  <c:v>890</c:v>
                </c:pt>
                <c:pt idx="3">
                  <c:v>918</c:v>
                </c:pt>
                <c:pt idx="4">
                  <c:v>928</c:v>
                </c:pt>
                <c:pt idx="5">
                  <c:v>936</c:v>
                </c:pt>
                <c:pt idx="6">
                  <c:v>935</c:v>
                </c:pt>
                <c:pt idx="7">
                  <c:v>941</c:v>
                </c:pt>
                <c:pt idx="9">
                  <c:v>947</c:v>
                </c:pt>
                <c:pt idx="10">
                  <c:v>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46F-B840-942D-DFEFF7718132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mt_rw_LLC!$T$147:$T$171</c:f>
              <c:numCache>
                <c:formatCode>General</c:formatCode>
                <c:ptCount val="25"/>
              </c:numCache>
            </c:numRef>
          </c:xVal>
          <c:yVal>
            <c:numRef>
              <c:f>mt_rw_LLC!$W$147:$W$171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46F-B840-942D-DFEFF7718132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mt_rw_LLC!$T$176:$T$201</c:f>
              <c:numCache>
                <c:formatCode>General</c:formatCode>
                <c:ptCount val="26"/>
                <c:pt idx="0">
                  <c:v>1760458</c:v>
                </c:pt>
                <c:pt idx="1">
                  <c:v>2603395</c:v>
                </c:pt>
                <c:pt idx="2">
                  <c:v>3401841</c:v>
                </c:pt>
                <c:pt idx="3">
                  <c:v>4158384</c:v>
                </c:pt>
                <c:pt idx="4">
                  <c:v>4889238</c:v>
                </c:pt>
                <c:pt idx="5">
                  <c:v>5559408</c:v>
                </c:pt>
                <c:pt idx="6">
                  <c:v>5743309</c:v>
                </c:pt>
                <c:pt idx="7">
                  <c:v>5985903</c:v>
                </c:pt>
                <c:pt idx="9">
                  <c:v>6306241</c:v>
                </c:pt>
                <c:pt idx="11">
                  <c:v>6682269</c:v>
                </c:pt>
                <c:pt idx="12">
                  <c:v>6682269</c:v>
                </c:pt>
              </c:numCache>
            </c:numRef>
          </c:xVal>
          <c:yVal>
            <c:numRef>
              <c:f>mt_rw_LLC!$W$176:$W$201</c:f>
              <c:numCache>
                <c:formatCode>General</c:formatCode>
                <c:ptCount val="26"/>
                <c:pt idx="0">
                  <c:v>799</c:v>
                </c:pt>
                <c:pt idx="1">
                  <c:v>809</c:v>
                </c:pt>
                <c:pt idx="2">
                  <c:v>818</c:v>
                </c:pt>
                <c:pt idx="3">
                  <c:v>835</c:v>
                </c:pt>
                <c:pt idx="4">
                  <c:v>856</c:v>
                </c:pt>
                <c:pt idx="5">
                  <c:v>886</c:v>
                </c:pt>
                <c:pt idx="6">
                  <c:v>890</c:v>
                </c:pt>
                <c:pt idx="7">
                  <c:v>907</c:v>
                </c:pt>
                <c:pt idx="9">
                  <c:v>912</c:v>
                </c:pt>
                <c:pt idx="11">
                  <c:v>924</c:v>
                </c:pt>
                <c:pt idx="12">
                  <c:v>910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46F-B840-942D-DFEFF77181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mt_rw_LLC!$AJ$4:$AJ$27</c:f>
              <c:numCache>
                <c:formatCode>General</c:formatCode>
                <c:ptCount val="24"/>
                <c:pt idx="0">
                  <c:v>890262</c:v>
                </c:pt>
                <c:pt idx="1">
                  <c:v>1754638</c:v>
                </c:pt>
                <c:pt idx="2">
                  <c:v>2315071</c:v>
                </c:pt>
                <c:pt idx="3">
                  <c:v>2853446</c:v>
                </c:pt>
                <c:pt idx="4">
                  <c:v>3377498</c:v>
                </c:pt>
                <c:pt idx="5">
                  <c:v>3864884</c:v>
                </c:pt>
                <c:pt idx="6">
                  <c:v>4149333</c:v>
                </c:pt>
                <c:pt idx="7">
                  <c:v>4577818</c:v>
                </c:pt>
                <c:pt idx="8">
                  <c:v>4792501</c:v>
                </c:pt>
                <c:pt idx="9">
                  <c:v>5019797</c:v>
                </c:pt>
                <c:pt idx="10">
                  <c:v>5217443</c:v>
                </c:pt>
              </c:numCache>
            </c:numRef>
          </c:xVal>
          <c:yVal>
            <c:numRef>
              <c:f>mt_rw_LLC!$AK$4:$AK$27</c:f>
              <c:numCache>
                <c:formatCode>General</c:formatCode>
                <c:ptCount val="24"/>
                <c:pt idx="0">
                  <c:v>7727.99999999999</c:v>
                </c:pt>
                <c:pt idx="1">
                  <c:v>8169.5999999999904</c:v>
                </c:pt>
                <c:pt idx="2">
                  <c:v>8537.5999999999894</c:v>
                </c:pt>
                <c:pt idx="3">
                  <c:v>8905.5999999999894</c:v>
                </c:pt>
                <c:pt idx="4">
                  <c:v>9494.4</c:v>
                </c:pt>
                <c:pt idx="5">
                  <c:v>9862.4</c:v>
                </c:pt>
                <c:pt idx="6">
                  <c:v>10304</c:v>
                </c:pt>
                <c:pt idx="7">
                  <c:v>10745.5999999999</c:v>
                </c:pt>
                <c:pt idx="8">
                  <c:v>11334.4</c:v>
                </c:pt>
                <c:pt idx="9">
                  <c:v>16707.199999999899</c:v>
                </c:pt>
                <c:pt idx="10">
                  <c:v>149113.59999999899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78-3848-BBAC-B76557AC8B6F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mt_rw_LLC!$AJ$34:$AJ$53</c:f>
              <c:numCache>
                <c:formatCode>General</c:formatCode>
                <c:ptCount val="20"/>
                <c:pt idx="0">
                  <c:v>1755754</c:v>
                </c:pt>
                <c:pt idx="1">
                  <c:v>2860869</c:v>
                </c:pt>
                <c:pt idx="2">
                  <c:v>3374873</c:v>
                </c:pt>
                <c:pt idx="3">
                  <c:v>3619028</c:v>
                </c:pt>
                <c:pt idx="4">
                  <c:v>3858064</c:v>
                </c:pt>
                <c:pt idx="5">
                  <c:v>4099633</c:v>
                </c:pt>
                <c:pt idx="6">
                  <c:v>4306725</c:v>
                </c:pt>
                <c:pt idx="7">
                  <c:v>4559742</c:v>
                </c:pt>
                <c:pt idx="8">
                  <c:v>4758895</c:v>
                </c:pt>
                <c:pt idx="9">
                  <c:v>4988285</c:v>
                </c:pt>
                <c:pt idx="10">
                  <c:v>5211240</c:v>
                </c:pt>
              </c:numCache>
            </c:numRef>
          </c:xVal>
          <c:yVal>
            <c:numRef>
              <c:f>mt_rw_LLC!$AK$34:$AK$53</c:f>
              <c:numCache>
                <c:formatCode>General</c:formatCode>
                <c:ptCount val="20"/>
                <c:pt idx="0">
                  <c:v>12806.4</c:v>
                </c:pt>
                <c:pt idx="1">
                  <c:v>21344</c:v>
                </c:pt>
                <c:pt idx="2">
                  <c:v>22080</c:v>
                </c:pt>
                <c:pt idx="3">
                  <c:v>22300.799999999999</c:v>
                </c:pt>
                <c:pt idx="4">
                  <c:v>22374.3999999999</c:v>
                </c:pt>
                <c:pt idx="5">
                  <c:v>22595.199999999899</c:v>
                </c:pt>
                <c:pt idx="6">
                  <c:v>22668.799999999999</c:v>
                </c:pt>
                <c:pt idx="7">
                  <c:v>23110.3999999999</c:v>
                </c:pt>
                <c:pt idx="8">
                  <c:v>23846.3999999999</c:v>
                </c:pt>
                <c:pt idx="9">
                  <c:v>26790.3999999999</c:v>
                </c:pt>
                <c:pt idx="10">
                  <c:v>124310.39999999999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578-3848-BBAC-B76557AC8B6F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mt_rw_LLC!$AJ$63:$AJ$87</c:f>
              <c:numCache>
                <c:formatCode>General</c:formatCode>
                <c:ptCount val="25"/>
                <c:pt idx="0">
                  <c:v>1754739</c:v>
                </c:pt>
                <c:pt idx="1">
                  <c:v>2313454</c:v>
                </c:pt>
                <c:pt idx="2">
                  <c:v>2859355</c:v>
                </c:pt>
                <c:pt idx="3">
                  <c:v>3396656</c:v>
                </c:pt>
                <c:pt idx="4">
                  <c:v>3649631</c:v>
                </c:pt>
                <c:pt idx="5">
                  <c:v>3881710</c:v>
                </c:pt>
                <c:pt idx="6">
                  <c:v>3999251</c:v>
                </c:pt>
                <c:pt idx="7">
                  <c:v>4132927</c:v>
                </c:pt>
                <c:pt idx="8">
                  <c:v>4341999</c:v>
                </c:pt>
              </c:numCache>
            </c:numRef>
          </c:xVal>
          <c:yVal>
            <c:numRef>
              <c:f>mt_rw_LLC!$AK$63:$AK$87</c:f>
              <c:numCache>
                <c:formatCode>General</c:formatCode>
                <c:ptCount val="25"/>
                <c:pt idx="0">
                  <c:v>9126.4</c:v>
                </c:pt>
                <c:pt idx="1">
                  <c:v>9715.1999999999898</c:v>
                </c:pt>
                <c:pt idx="2">
                  <c:v>10009.5999999999</c:v>
                </c:pt>
                <c:pt idx="3">
                  <c:v>10598.4</c:v>
                </c:pt>
                <c:pt idx="4">
                  <c:v>10672</c:v>
                </c:pt>
                <c:pt idx="5">
                  <c:v>14529228.7999999</c:v>
                </c:pt>
                <c:pt idx="6">
                  <c:v>238169.59999999899</c:v>
                </c:pt>
                <c:pt idx="7">
                  <c:v>196143.99999999901</c:v>
                </c:pt>
                <c:pt idx="8">
                  <c:v>394643.19999999902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578-3848-BBAC-B76557AC8B6F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mt_rw_LLC!$AJ$92:$AJ$114</c:f>
              <c:numCache>
                <c:formatCode>General</c:formatCode>
                <c:ptCount val="23"/>
                <c:pt idx="0">
                  <c:v>1756493</c:v>
                </c:pt>
                <c:pt idx="1">
                  <c:v>2325219</c:v>
                </c:pt>
                <c:pt idx="2">
                  <c:v>2855986</c:v>
                </c:pt>
                <c:pt idx="3">
                  <c:v>3400547</c:v>
                </c:pt>
                <c:pt idx="4">
                  <c:v>3634765</c:v>
                </c:pt>
                <c:pt idx="5">
                  <c:v>3872249</c:v>
                </c:pt>
                <c:pt idx="6">
                  <c:v>4033256</c:v>
                </c:pt>
              </c:numCache>
            </c:numRef>
          </c:xVal>
          <c:yVal>
            <c:numRef>
              <c:f>mt_rw_LLC!$AK$92:$AK$114</c:f>
              <c:numCache>
                <c:formatCode>General</c:formatCode>
                <c:ptCount val="23"/>
                <c:pt idx="0">
                  <c:v>8905.5999999999894</c:v>
                </c:pt>
                <c:pt idx="1">
                  <c:v>9347.1999999999898</c:v>
                </c:pt>
                <c:pt idx="2">
                  <c:v>9715.1999999999898</c:v>
                </c:pt>
                <c:pt idx="3">
                  <c:v>10083.199999999901</c:v>
                </c:pt>
                <c:pt idx="4">
                  <c:v>10377.5999999999</c:v>
                </c:pt>
                <c:pt idx="5">
                  <c:v>81254.399999999994</c:v>
                </c:pt>
                <c:pt idx="6">
                  <c:v>133068.79999999999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578-3848-BBAC-B76557AC8B6F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mt_rw_LLC!$AJ$119:$AJ$138</c:f>
              <c:numCache>
                <c:formatCode>General</c:formatCode>
                <c:ptCount val="20"/>
                <c:pt idx="0">
                  <c:v>1758774</c:v>
                </c:pt>
                <c:pt idx="1">
                  <c:v>2314530</c:v>
                </c:pt>
                <c:pt idx="2">
                  <c:v>2851204</c:v>
                </c:pt>
                <c:pt idx="3">
                  <c:v>3304077</c:v>
                </c:pt>
                <c:pt idx="4">
                  <c:v>3647534</c:v>
                </c:pt>
                <c:pt idx="5">
                  <c:v>3859586</c:v>
                </c:pt>
                <c:pt idx="6">
                  <c:v>3991602</c:v>
                </c:pt>
              </c:numCache>
            </c:numRef>
          </c:xVal>
          <c:yVal>
            <c:numRef>
              <c:f>mt_rw_LLC!$AK$119:$AK$138</c:f>
              <c:numCache>
                <c:formatCode>General</c:formatCode>
                <c:ptCount val="20"/>
                <c:pt idx="0">
                  <c:v>9052.7999999999993</c:v>
                </c:pt>
                <c:pt idx="1">
                  <c:v>9200</c:v>
                </c:pt>
                <c:pt idx="2">
                  <c:v>9936</c:v>
                </c:pt>
                <c:pt idx="3">
                  <c:v>10292</c:v>
                </c:pt>
                <c:pt idx="4">
                  <c:v>10598.4</c:v>
                </c:pt>
                <c:pt idx="5">
                  <c:v>10745.5999999999</c:v>
                </c:pt>
                <c:pt idx="6">
                  <c:v>249356.79999999999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78-3848-BBAC-B76557AC8B6F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mt_rw_LLC!$AJ$147:$AJ$171</c:f>
              <c:numCache>
                <c:formatCode>General</c:formatCode>
                <c:ptCount val="25"/>
              </c:numCache>
            </c:numRef>
          </c:xVal>
          <c:yVal>
            <c:numRef>
              <c:f>mt_rw_LLC!$AK$147:$AK$171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578-3848-BBAC-B76557AC8B6F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mt_rw_LLC!$AJ$176:$AJ$201</c:f>
              <c:numCache>
                <c:formatCode>General</c:formatCode>
                <c:ptCount val="26"/>
                <c:pt idx="0">
                  <c:v>1762331</c:v>
                </c:pt>
                <c:pt idx="1">
                  <c:v>2315260</c:v>
                </c:pt>
                <c:pt idx="2">
                  <c:v>2871139</c:v>
                </c:pt>
                <c:pt idx="3">
                  <c:v>3382181</c:v>
                </c:pt>
                <c:pt idx="4">
                  <c:v>3629741</c:v>
                </c:pt>
                <c:pt idx="5">
                  <c:v>3747877</c:v>
                </c:pt>
              </c:numCache>
            </c:numRef>
          </c:xVal>
          <c:yVal>
            <c:numRef>
              <c:f>mt_rw_LLC!$AK$176:$AK$201</c:f>
              <c:numCache>
                <c:formatCode>General</c:formatCode>
                <c:ptCount val="26"/>
                <c:pt idx="0">
                  <c:v>9273.5999999999894</c:v>
                </c:pt>
                <c:pt idx="1">
                  <c:v>9715.1999999999898</c:v>
                </c:pt>
                <c:pt idx="2">
                  <c:v>10156.799999999999</c:v>
                </c:pt>
                <c:pt idx="3">
                  <c:v>10598.4</c:v>
                </c:pt>
                <c:pt idx="4">
                  <c:v>10892.8</c:v>
                </c:pt>
                <c:pt idx="5">
                  <c:v>35028448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578-3848-BBAC-B76557AC8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mt_rw_LLC!$AJ$4:$AJ$26</c:f>
              <c:numCache>
                <c:formatCode>General</c:formatCode>
                <c:ptCount val="23"/>
                <c:pt idx="0">
                  <c:v>890262</c:v>
                </c:pt>
                <c:pt idx="1">
                  <c:v>1754638</c:v>
                </c:pt>
                <c:pt idx="2">
                  <c:v>2315071</c:v>
                </c:pt>
                <c:pt idx="3">
                  <c:v>2853446</c:v>
                </c:pt>
                <c:pt idx="4">
                  <c:v>3377498</c:v>
                </c:pt>
                <c:pt idx="5">
                  <c:v>3864884</c:v>
                </c:pt>
                <c:pt idx="6">
                  <c:v>4149333</c:v>
                </c:pt>
                <c:pt idx="7">
                  <c:v>4577818</c:v>
                </c:pt>
                <c:pt idx="8">
                  <c:v>4792501</c:v>
                </c:pt>
                <c:pt idx="9">
                  <c:v>5019797</c:v>
                </c:pt>
                <c:pt idx="10">
                  <c:v>5217443</c:v>
                </c:pt>
              </c:numCache>
            </c:numRef>
          </c:xVal>
          <c:yVal>
            <c:numRef>
              <c:f>mt_rw_LLC!$AL$4:$AL$26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CB-424C-9B08-95750BE12DB2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mt_rw_LLC!$AJ$34:$AJ$50</c:f>
              <c:numCache>
                <c:formatCode>General</c:formatCode>
                <c:ptCount val="17"/>
                <c:pt idx="0">
                  <c:v>1755754</c:v>
                </c:pt>
                <c:pt idx="1">
                  <c:v>2860869</c:v>
                </c:pt>
                <c:pt idx="2">
                  <c:v>3374873</c:v>
                </c:pt>
                <c:pt idx="3">
                  <c:v>3619028</c:v>
                </c:pt>
                <c:pt idx="4">
                  <c:v>3858064</c:v>
                </c:pt>
                <c:pt idx="5">
                  <c:v>4099633</c:v>
                </c:pt>
                <c:pt idx="6">
                  <c:v>4306725</c:v>
                </c:pt>
                <c:pt idx="7">
                  <c:v>4559742</c:v>
                </c:pt>
                <c:pt idx="8">
                  <c:v>4758895</c:v>
                </c:pt>
                <c:pt idx="9">
                  <c:v>4988285</c:v>
                </c:pt>
                <c:pt idx="10">
                  <c:v>5211240</c:v>
                </c:pt>
              </c:numCache>
            </c:numRef>
          </c:xVal>
          <c:yVal>
            <c:numRef>
              <c:f>mt_rw_LLC!$AL$34:$AL$50</c:f>
              <c:numCache>
                <c:formatCode>General</c:formatCode>
                <c:ptCount val="17"/>
                <c:pt idx="0">
                  <c:v>1601128</c:v>
                </c:pt>
                <c:pt idx="1">
                  <c:v>2597077</c:v>
                </c:pt>
                <c:pt idx="2">
                  <c:v>3059092</c:v>
                </c:pt>
                <c:pt idx="3">
                  <c:v>3279370</c:v>
                </c:pt>
                <c:pt idx="4">
                  <c:v>3494952</c:v>
                </c:pt>
                <c:pt idx="5">
                  <c:v>3712503</c:v>
                </c:pt>
                <c:pt idx="6">
                  <c:v>3900578</c:v>
                </c:pt>
                <c:pt idx="7">
                  <c:v>4128352</c:v>
                </c:pt>
                <c:pt idx="8">
                  <c:v>4307512</c:v>
                </c:pt>
                <c:pt idx="9">
                  <c:v>4509648</c:v>
                </c:pt>
                <c:pt idx="10">
                  <c:v>4697197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CB-424C-9B08-95750BE12DB2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mt_rw_LLC!$AJ$63:$AJ$87</c:f>
              <c:numCache>
                <c:formatCode>General</c:formatCode>
                <c:ptCount val="25"/>
                <c:pt idx="0">
                  <c:v>1754739</c:v>
                </c:pt>
                <c:pt idx="1">
                  <c:v>2313454</c:v>
                </c:pt>
                <c:pt idx="2">
                  <c:v>2859355</c:v>
                </c:pt>
                <c:pt idx="3">
                  <c:v>3396656</c:v>
                </c:pt>
                <c:pt idx="4">
                  <c:v>3649631</c:v>
                </c:pt>
                <c:pt idx="5">
                  <c:v>3881710</c:v>
                </c:pt>
                <c:pt idx="6">
                  <c:v>3999251</c:v>
                </c:pt>
                <c:pt idx="7">
                  <c:v>4132927</c:v>
                </c:pt>
                <c:pt idx="8">
                  <c:v>4341999</c:v>
                </c:pt>
              </c:numCache>
            </c:numRef>
          </c:xVal>
          <c:yVal>
            <c:numRef>
              <c:f>mt_rw_LLC!$AL$63:$AL$87</c:f>
              <c:numCache>
                <c:formatCode>General</c:formatCode>
                <c:ptCount val="25"/>
                <c:pt idx="0">
                  <c:v>1578333</c:v>
                </c:pt>
                <c:pt idx="1">
                  <c:v>2076567</c:v>
                </c:pt>
                <c:pt idx="2">
                  <c:v>2559882</c:v>
                </c:pt>
                <c:pt idx="3">
                  <c:v>3030015</c:v>
                </c:pt>
                <c:pt idx="4">
                  <c:v>3250212</c:v>
                </c:pt>
                <c:pt idx="5">
                  <c:v>2785387</c:v>
                </c:pt>
                <c:pt idx="6">
                  <c:v>2457177</c:v>
                </c:pt>
                <c:pt idx="7">
                  <c:v>2226101</c:v>
                </c:pt>
                <c:pt idx="8">
                  <c:v>1641838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CB-424C-9B08-95750BE12DB2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mt_rw_LLC!$AJ$92:$AJ$114</c:f>
              <c:numCache>
                <c:formatCode>General</c:formatCode>
                <c:ptCount val="23"/>
                <c:pt idx="0">
                  <c:v>1756493</c:v>
                </c:pt>
                <c:pt idx="1">
                  <c:v>2325219</c:v>
                </c:pt>
                <c:pt idx="2">
                  <c:v>2855986</c:v>
                </c:pt>
                <c:pt idx="3">
                  <c:v>3400547</c:v>
                </c:pt>
                <c:pt idx="4">
                  <c:v>3634765</c:v>
                </c:pt>
                <c:pt idx="5">
                  <c:v>3872249</c:v>
                </c:pt>
                <c:pt idx="6">
                  <c:v>4033256</c:v>
                </c:pt>
              </c:numCache>
            </c:numRef>
          </c:xVal>
          <c:yVal>
            <c:numRef>
              <c:f>mt_rw_LLC!$AL$92:$AL$114</c:f>
              <c:numCache>
                <c:formatCode>General</c:formatCode>
                <c:ptCount val="23"/>
                <c:pt idx="0">
                  <c:v>1133598</c:v>
                </c:pt>
                <c:pt idx="1">
                  <c:v>1484285</c:v>
                </c:pt>
                <c:pt idx="2">
                  <c:v>1846399</c:v>
                </c:pt>
                <c:pt idx="3">
                  <c:v>2224139</c:v>
                </c:pt>
                <c:pt idx="4">
                  <c:v>2371424</c:v>
                </c:pt>
                <c:pt idx="5">
                  <c:v>2168198</c:v>
                </c:pt>
                <c:pt idx="6">
                  <c:v>2001950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CB-424C-9B08-95750BE12DB2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mt_rw_LLC!$AJ$119:$AJ$135</c:f>
              <c:numCache>
                <c:formatCode>General</c:formatCode>
                <c:ptCount val="17"/>
                <c:pt idx="0">
                  <c:v>1758774</c:v>
                </c:pt>
                <c:pt idx="1">
                  <c:v>2314530</c:v>
                </c:pt>
                <c:pt idx="2">
                  <c:v>2851204</c:v>
                </c:pt>
                <c:pt idx="3">
                  <c:v>3304077</c:v>
                </c:pt>
                <c:pt idx="4">
                  <c:v>3647534</c:v>
                </c:pt>
                <c:pt idx="5">
                  <c:v>3859586</c:v>
                </c:pt>
                <c:pt idx="6">
                  <c:v>3991602</c:v>
                </c:pt>
              </c:numCache>
            </c:numRef>
          </c:xVal>
          <c:yVal>
            <c:numRef>
              <c:f>mt_rw_LLC!$AL$119:$AL$135</c:f>
              <c:numCache>
                <c:formatCode>General</c:formatCode>
                <c:ptCount val="17"/>
                <c:pt idx="0">
                  <c:v>379079</c:v>
                </c:pt>
                <c:pt idx="1">
                  <c:v>607216</c:v>
                </c:pt>
                <c:pt idx="2">
                  <c:v>818923</c:v>
                </c:pt>
                <c:pt idx="3">
                  <c:v>1176593</c:v>
                </c:pt>
                <c:pt idx="4">
                  <c:v>1118552</c:v>
                </c:pt>
                <c:pt idx="5">
                  <c:v>1192152</c:v>
                </c:pt>
                <c:pt idx="6">
                  <c:v>703715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FCB-424C-9B08-95750BE12DB2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mt_rw_LLC!$AJ$147:$AJ$171</c:f>
              <c:numCache>
                <c:formatCode>General</c:formatCode>
                <c:ptCount val="25"/>
              </c:numCache>
            </c:numRef>
          </c:xVal>
          <c:yVal>
            <c:numRef>
              <c:f>mt_rw_LLC!$AL$147:$AL$171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FCB-424C-9B08-95750BE12DB2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mt_rw_LLC!$AJ$176:$AJ$201</c:f>
              <c:numCache>
                <c:formatCode>General</c:formatCode>
                <c:ptCount val="26"/>
                <c:pt idx="0">
                  <c:v>1762331</c:v>
                </c:pt>
                <c:pt idx="1">
                  <c:v>2315260</c:v>
                </c:pt>
                <c:pt idx="2">
                  <c:v>2871139</c:v>
                </c:pt>
                <c:pt idx="3">
                  <c:v>3382181</c:v>
                </c:pt>
                <c:pt idx="4">
                  <c:v>3629741</c:v>
                </c:pt>
                <c:pt idx="5">
                  <c:v>3747877</c:v>
                </c:pt>
              </c:numCache>
            </c:numRef>
          </c:xVal>
          <c:yVal>
            <c:numRef>
              <c:f>mt_rw_LLC!$AL$176:$AL$201</c:f>
              <c:numCache>
                <c:formatCode>General</c:formatCode>
                <c:ptCount val="26"/>
                <c:pt idx="0">
                  <c:v>28404</c:v>
                </c:pt>
                <c:pt idx="1">
                  <c:v>72108</c:v>
                </c:pt>
                <c:pt idx="2">
                  <c:v>144812</c:v>
                </c:pt>
                <c:pt idx="3">
                  <c:v>229537</c:v>
                </c:pt>
                <c:pt idx="4">
                  <c:v>275681</c:v>
                </c:pt>
                <c:pt idx="5">
                  <c:v>898439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FCB-424C-9B08-95750BE12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mt_rw_LLC!$B$3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mt_rw_LLC!$AJ$4:$AJ$26</c:f>
              <c:numCache>
                <c:formatCode>General</c:formatCode>
                <c:ptCount val="23"/>
                <c:pt idx="0">
                  <c:v>890262</c:v>
                </c:pt>
                <c:pt idx="1">
                  <c:v>1754638</c:v>
                </c:pt>
                <c:pt idx="2">
                  <c:v>2315071</c:v>
                </c:pt>
                <c:pt idx="3">
                  <c:v>2853446</c:v>
                </c:pt>
                <c:pt idx="4">
                  <c:v>3377498</c:v>
                </c:pt>
                <c:pt idx="5">
                  <c:v>3864884</c:v>
                </c:pt>
                <c:pt idx="6">
                  <c:v>4149333</c:v>
                </c:pt>
                <c:pt idx="7">
                  <c:v>4577818</c:v>
                </c:pt>
                <c:pt idx="8">
                  <c:v>4792501</c:v>
                </c:pt>
                <c:pt idx="9">
                  <c:v>5019797</c:v>
                </c:pt>
                <c:pt idx="10">
                  <c:v>5217443</c:v>
                </c:pt>
              </c:numCache>
            </c:numRef>
          </c:xVal>
          <c:yVal>
            <c:numRef>
              <c:f>mt_rw_LLC!$AM$4:$AM$26</c:f>
              <c:numCache>
                <c:formatCode>General</c:formatCode>
                <c:ptCount val="23"/>
                <c:pt idx="0">
                  <c:v>841</c:v>
                </c:pt>
                <c:pt idx="1">
                  <c:v>827</c:v>
                </c:pt>
                <c:pt idx="2">
                  <c:v>827</c:v>
                </c:pt>
                <c:pt idx="3">
                  <c:v>824</c:v>
                </c:pt>
                <c:pt idx="4">
                  <c:v>850</c:v>
                </c:pt>
                <c:pt idx="5">
                  <c:v>821</c:v>
                </c:pt>
                <c:pt idx="6">
                  <c:v>822</c:v>
                </c:pt>
                <c:pt idx="7">
                  <c:v>852</c:v>
                </c:pt>
                <c:pt idx="8">
                  <c:v>842</c:v>
                </c:pt>
                <c:pt idx="9">
                  <c:v>867</c:v>
                </c:pt>
                <c:pt idx="10">
                  <c:v>867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78-B246-9E10-739CC87F488C}"/>
            </c:ext>
          </c:extLst>
        </c:ser>
        <c:ser>
          <c:idx val="6"/>
          <c:order val="1"/>
          <c:tx>
            <c:strRef>
              <c:f>mt_rw_LLC!$B$32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mt_rw_LLC!$AJ$34:$AJ$53</c:f>
              <c:numCache>
                <c:formatCode>General</c:formatCode>
                <c:ptCount val="20"/>
                <c:pt idx="0">
                  <c:v>1755754</c:v>
                </c:pt>
                <c:pt idx="1">
                  <c:v>2860869</c:v>
                </c:pt>
                <c:pt idx="2">
                  <c:v>3374873</c:v>
                </c:pt>
                <c:pt idx="3">
                  <c:v>3619028</c:v>
                </c:pt>
                <c:pt idx="4">
                  <c:v>3858064</c:v>
                </c:pt>
                <c:pt idx="5">
                  <c:v>4099633</c:v>
                </c:pt>
                <c:pt idx="6">
                  <c:v>4306725</c:v>
                </c:pt>
                <c:pt idx="7">
                  <c:v>4559742</c:v>
                </c:pt>
                <c:pt idx="8">
                  <c:v>4758895</c:v>
                </c:pt>
                <c:pt idx="9">
                  <c:v>4988285</c:v>
                </c:pt>
                <c:pt idx="10">
                  <c:v>5211240</c:v>
                </c:pt>
              </c:numCache>
            </c:numRef>
          </c:xVal>
          <c:yVal>
            <c:numRef>
              <c:f>mt_rw_LLC!$AM$34:$AM$53</c:f>
              <c:numCache>
                <c:formatCode>General</c:formatCode>
                <c:ptCount val="20"/>
                <c:pt idx="0">
                  <c:v>1042</c:v>
                </c:pt>
                <c:pt idx="1">
                  <c:v>1053</c:v>
                </c:pt>
                <c:pt idx="2">
                  <c:v>1049</c:v>
                </c:pt>
                <c:pt idx="3">
                  <c:v>1052</c:v>
                </c:pt>
                <c:pt idx="4">
                  <c:v>1048</c:v>
                </c:pt>
                <c:pt idx="5">
                  <c:v>1048</c:v>
                </c:pt>
                <c:pt idx="6">
                  <c:v>1049</c:v>
                </c:pt>
                <c:pt idx="7">
                  <c:v>1047</c:v>
                </c:pt>
                <c:pt idx="8">
                  <c:v>1045</c:v>
                </c:pt>
                <c:pt idx="9">
                  <c:v>1043</c:v>
                </c:pt>
                <c:pt idx="10">
                  <c:v>1042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78-B246-9E10-739CC87F488C}"/>
            </c:ext>
          </c:extLst>
        </c:ser>
        <c:ser>
          <c:idx val="10"/>
          <c:order val="2"/>
          <c:tx>
            <c:strRef>
              <c:f>mt_rw_LLC!$B$61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mt_rw_LLC!$AJ$63:$AJ$87</c:f>
              <c:numCache>
                <c:formatCode>General</c:formatCode>
                <c:ptCount val="25"/>
                <c:pt idx="0">
                  <c:v>1754739</c:v>
                </c:pt>
                <c:pt idx="1">
                  <c:v>2313454</c:v>
                </c:pt>
                <c:pt idx="2">
                  <c:v>2859355</c:v>
                </c:pt>
                <c:pt idx="3">
                  <c:v>3396656</c:v>
                </c:pt>
                <c:pt idx="4">
                  <c:v>3649631</c:v>
                </c:pt>
                <c:pt idx="5">
                  <c:v>3881710</c:v>
                </c:pt>
                <c:pt idx="6">
                  <c:v>3999251</c:v>
                </c:pt>
                <c:pt idx="7">
                  <c:v>4132927</c:v>
                </c:pt>
                <c:pt idx="8">
                  <c:v>4341999</c:v>
                </c:pt>
              </c:numCache>
            </c:numRef>
          </c:xVal>
          <c:yVal>
            <c:numRef>
              <c:f>mt_rw_LLC!$AM$63:$AM$87</c:f>
              <c:numCache>
                <c:formatCode>General</c:formatCode>
                <c:ptCount val="25"/>
                <c:pt idx="0">
                  <c:v>1002</c:v>
                </c:pt>
                <c:pt idx="1">
                  <c:v>1007</c:v>
                </c:pt>
                <c:pt idx="2">
                  <c:v>1006</c:v>
                </c:pt>
                <c:pt idx="3">
                  <c:v>1008</c:v>
                </c:pt>
                <c:pt idx="4">
                  <c:v>1024</c:v>
                </c:pt>
                <c:pt idx="5">
                  <c:v>1011</c:v>
                </c:pt>
                <c:pt idx="6">
                  <c:v>992</c:v>
                </c:pt>
                <c:pt idx="7">
                  <c:v>994</c:v>
                </c:pt>
                <c:pt idx="8">
                  <c:v>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78-B246-9E10-739CC87F488C}"/>
            </c:ext>
          </c:extLst>
        </c:ser>
        <c:ser>
          <c:idx val="0"/>
          <c:order val="3"/>
          <c:tx>
            <c:strRef>
              <c:f>mt_rw_LLC!$B$90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mt_rw_LLC!$AJ$92:$AJ$114</c:f>
              <c:numCache>
                <c:formatCode>General</c:formatCode>
                <c:ptCount val="23"/>
                <c:pt idx="0">
                  <c:v>1756493</c:v>
                </c:pt>
                <c:pt idx="1">
                  <c:v>2325219</c:v>
                </c:pt>
                <c:pt idx="2">
                  <c:v>2855986</c:v>
                </c:pt>
                <c:pt idx="3">
                  <c:v>3400547</c:v>
                </c:pt>
                <c:pt idx="4">
                  <c:v>3634765</c:v>
                </c:pt>
                <c:pt idx="5">
                  <c:v>3872249</c:v>
                </c:pt>
                <c:pt idx="6">
                  <c:v>4033256</c:v>
                </c:pt>
              </c:numCache>
            </c:numRef>
          </c:xVal>
          <c:yVal>
            <c:numRef>
              <c:f>mt_rw_LLC!$AM$92:$AM$114</c:f>
              <c:numCache>
                <c:formatCode>General</c:formatCode>
                <c:ptCount val="23"/>
                <c:pt idx="0">
                  <c:v>981</c:v>
                </c:pt>
                <c:pt idx="1">
                  <c:v>984</c:v>
                </c:pt>
                <c:pt idx="2">
                  <c:v>991</c:v>
                </c:pt>
                <c:pt idx="3">
                  <c:v>992</c:v>
                </c:pt>
                <c:pt idx="4">
                  <c:v>992</c:v>
                </c:pt>
                <c:pt idx="5">
                  <c:v>998</c:v>
                </c:pt>
                <c:pt idx="6">
                  <c:v>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78-B246-9E10-739CC87F488C}"/>
            </c:ext>
          </c:extLst>
        </c:ser>
        <c:ser>
          <c:idx val="2"/>
          <c:order val="4"/>
          <c:tx>
            <c:strRef>
              <c:f>mt_rw_LLC!$B$117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mt_rw_LLC!$AJ$119:$AJ$137</c:f>
              <c:numCache>
                <c:formatCode>General</c:formatCode>
                <c:ptCount val="19"/>
                <c:pt idx="0">
                  <c:v>1758774</c:v>
                </c:pt>
                <c:pt idx="1">
                  <c:v>2314530</c:v>
                </c:pt>
                <c:pt idx="2">
                  <c:v>2851204</c:v>
                </c:pt>
                <c:pt idx="3">
                  <c:v>3304077</c:v>
                </c:pt>
                <c:pt idx="4">
                  <c:v>3647534</c:v>
                </c:pt>
                <c:pt idx="5">
                  <c:v>3859586</c:v>
                </c:pt>
                <c:pt idx="6">
                  <c:v>3991602</c:v>
                </c:pt>
              </c:numCache>
            </c:numRef>
          </c:xVal>
          <c:yVal>
            <c:numRef>
              <c:f>mt_rw_LLC!$AM$119:$AM$137</c:f>
              <c:numCache>
                <c:formatCode>General</c:formatCode>
                <c:ptCount val="19"/>
                <c:pt idx="0">
                  <c:v>937</c:v>
                </c:pt>
                <c:pt idx="1">
                  <c:v>934</c:v>
                </c:pt>
                <c:pt idx="2">
                  <c:v>949</c:v>
                </c:pt>
                <c:pt idx="3">
                  <c:v>945</c:v>
                </c:pt>
                <c:pt idx="4">
                  <c:v>959</c:v>
                </c:pt>
                <c:pt idx="5">
                  <c:v>962</c:v>
                </c:pt>
                <c:pt idx="6">
                  <c:v>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A78-B246-9E10-739CC87F488C}"/>
            </c:ext>
          </c:extLst>
        </c:ser>
        <c:ser>
          <c:idx val="3"/>
          <c:order val="5"/>
          <c:tx>
            <c:strRef>
              <c:f>mt_rw_LLC!$B$146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mt_rw_LLC!$AJ$147:$AJ$171</c:f>
              <c:numCache>
                <c:formatCode>General</c:formatCode>
                <c:ptCount val="25"/>
              </c:numCache>
            </c:numRef>
          </c:xVal>
          <c:yVal>
            <c:numRef>
              <c:f>mt_rw_LLC!$AM$147:$AM$171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A78-B246-9E10-739CC87F488C}"/>
            </c:ext>
          </c:extLst>
        </c:ser>
        <c:ser>
          <c:idx val="4"/>
          <c:order val="6"/>
          <c:tx>
            <c:strRef>
              <c:f>mt_rw_LLC!$B$174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mt_rw_LLC!$AJ$176:$AJ$201</c:f>
              <c:numCache>
                <c:formatCode>General</c:formatCode>
                <c:ptCount val="26"/>
                <c:pt idx="0">
                  <c:v>1762331</c:v>
                </c:pt>
                <c:pt idx="1">
                  <c:v>2315260</c:v>
                </c:pt>
                <c:pt idx="2">
                  <c:v>2871139</c:v>
                </c:pt>
                <c:pt idx="3">
                  <c:v>3382181</c:v>
                </c:pt>
                <c:pt idx="4">
                  <c:v>3629741</c:v>
                </c:pt>
                <c:pt idx="5">
                  <c:v>3747877</c:v>
                </c:pt>
              </c:numCache>
            </c:numRef>
          </c:xVal>
          <c:yVal>
            <c:numRef>
              <c:f>mt_rw_LLC!$AM$176:$AM$201</c:f>
              <c:numCache>
                <c:formatCode>General</c:formatCode>
                <c:ptCount val="26"/>
                <c:pt idx="0">
                  <c:v>887</c:v>
                </c:pt>
                <c:pt idx="1">
                  <c:v>895</c:v>
                </c:pt>
                <c:pt idx="2">
                  <c:v>904</c:v>
                </c:pt>
                <c:pt idx="3">
                  <c:v>903</c:v>
                </c:pt>
                <c:pt idx="4">
                  <c:v>910</c:v>
                </c:pt>
                <c:pt idx="5">
                  <c:v>949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A78-B246-9E10-739CC87F4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mt_ro_bm3_all!$F$4:$F$28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98-3F4A-A1C0-3F392DC90C95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mt_ro_bm3_all!$F$32:$F$55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98-3F4A-A1C0-3F392DC90C95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mt_ro_bm3_all!$F$60:$F$84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98-3F4A-A1C0-3F392DC90C95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mt_ro_bm3_all!$F$88:$F$110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98-3F4A-A1C0-3F392DC90C95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mt_ro_bm3_all!$F$114:$F$137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D98-3F4A-A1C0-3F392DC90C95}"/>
            </c:ext>
          </c:extLst>
        </c:ser>
        <c:ser>
          <c:idx val="4"/>
          <c:order val="5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mt_ro_bm3_all!$F$170:$F$195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D98-3F4A-A1C0-3F392DC90C95}"/>
            </c:ext>
          </c:extLst>
        </c:ser>
        <c:ser>
          <c:idx val="5"/>
          <c:order val="6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D98-3F4A-A1C0-3F392DC9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mt_ro_bm3_all!$G$4:$G$28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B-E74A-A99A-0B270C15618A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mt_ro_bm3_all!$G$32:$G$55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2B-E74A-A99A-0B270C15618A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mt_ro_bm3_all!$G$60:$G$83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2B-E74A-A99A-0B270C15618A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mt_ro_bm3_all!$G$88:$G$110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B-E74A-A99A-0B270C15618A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mt_ro_bm3_all!$G$114:$G$137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2B-E74A-A99A-0B270C15618A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mt_ro_bm3_all!$E$142:$E$166</c:f>
              <c:numCache>
                <c:formatCode>General</c:formatCode>
                <c:ptCount val="25"/>
              </c:numCache>
            </c:numRef>
          </c:xVal>
          <c:yVal>
            <c:numRef>
              <c:f>mt_ro_bm3_all!$G$142:$G$166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2B-E74A-A99A-0B270C15618A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mt_ro_bm3_all!$G$170:$G$195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2B-E74A-A99A-0B270C15618A}"/>
            </c:ext>
          </c:extLst>
        </c:ser>
        <c:ser>
          <c:idx val="5"/>
          <c:order val="7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2B-E74A-A99A-0B270C1561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mt_ro_bm3_all!$H$4:$H$28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B9-A940-9CDE-1178D6B0695E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mt_ro_bm3_all!$H$32:$H$55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3B9-A940-9CDE-1178D6B0695E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mt_ro_bm3_all!$H$60:$H$83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3B9-A940-9CDE-1178D6B0695E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mt_ro_bm3_all!$H$88:$H$110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3B9-A940-9CDE-1178D6B0695E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mt_ro_bm3_all!$H$114:$H$137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3B9-A940-9CDE-1178D6B0695E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mt_ro_bm3_all!$E$142:$E$166</c:f>
              <c:numCache>
                <c:formatCode>General</c:formatCode>
                <c:ptCount val="25"/>
              </c:numCache>
            </c:numRef>
          </c:xVal>
          <c:yVal>
            <c:numRef>
              <c:f>mt_ro_bm3_all!$H$142:$H$166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3B9-A940-9CDE-1178D6B0695E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mt_ro_bm3_all!$H$170:$H$195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3B9-A940-9CDE-1178D6B0695E}"/>
            </c:ext>
          </c:extLst>
        </c:ser>
        <c:ser>
          <c:idx val="5"/>
          <c:order val="7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3B9-A940-9CDE-1178D6B06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mt_ro_bm3_all!$T$4:$T$28</c:f>
              <c:numCache>
                <c:formatCode>General</c:formatCode>
                <c:ptCount val="25"/>
                <c:pt idx="0">
                  <c:v>276403</c:v>
                </c:pt>
                <c:pt idx="1">
                  <c:v>546857</c:v>
                </c:pt>
                <c:pt idx="2">
                  <c:v>813482</c:v>
                </c:pt>
                <c:pt idx="3">
                  <c:v>1091402</c:v>
                </c:pt>
                <c:pt idx="4">
                  <c:v>1369044</c:v>
                </c:pt>
                <c:pt idx="5">
                  <c:v>1629115</c:v>
                </c:pt>
                <c:pt idx="6">
                  <c:v>1882690</c:v>
                </c:pt>
              </c:numCache>
            </c:numRef>
          </c:xVal>
          <c:yVal>
            <c:numRef>
              <c:f>mt_ro_bm3_all!$U$4:$U$28</c:f>
              <c:numCache>
                <c:formatCode>General</c:formatCode>
                <c:ptCount val="25"/>
                <c:pt idx="0">
                  <c:v>16707.199999999899</c:v>
                </c:pt>
                <c:pt idx="1">
                  <c:v>20534.3999999999</c:v>
                </c:pt>
                <c:pt idx="2">
                  <c:v>23404.799999999999</c:v>
                </c:pt>
                <c:pt idx="3">
                  <c:v>29071.999999999902</c:v>
                </c:pt>
                <c:pt idx="4">
                  <c:v>36947.199999999997</c:v>
                </c:pt>
                <c:pt idx="5">
                  <c:v>85228.799999999901</c:v>
                </c:pt>
                <c:pt idx="6">
                  <c:v>3064556.8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2C-224D-BD43-CFE0A9AFEEE3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mt_ro_bm3_all!$T$32:$T$55</c:f>
              <c:numCache>
                <c:formatCode>General</c:formatCode>
                <c:ptCount val="24"/>
                <c:pt idx="0">
                  <c:v>277717</c:v>
                </c:pt>
                <c:pt idx="1">
                  <c:v>553928</c:v>
                </c:pt>
                <c:pt idx="2">
                  <c:v>826833</c:v>
                </c:pt>
                <c:pt idx="3">
                  <c:v>1106634</c:v>
                </c:pt>
                <c:pt idx="4">
                  <c:v>1363136</c:v>
                </c:pt>
                <c:pt idx="5">
                  <c:v>1630029</c:v>
                </c:pt>
                <c:pt idx="6">
                  <c:v>1885844</c:v>
                </c:pt>
                <c:pt idx="7">
                  <c:v>2112726</c:v>
                </c:pt>
              </c:numCache>
            </c:numRef>
          </c:xVal>
          <c:yVal>
            <c:numRef>
              <c:f>mt_ro_bm3_all!$U$32:$U$55</c:f>
              <c:numCache>
                <c:formatCode>General</c:formatCode>
                <c:ptCount val="24"/>
                <c:pt idx="0">
                  <c:v>19798.3999999999</c:v>
                </c:pt>
                <c:pt idx="1">
                  <c:v>20166.3999999999</c:v>
                </c:pt>
                <c:pt idx="2">
                  <c:v>20534.3999999999</c:v>
                </c:pt>
                <c:pt idx="3">
                  <c:v>21049.599999999999</c:v>
                </c:pt>
                <c:pt idx="4">
                  <c:v>22080</c:v>
                </c:pt>
                <c:pt idx="5">
                  <c:v>24435.199999999899</c:v>
                </c:pt>
                <c:pt idx="6">
                  <c:v>31647.999999999902</c:v>
                </c:pt>
                <c:pt idx="7">
                  <c:v>245014.39999999999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A2C-224D-BD43-CFE0A9AFEEE3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mt_ro_bm3_all!$T$60:$T$84</c:f>
              <c:numCache>
                <c:formatCode>General</c:formatCode>
                <c:ptCount val="25"/>
                <c:pt idx="0">
                  <c:v>299100</c:v>
                </c:pt>
                <c:pt idx="1">
                  <c:v>596584</c:v>
                </c:pt>
                <c:pt idx="2">
                  <c:v>891195</c:v>
                </c:pt>
                <c:pt idx="3">
                  <c:v>1183488</c:v>
                </c:pt>
                <c:pt idx="4">
                  <c:v>1474501</c:v>
                </c:pt>
                <c:pt idx="5">
                  <c:v>1761205</c:v>
                </c:pt>
                <c:pt idx="6">
                  <c:v>2041913</c:v>
                </c:pt>
                <c:pt idx="7">
                  <c:v>2328092</c:v>
                </c:pt>
                <c:pt idx="8">
                  <c:v>2598705</c:v>
                </c:pt>
                <c:pt idx="9">
                  <c:v>2160056</c:v>
                </c:pt>
                <c:pt idx="10">
                  <c:v>2177240</c:v>
                </c:pt>
              </c:numCache>
            </c:numRef>
          </c:xVal>
          <c:yVal>
            <c:numRef>
              <c:f>mt_ro_bm3_all!$U$60:$U$84</c:f>
              <c:numCache>
                <c:formatCode>General</c:formatCode>
                <c:ptCount val="25"/>
                <c:pt idx="0">
                  <c:v>17222.3999999999</c:v>
                </c:pt>
                <c:pt idx="1">
                  <c:v>17884.8</c:v>
                </c:pt>
                <c:pt idx="2">
                  <c:v>18915.199999999899</c:v>
                </c:pt>
                <c:pt idx="3">
                  <c:v>22521.599999999999</c:v>
                </c:pt>
                <c:pt idx="4">
                  <c:v>25907.199999999899</c:v>
                </c:pt>
                <c:pt idx="5">
                  <c:v>27673.599999999999</c:v>
                </c:pt>
                <c:pt idx="6">
                  <c:v>30543.999999999902</c:v>
                </c:pt>
                <c:pt idx="7">
                  <c:v>39155.199999999997</c:v>
                </c:pt>
                <c:pt idx="8">
                  <c:v>52991.999999999898</c:v>
                </c:pt>
                <c:pt idx="9">
                  <c:v>6419244.7999999998</c:v>
                </c:pt>
                <c:pt idx="10">
                  <c:v>6659107.1999999899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A2C-224D-BD43-CFE0A9AFEEE3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mt_ro_bm3_all!$T$88:$T$110</c:f>
              <c:numCache>
                <c:formatCode>General</c:formatCode>
                <c:ptCount val="23"/>
                <c:pt idx="0">
                  <c:v>298833</c:v>
                </c:pt>
                <c:pt idx="1">
                  <c:v>596899</c:v>
                </c:pt>
                <c:pt idx="2">
                  <c:v>891120</c:v>
                </c:pt>
                <c:pt idx="3">
                  <c:v>1184093</c:v>
                </c:pt>
                <c:pt idx="4">
                  <c:v>1474453</c:v>
                </c:pt>
                <c:pt idx="5">
                  <c:v>1760456</c:v>
                </c:pt>
                <c:pt idx="6">
                  <c:v>2042848</c:v>
                </c:pt>
                <c:pt idx="8">
                  <c:v>2600194</c:v>
                </c:pt>
                <c:pt idx="9">
                  <c:v>2816871</c:v>
                </c:pt>
                <c:pt idx="10">
                  <c:v>2223040</c:v>
                </c:pt>
              </c:numCache>
            </c:numRef>
          </c:xVal>
          <c:yVal>
            <c:numRef>
              <c:f>mt_ro_bm3_all!$U$88:$U$110</c:f>
              <c:numCache>
                <c:formatCode>General</c:formatCode>
                <c:ptCount val="23"/>
                <c:pt idx="0">
                  <c:v>16633.599999999999</c:v>
                </c:pt>
                <c:pt idx="1">
                  <c:v>17148.8</c:v>
                </c:pt>
                <c:pt idx="2">
                  <c:v>18105.599999999999</c:v>
                </c:pt>
                <c:pt idx="3">
                  <c:v>21270.3999999999</c:v>
                </c:pt>
                <c:pt idx="4">
                  <c:v>25318.3999999999</c:v>
                </c:pt>
                <c:pt idx="5">
                  <c:v>27158.3999999999</c:v>
                </c:pt>
                <c:pt idx="6">
                  <c:v>30102.3999999999</c:v>
                </c:pt>
                <c:pt idx="8">
                  <c:v>51814.3999999999</c:v>
                </c:pt>
                <c:pt idx="9">
                  <c:v>4368528</c:v>
                </c:pt>
                <c:pt idx="10">
                  <c:v>11134723.199999999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A2C-224D-BD43-CFE0A9AFEEE3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mt_ro_bm3_all!$T$114:$T$137</c:f>
              <c:numCache>
                <c:formatCode>General</c:formatCode>
                <c:ptCount val="24"/>
                <c:pt idx="0">
                  <c:v>299149</c:v>
                </c:pt>
                <c:pt idx="1">
                  <c:v>596589</c:v>
                </c:pt>
                <c:pt idx="2">
                  <c:v>891502</c:v>
                </c:pt>
                <c:pt idx="3">
                  <c:v>1184490</c:v>
                </c:pt>
                <c:pt idx="4">
                  <c:v>1476263</c:v>
                </c:pt>
                <c:pt idx="5">
                  <c:v>1761114</c:v>
                </c:pt>
                <c:pt idx="6">
                  <c:v>2043663</c:v>
                </c:pt>
                <c:pt idx="7">
                  <c:v>2326232</c:v>
                </c:pt>
                <c:pt idx="8">
                  <c:v>2601431</c:v>
                </c:pt>
                <c:pt idx="9">
                  <c:v>2231546</c:v>
                </c:pt>
                <c:pt idx="10">
                  <c:v>2206753</c:v>
                </c:pt>
              </c:numCache>
            </c:numRef>
          </c:xVal>
          <c:yVal>
            <c:numRef>
              <c:f>mt_ro_bm3_all!$U$114:$U$137</c:f>
              <c:numCache>
                <c:formatCode>General</c:formatCode>
                <c:ptCount val="24"/>
                <c:pt idx="0">
                  <c:v>22006.3999999999</c:v>
                </c:pt>
                <c:pt idx="1">
                  <c:v>23846.3999999999</c:v>
                </c:pt>
                <c:pt idx="2">
                  <c:v>25023.999999999902</c:v>
                </c:pt>
                <c:pt idx="3">
                  <c:v>25759.999999999902</c:v>
                </c:pt>
                <c:pt idx="4">
                  <c:v>26863.999999999902</c:v>
                </c:pt>
                <c:pt idx="5">
                  <c:v>29071.999999999902</c:v>
                </c:pt>
                <c:pt idx="6">
                  <c:v>34518.3999999999</c:v>
                </c:pt>
                <c:pt idx="7">
                  <c:v>40995.199999999997</c:v>
                </c:pt>
                <c:pt idx="8">
                  <c:v>55126.3999999999</c:v>
                </c:pt>
                <c:pt idx="9">
                  <c:v>5240761.5999999996</c:v>
                </c:pt>
                <c:pt idx="10">
                  <c:v>10801020.7999999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A2C-224D-BD43-CFE0A9AFEEE3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mt_ro_bm3_all!$T$142:$T$166</c:f>
              <c:numCache>
                <c:formatCode>General</c:formatCode>
                <c:ptCount val="25"/>
              </c:numCache>
            </c:numRef>
          </c:xVal>
          <c:yVal>
            <c:numRef>
              <c:f>mt_ro_bm3_all!$U$142:$U$166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A2C-224D-BD43-CFE0A9AFEEE3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mt_ro_bm3_all!$T$170:$T$195</c:f>
              <c:numCache>
                <c:formatCode>General</c:formatCode>
                <c:ptCount val="26"/>
                <c:pt idx="0">
                  <c:v>299244</c:v>
                </c:pt>
                <c:pt idx="1">
                  <c:v>596353</c:v>
                </c:pt>
                <c:pt idx="2">
                  <c:v>891336</c:v>
                </c:pt>
                <c:pt idx="3">
                  <c:v>1085785</c:v>
                </c:pt>
                <c:pt idx="4">
                  <c:v>1477189</c:v>
                </c:pt>
                <c:pt idx="5">
                  <c:v>1764450</c:v>
                </c:pt>
                <c:pt idx="6">
                  <c:v>2042592</c:v>
                </c:pt>
                <c:pt idx="7">
                  <c:v>2330727</c:v>
                </c:pt>
                <c:pt idx="8">
                  <c:v>2607584</c:v>
                </c:pt>
                <c:pt idx="9">
                  <c:v>2158244</c:v>
                </c:pt>
                <c:pt idx="10">
                  <c:v>2168843</c:v>
                </c:pt>
              </c:numCache>
            </c:numRef>
          </c:xVal>
          <c:yVal>
            <c:numRef>
              <c:f>mt_ro_bm3_all!$U$170:$U$195</c:f>
              <c:numCache>
                <c:formatCode>General</c:formatCode>
                <c:ptCount val="26"/>
                <c:pt idx="0">
                  <c:v>25171.199999999899</c:v>
                </c:pt>
                <c:pt idx="1">
                  <c:v>27599.999999999902</c:v>
                </c:pt>
                <c:pt idx="2">
                  <c:v>30028.799999999999</c:v>
                </c:pt>
                <c:pt idx="3">
                  <c:v>33340.799999999901</c:v>
                </c:pt>
                <c:pt idx="4">
                  <c:v>36505.599999999999</c:v>
                </c:pt>
                <c:pt idx="5">
                  <c:v>39523.199999999997</c:v>
                </c:pt>
                <c:pt idx="6">
                  <c:v>42908.799999999901</c:v>
                </c:pt>
                <c:pt idx="7">
                  <c:v>49311.999999999898</c:v>
                </c:pt>
                <c:pt idx="8">
                  <c:v>62854.3999999999</c:v>
                </c:pt>
                <c:pt idx="9">
                  <c:v>5837142.3999999901</c:v>
                </c:pt>
                <c:pt idx="10">
                  <c:v>10993558.3999999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A2C-224D-BD43-CFE0A9AF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mt_ro_bm3_all!$T$4:$T$28</c:f>
              <c:numCache>
                <c:formatCode>General</c:formatCode>
                <c:ptCount val="25"/>
                <c:pt idx="0">
                  <c:v>276403</c:v>
                </c:pt>
                <c:pt idx="1">
                  <c:v>546857</c:v>
                </c:pt>
                <c:pt idx="2">
                  <c:v>813482</c:v>
                </c:pt>
                <c:pt idx="3">
                  <c:v>1091402</c:v>
                </c:pt>
                <c:pt idx="4">
                  <c:v>1369044</c:v>
                </c:pt>
                <c:pt idx="5">
                  <c:v>1629115</c:v>
                </c:pt>
                <c:pt idx="6">
                  <c:v>1882690</c:v>
                </c:pt>
              </c:numCache>
            </c:numRef>
          </c:xVal>
          <c:yVal>
            <c:numRef>
              <c:f>mt_ro_bm3_all!$V$4:$V$15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80-2245-93F5-B94322067F53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mt_ro_bm3_all!$T$32:$T$55</c:f>
              <c:numCache>
                <c:formatCode>General</c:formatCode>
                <c:ptCount val="24"/>
                <c:pt idx="0">
                  <c:v>277717</c:v>
                </c:pt>
                <c:pt idx="1">
                  <c:v>553928</c:v>
                </c:pt>
                <c:pt idx="2">
                  <c:v>826833</c:v>
                </c:pt>
                <c:pt idx="3">
                  <c:v>1106634</c:v>
                </c:pt>
                <c:pt idx="4">
                  <c:v>1363136</c:v>
                </c:pt>
                <c:pt idx="5">
                  <c:v>1630029</c:v>
                </c:pt>
                <c:pt idx="6">
                  <c:v>1885844</c:v>
                </c:pt>
                <c:pt idx="7">
                  <c:v>2112726</c:v>
                </c:pt>
              </c:numCache>
            </c:numRef>
          </c:xVal>
          <c:yVal>
            <c:numRef>
              <c:f>mt_ro_bm3_all!$V$32:$V$55</c:f>
              <c:numCache>
                <c:formatCode>General</c:formatCode>
                <c:ptCount val="24"/>
                <c:pt idx="0">
                  <c:v>250511</c:v>
                </c:pt>
                <c:pt idx="1">
                  <c:v>502495</c:v>
                </c:pt>
                <c:pt idx="2">
                  <c:v>750163</c:v>
                </c:pt>
                <c:pt idx="3">
                  <c:v>1002624</c:v>
                </c:pt>
                <c:pt idx="4">
                  <c:v>1232122</c:v>
                </c:pt>
                <c:pt idx="5">
                  <c:v>1470080</c:v>
                </c:pt>
                <c:pt idx="6">
                  <c:v>1698275</c:v>
                </c:pt>
                <c:pt idx="7">
                  <c:v>1901475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80-2245-93F5-B94322067F53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mt_ro_bm3_all!$T$60:$T$84</c:f>
              <c:numCache>
                <c:formatCode>General</c:formatCode>
                <c:ptCount val="25"/>
                <c:pt idx="0">
                  <c:v>299100</c:v>
                </c:pt>
                <c:pt idx="1">
                  <c:v>596584</c:v>
                </c:pt>
                <c:pt idx="2">
                  <c:v>891195</c:v>
                </c:pt>
                <c:pt idx="3">
                  <c:v>1183488</c:v>
                </c:pt>
                <c:pt idx="4">
                  <c:v>1474501</c:v>
                </c:pt>
                <c:pt idx="5">
                  <c:v>1761205</c:v>
                </c:pt>
                <c:pt idx="6">
                  <c:v>2041913</c:v>
                </c:pt>
                <c:pt idx="7">
                  <c:v>2328092</c:v>
                </c:pt>
                <c:pt idx="8">
                  <c:v>2598705</c:v>
                </c:pt>
                <c:pt idx="9">
                  <c:v>2160056</c:v>
                </c:pt>
                <c:pt idx="10">
                  <c:v>2177240</c:v>
                </c:pt>
              </c:numCache>
            </c:numRef>
          </c:xVal>
          <c:yVal>
            <c:numRef>
              <c:f>mt_ro_bm3_all!$V$60:$V$84</c:f>
              <c:numCache>
                <c:formatCode>General</c:formatCode>
                <c:ptCount val="25"/>
                <c:pt idx="0">
                  <c:v>220039</c:v>
                </c:pt>
                <c:pt idx="1">
                  <c:v>481937</c:v>
                </c:pt>
                <c:pt idx="2">
                  <c:v>734021</c:v>
                </c:pt>
                <c:pt idx="3">
                  <c:v>968398</c:v>
                </c:pt>
                <c:pt idx="4">
                  <c:v>1180314</c:v>
                </c:pt>
                <c:pt idx="5">
                  <c:v>1364050</c:v>
                </c:pt>
                <c:pt idx="6">
                  <c:v>1513866</c:v>
                </c:pt>
                <c:pt idx="7">
                  <c:v>1612089</c:v>
                </c:pt>
                <c:pt idx="8">
                  <c:v>1606983</c:v>
                </c:pt>
                <c:pt idx="9">
                  <c:v>327422</c:v>
                </c:pt>
                <c:pt idx="10">
                  <c:v>252055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780-2245-93F5-B94322067F53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mt_ro_bm3_all!$T$88:$T$110</c:f>
              <c:numCache>
                <c:formatCode>General</c:formatCode>
                <c:ptCount val="23"/>
                <c:pt idx="0">
                  <c:v>298833</c:v>
                </c:pt>
                <c:pt idx="1">
                  <c:v>596899</c:v>
                </c:pt>
                <c:pt idx="2">
                  <c:v>891120</c:v>
                </c:pt>
                <c:pt idx="3">
                  <c:v>1184093</c:v>
                </c:pt>
                <c:pt idx="4">
                  <c:v>1474453</c:v>
                </c:pt>
                <c:pt idx="5">
                  <c:v>1760456</c:v>
                </c:pt>
                <c:pt idx="6">
                  <c:v>2042848</c:v>
                </c:pt>
                <c:pt idx="8">
                  <c:v>2600194</c:v>
                </c:pt>
                <c:pt idx="9">
                  <c:v>2816871</c:v>
                </c:pt>
                <c:pt idx="10">
                  <c:v>2223040</c:v>
                </c:pt>
              </c:numCache>
            </c:numRef>
          </c:xVal>
          <c:yVal>
            <c:numRef>
              <c:f>mt_ro_bm3_all!$V$88:$V$110</c:f>
              <c:numCache>
                <c:formatCode>General</c:formatCode>
                <c:ptCount val="23"/>
                <c:pt idx="0">
                  <c:v>82355</c:v>
                </c:pt>
                <c:pt idx="1">
                  <c:v>238540</c:v>
                </c:pt>
                <c:pt idx="2">
                  <c:v>432378</c:v>
                </c:pt>
                <c:pt idx="3">
                  <c:v>650130</c:v>
                </c:pt>
                <c:pt idx="4">
                  <c:v>846632</c:v>
                </c:pt>
                <c:pt idx="5">
                  <c:v>1003080</c:v>
                </c:pt>
                <c:pt idx="6">
                  <c:v>1136564</c:v>
                </c:pt>
                <c:pt idx="8">
                  <c:v>1283654</c:v>
                </c:pt>
                <c:pt idx="9">
                  <c:v>929927</c:v>
                </c:pt>
                <c:pt idx="10">
                  <c:v>116357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80-2245-93F5-B94322067F53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mt_ro_bm3_all!$T$114:$T$137</c:f>
              <c:numCache>
                <c:formatCode>General</c:formatCode>
                <c:ptCount val="24"/>
                <c:pt idx="0">
                  <c:v>299149</c:v>
                </c:pt>
                <c:pt idx="1">
                  <c:v>596589</c:v>
                </c:pt>
                <c:pt idx="2">
                  <c:v>891502</c:v>
                </c:pt>
                <c:pt idx="3">
                  <c:v>1184490</c:v>
                </c:pt>
                <c:pt idx="4">
                  <c:v>1476263</c:v>
                </c:pt>
                <c:pt idx="5">
                  <c:v>1761114</c:v>
                </c:pt>
                <c:pt idx="6">
                  <c:v>2043663</c:v>
                </c:pt>
                <c:pt idx="7">
                  <c:v>2326232</c:v>
                </c:pt>
                <c:pt idx="8">
                  <c:v>2601431</c:v>
                </c:pt>
                <c:pt idx="9">
                  <c:v>2231546</c:v>
                </c:pt>
                <c:pt idx="10">
                  <c:v>2206753</c:v>
                </c:pt>
              </c:numCache>
            </c:numRef>
          </c:xVal>
          <c:yVal>
            <c:numRef>
              <c:f>mt_ro_bm3_all!$V$114:$V$137</c:f>
              <c:numCache>
                <c:formatCode>General</c:formatCode>
                <c:ptCount val="24"/>
                <c:pt idx="0">
                  <c:v>14759</c:v>
                </c:pt>
                <c:pt idx="1">
                  <c:v>55593</c:v>
                </c:pt>
                <c:pt idx="2">
                  <c:v>121046</c:v>
                </c:pt>
                <c:pt idx="3">
                  <c:v>212530</c:v>
                </c:pt>
                <c:pt idx="4">
                  <c:v>331027</c:v>
                </c:pt>
                <c:pt idx="5">
                  <c:v>458852</c:v>
                </c:pt>
                <c:pt idx="6">
                  <c:v>586423</c:v>
                </c:pt>
                <c:pt idx="7">
                  <c:v>707680</c:v>
                </c:pt>
                <c:pt idx="8">
                  <c:v>798665</c:v>
                </c:pt>
                <c:pt idx="9">
                  <c:v>136020</c:v>
                </c:pt>
                <c:pt idx="10">
                  <c:v>41317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80-2245-93F5-B94322067F53}"/>
            </c:ext>
          </c:extLst>
        </c:ser>
        <c:ser>
          <c:idx val="4"/>
          <c:order val="5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mt_ro_bm3_all!$T$170:$T$195</c:f>
              <c:numCache>
                <c:formatCode>General</c:formatCode>
                <c:ptCount val="26"/>
                <c:pt idx="0">
                  <c:v>299244</c:v>
                </c:pt>
                <c:pt idx="1">
                  <c:v>596353</c:v>
                </c:pt>
                <c:pt idx="2">
                  <c:v>891336</c:v>
                </c:pt>
                <c:pt idx="3">
                  <c:v>1085785</c:v>
                </c:pt>
                <c:pt idx="4">
                  <c:v>1477189</c:v>
                </c:pt>
                <c:pt idx="5">
                  <c:v>1764450</c:v>
                </c:pt>
                <c:pt idx="6">
                  <c:v>2042592</c:v>
                </c:pt>
                <c:pt idx="7">
                  <c:v>2330727</c:v>
                </c:pt>
                <c:pt idx="8">
                  <c:v>2607584</c:v>
                </c:pt>
                <c:pt idx="9">
                  <c:v>2158244</c:v>
                </c:pt>
                <c:pt idx="10">
                  <c:v>2168843</c:v>
                </c:pt>
              </c:numCache>
            </c:numRef>
          </c:xVal>
          <c:yVal>
            <c:numRef>
              <c:f>mt_ro_bm3_all!$V$170:$V$195</c:f>
              <c:numCache>
                <c:formatCode>General</c:formatCode>
                <c:ptCount val="26"/>
                <c:pt idx="0">
                  <c:v>1430</c:v>
                </c:pt>
                <c:pt idx="1">
                  <c:v>4770</c:v>
                </c:pt>
                <c:pt idx="2">
                  <c:v>15534</c:v>
                </c:pt>
                <c:pt idx="3">
                  <c:v>35761</c:v>
                </c:pt>
                <c:pt idx="4">
                  <c:v>72844</c:v>
                </c:pt>
                <c:pt idx="5">
                  <c:v>130762</c:v>
                </c:pt>
                <c:pt idx="6">
                  <c:v>206503</c:v>
                </c:pt>
                <c:pt idx="7">
                  <c:v>297440</c:v>
                </c:pt>
                <c:pt idx="8">
                  <c:v>396782</c:v>
                </c:pt>
                <c:pt idx="9">
                  <c:v>29645</c:v>
                </c:pt>
                <c:pt idx="10">
                  <c:v>13024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780-2245-93F5-B94322067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mt_ro_bm3_all!$T$4:$T$19</c:f>
              <c:numCache>
                <c:formatCode>General</c:formatCode>
                <c:ptCount val="16"/>
                <c:pt idx="0">
                  <c:v>276403</c:v>
                </c:pt>
                <c:pt idx="1">
                  <c:v>546857</c:v>
                </c:pt>
                <c:pt idx="2">
                  <c:v>813482</c:v>
                </c:pt>
                <c:pt idx="3">
                  <c:v>1091402</c:v>
                </c:pt>
                <c:pt idx="4">
                  <c:v>1369044</c:v>
                </c:pt>
                <c:pt idx="5">
                  <c:v>1629115</c:v>
                </c:pt>
                <c:pt idx="6">
                  <c:v>1882690</c:v>
                </c:pt>
              </c:numCache>
            </c:numRef>
          </c:xVal>
          <c:yVal>
            <c:numRef>
              <c:f>mt_ro_bm3_all!$W$4:$W$20</c:f>
              <c:numCache>
                <c:formatCode>General</c:formatCode>
                <c:ptCount val="17"/>
                <c:pt idx="0">
                  <c:v>2840</c:v>
                </c:pt>
                <c:pt idx="1">
                  <c:v>2818</c:v>
                </c:pt>
                <c:pt idx="2">
                  <c:v>2831</c:v>
                </c:pt>
                <c:pt idx="3">
                  <c:v>2828</c:v>
                </c:pt>
                <c:pt idx="4">
                  <c:v>2844</c:v>
                </c:pt>
                <c:pt idx="5">
                  <c:v>2873</c:v>
                </c:pt>
                <c:pt idx="6">
                  <c:v>2866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F-0940-9097-F346BC9D4D62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mt_ro_bm3_all!$T$32:$T$50</c:f>
              <c:numCache>
                <c:formatCode>General</c:formatCode>
                <c:ptCount val="19"/>
                <c:pt idx="0">
                  <c:v>277717</c:v>
                </c:pt>
                <c:pt idx="1">
                  <c:v>553928</c:v>
                </c:pt>
                <c:pt idx="2">
                  <c:v>826833</c:v>
                </c:pt>
                <c:pt idx="3">
                  <c:v>1106634</c:v>
                </c:pt>
                <c:pt idx="4">
                  <c:v>1363136</c:v>
                </c:pt>
                <c:pt idx="5">
                  <c:v>1630029</c:v>
                </c:pt>
                <c:pt idx="6">
                  <c:v>1885844</c:v>
                </c:pt>
                <c:pt idx="7">
                  <c:v>2112726</c:v>
                </c:pt>
              </c:numCache>
            </c:numRef>
          </c:xVal>
          <c:yVal>
            <c:numRef>
              <c:f>mt_ro_bm3_all!$W$32:$W$50</c:f>
              <c:numCache>
                <c:formatCode>General</c:formatCode>
                <c:ptCount val="19"/>
                <c:pt idx="0">
                  <c:v>3994</c:v>
                </c:pt>
                <c:pt idx="1">
                  <c:v>4060</c:v>
                </c:pt>
                <c:pt idx="2">
                  <c:v>4108</c:v>
                </c:pt>
                <c:pt idx="3">
                  <c:v>4127</c:v>
                </c:pt>
                <c:pt idx="4">
                  <c:v>4136</c:v>
                </c:pt>
                <c:pt idx="5">
                  <c:v>4149</c:v>
                </c:pt>
                <c:pt idx="6">
                  <c:v>4094</c:v>
                </c:pt>
                <c:pt idx="7">
                  <c:v>4022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5F-0940-9097-F346BC9D4D62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mt_ro_bm3_all!$T$60:$T$84</c:f>
              <c:numCache>
                <c:formatCode>General</c:formatCode>
                <c:ptCount val="25"/>
                <c:pt idx="0">
                  <c:v>299100</c:v>
                </c:pt>
                <c:pt idx="1">
                  <c:v>596584</c:v>
                </c:pt>
                <c:pt idx="2">
                  <c:v>891195</c:v>
                </c:pt>
                <c:pt idx="3">
                  <c:v>1183488</c:v>
                </c:pt>
                <c:pt idx="4">
                  <c:v>1474501</c:v>
                </c:pt>
                <c:pt idx="5">
                  <c:v>1761205</c:v>
                </c:pt>
                <c:pt idx="6">
                  <c:v>2041913</c:v>
                </c:pt>
                <c:pt idx="7">
                  <c:v>2328092</c:v>
                </c:pt>
                <c:pt idx="8">
                  <c:v>2598705</c:v>
                </c:pt>
                <c:pt idx="9">
                  <c:v>2160056</c:v>
                </c:pt>
                <c:pt idx="10">
                  <c:v>2177240</c:v>
                </c:pt>
              </c:numCache>
            </c:numRef>
          </c:xVal>
          <c:yVal>
            <c:numRef>
              <c:f>mt_ro_bm3_all!$W$60:$W$84</c:f>
              <c:numCache>
                <c:formatCode>General</c:formatCode>
                <c:ptCount val="25"/>
                <c:pt idx="0">
                  <c:v>3841</c:v>
                </c:pt>
                <c:pt idx="1">
                  <c:v>3526</c:v>
                </c:pt>
                <c:pt idx="2">
                  <c:v>3472</c:v>
                </c:pt>
                <c:pt idx="3">
                  <c:v>3448</c:v>
                </c:pt>
                <c:pt idx="4">
                  <c:v>3457</c:v>
                </c:pt>
                <c:pt idx="5">
                  <c:v>3452</c:v>
                </c:pt>
                <c:pt idx="6">
                  <c:v>3435</c:v>
                </c:pt>
                <c:pt idx="7">
                  <c:v>3420</c:v>
                </c:pt>
                <c:pt idx="8">
                  <c:v>3386</c:v>
                </c:pt>
                <c:pt idx="9">
                  <c:v>3405</c:v>
                </c:pt>
                <c:pt idx="10">
                  <c:v>3391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5F-0940-9097-F346BC9D4D62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mt_ro_bm3_all!$T$88:$T$110</c:f>
              <c:numCache>
                <c:formatCode>General</c:formatCode>
                <c:ptCount val="23"/>
                <c:pt idx="0">
                  <c:v>298833</c:v>
                </c:pt>
                <c:pt idx="1">
                  <c:v>596899</c:v>
                </c:pt>
                <c:pt idx="2">
                  <c:v>891120</c:v>
                </c:pt>
                <c:pt idx="3">
                  <c:v>1184093</c:v>
                </c:pt>
                <c:pt idx="4">
                  <c:v>1474453</c:v>
                </c:pt>
                <c:pt idx="5">
                  <c:v>1760456</c:v>
                </c:pt>
                <c:pt idx="6">
                  <c:v>2042848</c:v>
                </c:pt>
                <c:pt idx="8">
                  <c:v>2600194</c:v>
                </c:pt>
                <c:pt idx="9">
                  <c:v>2816871</c:v>
                </c:pt>
                <c:pt idx="10">
                  <c:v>2223040</c:v>
                </c:pt>
              </c:numCache>
            </c:numRef>
          </c:xVal>
          <c:yVal>
            <c:numRef>
              <c:f>mt_ro_bm3_all!$W$88:$W$110</c:f>
              <c:numCache>
                <c:formatCode>General</c:formatCode>
                <c:ptCount val="23"/>
                <c:pt idx="0">
                  <c:v>3401</c:v>
                </c:pt>
                <c:pt idx="1">
                  <c:v>3431</c:v>
                </c:pt>
                <c:pt idx="2">
                  <c:v>3431</c:v>
                </c:pt>
                <c:pt idx="3">
                  <c:v>3453</c:v>
                </c:pt>
                <c:pt idx="4">
                  <c:v>3457</c:v>
                </c:pt>
                <c:pt idx="5">
                  <c:v>3450</c:v>
                </c:pt>
                <c:pt idx="6">
                  <c:v>3448</c:v>
                </c:pt>
                <c:pt idx="8">
                  <c:v>3380</c:v>
                </c:pt>
                <c:pt idx="9">
                  <c:v>3350</c:v>
                </c:pt>
                <c:pt idx="10">
                  <c:v>3387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5F-0940-9097-F346BC9D4D62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mt_ro_bm3_all!$T$114:$T$136</c:f>
              <c:numCache>
                <c:formatCode>General</c:formatCode>
                <c:ptCount val="23"/>
                <c:pt idx="0">
                  <c:v>299149</c:v>
                </c:pt>
                <c:pt idx="1">
                  <c:v>596589</c:v>
                </c:pt>
                <c:pt idx="2">
                  <c:v>891502</c:v>
                </c:pt>
                <c:pt idx="3">
                  <c:v>1184490</c:v>
                </c:pt>
                <c:pt idx="4">
                  <c:v>1476263</c:v>
                </c:pt>
                <c:pt idx="5">
                  <c:v>1761114</c:v>
                </c:pt>
                <c:pt idx="6">
                  <c:v>2043663</c:v>
                </c:pt>
                <c:pt idx="7">
                  <c:v>2326232</c:v>
                </c:pt>
                <c:pt idx="8">
                  <c:v>2601431</c:v>
                </c:pt>
                <c:pt idx="9">
                  <c:v>2231546</c:v>
                </c:pt>
                <c:pt idx="10">
                  <c:v>2206753</c:v>
                </c:pt>
              </c:numCache>
            </c:numRef>
          </c:xVal>
          <c:yVal>
            <c:numRef>
              <c:f>mt_ro_bm3_all!$W$114:$W$136</c:f>
              <c:numCache>
                <c:formatCode>General</c:formatCode>
                <c:ptCount val="23"/>
                <c:pt idx="0">
                  <c:v>3370</c:v>
                </c:pt>
                <c:pt idx="1">
                  <c:v>3384</c:v>
                </c:pt>
                <c:pt idx="2">
                  <c:v>3423</c:v>
                </c:pt>
                <c:pt idx="3">
                  <c:v>3422</c:v>
                </c:pt>
                <c:pt idx="4">
                  <c:v>3438</c:v>
                </c:pt>
                <c:pt idx="5">
                  <c:v>3446</c:v>
                </c:pt>
                <c:pt idx="6">
                  <c:v>3452</c:v>
                </c:pt>
                <c:pt idx="7">
                  <c:v>3412</c:v>
                </c:pt>
                <c:pt idx="8">
                  <c:v>3381</c:v>
                </c:pt>
                <c:pt idx="9">
                  <c:v>3395</c:v>
                </c:pt>
                <c:pt idx="10">
                  <c:v>3385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E5F-0940-9097-F346BC9D4D62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mt_ro_bm3_all!$T$142:$T$166</c:f>
              <c:numCache>
                <c:formatCode>General</c:formatCode>
                <c:ptCount val="25"/>
              </c:numCache>
            </c:numRef>
          </c:xVal>
          <c:yVal>
            <c:numRef>
              <c:f>mt_ro_bm3_all!$W$142:$W$166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E5F-0940-9097-F346BC9D4D62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mt_ro_bm3_all!$T$170:$T$195</c:f>
              <c:numCache>
                <c:formatCode>General</c:formatCode>
                <c:ptCount val="26"/>
                <c:pt idx="0">
                  <c:v>299244</c:v>
                </c:pt>
                <c:pt idx="1">
                  <c:v>596353</c:v>
                </c:pt>
                <c:pt idx="2">
                  <c:v>891336</c:v>
                </c:pt>
                <c:pt idx="3">
                  <c:v>1085785</c:v>
                </c:pt>
                <c:pt idx="4">
                  <c:v>1477189</c:v>
                </c:pt>
                <c:pt idx="5">
                  <c:v>1764450</c:v>
                </c:pt>
                <c:pt idx="6">
                  <c:v>2042592</c:v>
                </c:pt>
                <c:pt idx="7">
                  <c:v>2330727</c:v>
                </c:pt>
                <c:pt idx="8">
                  <c:v>2607584</c:v>
                </c:pt>
                <c:pt idx="9">
                  <c:v>2158244</c:v>
                </c:pt>
                <c:pt idx="10">
                  <c:v>2168843</c:v>
                </c:pt>
              </c:numCache>
            </c:numRef>
          </c:xVal>
          <c:yVal>
            <c:numRef>
              <c:f>mt_ro_bm3_all!$W$170:$W$195</c:f>
              <c:numCache>
                <c:formatCode>General</c:formatCode>
                <c:ptCount val="26"/>
                <c:pt idx="0">
                  <c:v>3357</c:v>
                </c:pt>
                <c:pt idx="1">
                  <c:v>3364</c:v>
                </c:pt>
                <c:pt idx="2">
                  <c:v>3359</c:v>
                </c:pt>
                <c:pt idx="3">
                  <c:v>3379</c:v>
                </c:pt>
                <c:pt idx="4">
                  <c:v>3387</c:v>
                </c:pt>
                <c:pt idx="5">
                  <c:v>3418</c:v>
                </c:pt>
                <c:pt idx="6">
                  <c:v>3408</c:v>
                </c:pt>
                <c:pt idx="7">
                  <c:v>3374</c:v>
                </c:pt>
                <c:pt idx="8">
                  <c:v>3369</c:v>
                </c:pt>
                <c:pt idx="9">
                  <c:v>3395</c:v>
                </c:pt>
                <c:pt idx="10">
                  <c:v>3384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E5F-0940-9097-F346BC9D4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mt_ro_bm3_all!$AJ$4:$AJ$26</c:f>
              <c:numCache>
                <c:formatCode>General</c:formatCode>
                <c:ptCount val="23"/>
                <c:pt idx="0">
                  <c:v>281136</c:v>
                </c:pt>
                <c:pt idx="1">
                  <c:v>562667</c:v>
                </c:pt>
                <c:pt idx="2">
                  <c:v>843878</c:v>
                </c:pt>
                <c:pt idx="3">
                  <c:v>1089806</c:v>
                </c:pt>
                <c:pt idx="4">
                  <c:v>1370352</c:v>
                </c:pt>
                <c:pt idx="5">
                  <c:v>1618687</c:v>
                </c:pt>
                <c:pt idx="6">
                  <c:v>1913618</c:v>
                </c:pt>
                <c:pt idx="7">
                  <c:v>2187032</c:v>
                </c:pt>
                <c:pt idx="8">
                  <c:v>2398425</c:v>
                </c:pt>
                <c:pt idx="9">
                  <c:v>2713386</c:v>
                </c:pt>
                <c:pt idx="10">
                  <c:v>2893279</c:v>
                </c:pt>
              </c:numCache>
            </c:numRef>
          </c:xVal>
          <c:yVal>
            <c:numRef>
              <c:f>mt_ro_bm3_all!$AK$4:$AK$26</c:f>
              <c:numCache>
                <c:formatCode>General</c:formatCode>
                <c:ptCount val="23"/>
                <c:pt idx="0">
                  <c:v>17516.8</c:v>
                </c:pt>
                <c:pt idx="1">
                  <c:v>21417.599999999999</c:v>
                </c:pt>
                <c:pt idx="2">
                  <c:v>23404.799999999999</c:v>
                </c:pt>
                <c:pt idx="3">
                  <c:v>26054.3999999999</c:v>
                </c:pt>
                <c:pt idx="4">
                  <c:v>30102.3999999999</c:v>
                </c:pt>
                <c:pt idx="5">
                  <c:v>34444.799999999901</c:v>
                </c:pt>
                <c:pt idx="6">
                  <c:v>41068.799999999901</c:v>
                </c:pt>
                <c:pt idx="7">
                  <c:v>49532.799999999901</c:v>
                </c:pt>
                <c:pt idx="8">
                  <c:v>63295.999999999898</c:v>
                </c:pt>
                <c:pt idx="9">
                  <c:v>89424</c:v>
                </c:pt>
                <c:pt idx="10">
                  <c:v>153824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8-8A4D-9193-5BCBCEFBE8CD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mt_ro_bm3_all!$AJ$32:$AJ$51</c:f>
              <c:numCache>
                <c:formatCode>General</c:formatCode>
                <c:ptCount val="20"/>
                <c:pt idx="0">
                  <c:v>279988</c:v>
                </c:pt>
                <c:pt idx="1">
                  <c:v>560985</c:v>
                </c:pt>
                <c:pt idx="2">
                  <c:v>830326</c:v>
                </c:pt>
                <c:pt idx="3">
                  <c:v>1094697</c:v>
                </c:pt>
                <c:pt idx="4">
                  <c:v>1368870</c:v>
                </c:pt>
                <c:pt idx="5">
                  <c:v>1620841</c:v>
                </c:pt>
                <c:pt idx="6">
                  <c:v>1921492</c:v>
                </c:pt>
                <c:pt idx="7">
                  <c:v>2146797</c:v>
                </c:pt>
                <c:pt idx="8">
                  <c:v>2344522</c:v>
                </c:pt>
              </c:numCache>
            </c:numRef>
          </c:xVal>
          <c:yVal>
            <c:numRef>
              <c:f>mt_ro_bm3_all!$AK$32:$AK$51</c:f>
              <c:numCache>
                <c:formatCode>General</c:formatCode>
                <c:ptCount val="20"/>
                <c:pt idx="0">
                  <c:v>21564.799999999999</c:v>
                </c:pt>
                <c:pt idx="1">
                  <c:v>21712</c:v>
                </c:pt>
                <c:pt idx="2">
                  <c:v>22227.199999999899</c:v>
                </c:pt>
                <c:pt idx="3">
                  <c:v>22816</c:v>
                </c:pt>
                <c:pt idx="4">
                  <c:v>23993.599999999999</c:v>
                </c:pt>
                <c:pt idx="5">
                  <c:v>26643.199999999899</c:v>
                </c:pt>
                <c:pt idx="6">
                  <c:v>33929.599999999999</c:v>
                </c:pt>
                <c:pt idx="7">
                  <c:v>68153.599999999904</c:v>
                </c:pt>
                <c:pt idx="8">
                  <c:v>26291244.7999999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C8-8A4D-9193-5BCBCEFBE8CD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mt_ro_bm3_all!$AJ$60:$AJ$84</c:f>
              <c:numCache>
                <c:formatCode>General</c:formatCode>
                <c:ptCount val="25"/>
                <c:pt idx="0">
                  <c:v>299061</c:v>
                </c:pt>
                <c:pt idx="1">
                  <c:v>596722</c:v>
                </c:pt>
                <c:pt idx="2">
                  <c:v>891626</c:v>
                </c:pt>
                <c:pt idx="3">
                  <c:v>1183594</c:v>
                </c:pt>
                <c:pt idx="4">
                  <c:v>1474954</c:v>
                </c:pt>
                <c:pt idx="5">
                  <c:v>1760931</c:v>
                </c:pt>
                <c:pt idx="6">
                  <c:v>2044149</c:v>
                </c:pt>
                <c:pt idx="7">
                  <c:v>2321872</c:v>
                </c:pt>
                <c:pt idx="8">
                  <c:v>2599205</c:v>
                </c:pt>
                <c:pt idx="9">
                  <c:v>2857020</c:v>
                </c:pt>
                <c:pt idx="10">
                  <c:v>2876908</c:v>
                </c:pt>
              </c:numCache>
            </c:numRef>
          </c:xVal>
          <c:yVal>
            <c:numRef>
              <c:f>mt_ro_bm3_all!$AK$60:$AK$84</c:f>
              <c:numCache>
                <c:formatCode>General</c:formatCode>
                <c:ptCount val="25"/>
                <c:pt idx="0">
                  <c:v>18768</c:v>
                </c:pt>
                <c:pt idx="1">
                  <c:v>19062.3999999999</c:v>
                </c:pt>
                <c:pt idx="2">
                  <c:v>20092.8</c:v>
                </c:pt>
                <c:pt idx="3">
                  <c:v>23993.599999999999</c:v>
                </c:pt>
                <c:pt idx="4">
                  <c:v>27526.3999999999</c:v>
                </c:pt>
                <c:pt idx="5">
                  <c:v>29366.3999999999</c:v>
                </c:pt>
                <c:pt idx="6">
                  <c:v>32899.199999999997</c:v>
                </c:pt>
                <c:pt idx="7">
                  <c:v>41289.599999999999</c:v>
                </c:pt>
                <c:pt idx="8">
                  <c:v>56819.199999999997</c:v>
                </c:pt>
                <c:pt idx="9">
                  <c:v>178185.59999999899</c:v>
                </c:pt>
                <c:pt idx="10">
                  <c:v>23964822.399999999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C8-8A4D-9193-5BCBCEFBE8CD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mt_ro_bm3_all!$AJ$88:$AJ$110</c:f>
              <c:numCache>
                <c:formatCode>General</c:formatCode>
                <c:ptCount val="23"/>
                <c:pt idx="0">
                  <c:v>298898</c:v>
                </c:pt>
                <c:pt idx="1">
                  <c:v>596650</c:v>
                </c:pt>
                <c:pt idx="2">
                  <c:v>890484</c:v>
                </c:pt>
                <c:pt idx="3">
                  <c:v>1185058</c:v>
                </c:pt>
                <c:pt idx="4">
                  <c:v>1471063</c:v>
                </c:pt>
                <c:pt idx="5">
                  <c:v>1756608</c:v>
                </c:pt>
                <c:pt idx="6">
                  <c:v>2036753</c:v>
                </c:pt>
                <c:pt idx="7">
                  <c:v>2316438</c:v>
                </c:pt>
                <c:pt idx="8">
                  <c:v>2601505</c:v>
                </c:pt>
                <c:pt idx="9">
                  <c:v>2858939</c:v>
                </c:pt>
                <c:pt idx="10">
                  <c:v>2888890</c:v>
                </c:pt>
              </c:numCache>
            </c:numRef>
          </c:xVal>
          <c:yVal>
            <c:numRef>
              <c:f>mt_ro_bm3_all!$AK$88:$AK$110</c:f>
              <c:numCache>
                <c:formatCode>General</c:formatCode>
                <c:ptCount val="23"/>
                <c:pt idx="0">
                  <c:v>18547.199999999899</c:v>
                </c:pt>
                <c:pt idx="1">
                  <c:v>18988.8</c:v>
                </c:pt>
                <c:pt idx="2">
                  <c:v>19872</c:v>
                </c:pt>
                <c:pt idx="3">
                  <c:v>23625.599999999999</c:v>
                </c:pt>
                <c:pt idx="4">
                  <c:v>27747.199999999899</c:v>
                </c:pt>
                <c:pt idx="5">
                  <c:v>29734.3999999999</c:v>
                </c:pt>
                <c:pt idx="6">
                  <c:v>33561.599999999999</c:v>
                </c:pt>
                <c:pt idx="7">
                  <c:v>44086.3999999999</c:v>
                </c:pt>
                <c:pt idx="8">
                  <c:v>71980.799999999901</c:v>
                </c:pt>
                <c:pt idx="9">
                  <c:v>21740777.599999901</c:v>
                </c:pt>
                <c:pt idx="10">
                  <c:v>23330758.399999999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C8-8A4D-9193-5BCBCEFBE8CD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mt_ro_bm3_all!$AJ$114:$AJ$133</c:f>
              <c:numCache>
                <c:formatCode>General</c:formatCode>
                <c:ptCount val="20"/>
                <c:pt idx="0">
                  <c:v>298874</c:v>
                </c:pt>
                <c:pt idx="1">
                  <c:v>596151</c:v>
                </c:pt>
                <c:pt idx="2">
                  <c:v>890369</c:v>
                </c:pt>
                <c:pt idx="3">
                  <c:v>1184279</c:v>
                </c:pt>
                <c:pt idx="4">
                  <c:v>1475101</c:v>
                </c:pt>
                <c:pt idx="5">
                  <c:v>1758422</c:v>
                </c:pt>
                <c:pt idx="6">
                  <c:v>2045589</c:v>
                </c:pt>
                <c:pt idx="7">
                  <c:v>2320081</c:v>
                </c:pt>
                <c:pt idx="8">
                  <c:v>2587412</c:v>
                </c:pt>
                <c:pt idx="9">
                  <c:v>2851637</c:v>
                </c:pt>
                <c:pt idx="10">
                  <c:v>2880805</c:v>
                </c:pt>
              </c:numCache>
            </c:numRef>
          </c:xVal>
          <c:yVal>
            <c:numRef>
              <c:f>mt_ro_bm3_all!$AK$114:$AK$133</c:f>
              <c:numCache>
                <c:formatCode>General</c:formatCode>
                <c:ptCount val="20"/>
                <c:pt idx="0">
                  <c:v>22889.599999999999</c:v>
                </c:pt>
                <c:pt idx="1">
                  <c:v>24582.3999999999</c:v>
                </c:pt>
                <c:pt idx="2">
                  <c:v>25759.999999999902</c:v>
                </c:pt>
                <c:pt idx="3">
                  <c:v>27305.599999999999</c:v>
                </c:pt>
                <c:pt idx="4">
                  <c:v>29145.599999999999</c:v>
                </c:pt>
                <c:pt idx="5">
                  <c:v>31647.999999999902</c:v>
                </c:pt>
                <c:pt idx="6">
                  <c:v>38124.799999999901</c:v>
                </c:pt>
                <c:pt idx="7">
                  <c:v>44822.3999999999</c:v>
                </c:pt>
                <c:pt idx="8">
                  <c:v>68521.599999999904</c:v>
                </c:pt>
                <c:pt idx="9">
                  <c:v>9626291.1999999993</c:v>
                </c:pt>
                <c:pt idx="10">
                  <c:v>23976377.599999901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C8-8A4D-9193-5BCBCEFBE8CD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mt_ro_bm3_all!$AJ$142:$AJ$166</c:f>
              <c:numCache>
                <c:formatCode>General</c:formatCode>
                <c:ptCount val="25"/>
              </c:numCache>
            </c:numRef>
          </c:xVal>
          <c:yVal>
            <c:numRef>
              <c:f>mt_ro_bm3_all!$AK$142:$AK$166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C8-8A4D-9193-5BCBCEFBE8CD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mt_ro_bm3_all!$AJ$170:$AJ$195</c:f>
              <c:numCache>
                <c:formatCode>General</c:formatCode>
                <c:ptCount val="26"/>
                <c:pt idx="0">
                  <c:v>299058</c:v>
                </c:pt>
                <c:pt idx="1">
                  <c:v>596858</c:v>
                </c:pt>
                <c:pt idx="2">
                  <c:v>890511</c:v>
                </c:pt>
                <c:pt idx="3">
                  <c:v>1182588</c:v>
                </c:pt>
                <c:pt idx="4">
                  <c:v>1476506</c:v>
                </c:pt>
                <c:pt idx="5">
                  <c:v>1758456</c:v>
                </c:pt>
                <c:pt idx="6">
                  <c:v>2042013</c:v>
                </c:pt>
                <c:pt idx="7">
                  <c:v>2327756</c:v>
                </c:pt>
                <c:pt idx="8">
                  <c:v>2596567</c:v>
                </c:pt>
                <c:pt idx="9">
                  <c:v>2853445</c:v>
                </c:pt>
                <c:pt idx="10">
                  <c:v>2882506</c:v>
                </c:pt>
              </c:numCache>
            </c:numRef>
          </c:xVal>
          <c:yVal>
            <c:numRef>
              <c:f>mt_ro_bm3_all!$AK$170:$AK$195</c:f>
              <c:numCache>
                <c:formatCode>General</c:formatCode>
                <c:ptCount val="26"/>
                <c:pt idx="0">
                  <c:v>27305.599999999999</c:v>
                </c:pt>
                <c:pt idx="1">
                  <c:v>29071.999999999902</c:v>
                </c:pt>
                <c:pt idx="2">
                  <c:v>31427.199999999899</c:v>
                </c:pt>
                <c:pt idx="3">
                  <c:v>33856</c:v>
                </c:pt>
                <c:pt idx="4">
                  <c:v>37462.3999999999</c:v>
                </c:pt>
                <c:pt idx="5">
                  <c:v>40921.599999999999</c:v>
                </c:pt>
                <c:pt idx="6">
                  <c:v>46073.599999999999</c:v>
                </c:pt>
                <c:pt idx="7">
                  <c:v>53801.599999999999</c:v>
                </c:pt>
                <c:pt idx="8">
                  <c:v>72275.199999999997</c:v>
                </c:pt>
                <c:pt idx="9">
                  <c:v>4811747.1999999899</c:v>
                </c:pt>
                <c:pt idx="10">
                  <c:v>23563555.199999999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C8-8A4D-9193-5BCBCEFBE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mt_ro_bm3_all!$AJ$4:$AJ$25</c:f>
              <c:numCache>
                <c:formatCode>General</c:formatCode>
                <c:ptCount val="22"/>
                <c:pt idx="0">
                  <c:v>281136</c:v>
                </c:pt>
                <c:pt idx="1">
                  <c:v>562667</c:v>
                </c:pt>
                <c:pt idx="2">
                  <c:v>843878</c:v>
                </c:pt>
                <c:pt idx="3">
                  <c:v>1089806</c:v>
                </c:pt>
                <c:pt idx="4">
                  <c:v>1370352</c:v>
                </c:pt>
                <c:pt idx="5">
                  <c:v>1618687</c:v>
                </c:pt>
                <c:pt idx="6">
                  <c:v>1913618</c:v>
                </c:pt>
                <c:pt idx="7">
                  <c:v>2187032</c:v>
                </c:pt>
                <c:pt idx="8">
                  <c:v>2398425</c:v>
                </c:pt>
                <c:pt idx="9">
                  <c:v>2713386</c:v>
                </c:pt>
                <c:pt idx="10">
                  <c:v>2893279</c:v>
                </c:pt>
              </c:numCache>
            </c:numRef>
          </c:xVal>
          <c:yVal>
            <c:numRef>
              <c:f>mt_ro_bm3_all!$AL$4:$AL$25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32-5347-A6C4-A2AE6024AA8F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mt_ro_bm3_all!$AJ$32:$AJ$48</c:f>
              <c:numCache>
                <c:formatCode>General</c:formatCode>
                <c:ptCount val="17"/>
                <c:pt idx="0">
                  <c:v>279988</c:v>
                </c:pt>
                <c:pt idx="1">
                  <c:v>560985</c:v>
                </c:pt>
                <c:pt idx="2">
                  <c:v>830326</c:v>
                </c:pt>
                <c:pt idx="3">
                  <c:v>1094697</c:v>
                </c:pt>
                <c:pt idx="4">
                  <c:v>1368870</c:v>
                </c:pt>
                <c:pt idx="5">
                  <c:v>1620841</c:v>
                </c:pt>
                <c:pt idx="6">
                  <c:v>1921492</c:v>
                </c:pt>
                <c:pt idx="7">
                  <c:v>2146797</c:v>
                </c:pt>
                <c:pt idx="8">
                  <c:v>2344522</c:v>
                </c:pt>
              </c:numCache>
            </c:numRef>
          </c:xVal>
          <c:yVal>
            <c:numRef>
              <c:f>mt_ro_bm3_all!$AL$32:$AL$48</c:f>
              <c:numCache>
                <c:formatCode>General</c:formatCode>
                <c:ptCount val="17"/>
                <c:pt idx="0">
                  <c:v>252930</c:v>
                </c:pt>
                <c:pt idx="1">
                  <c:v>510251</c:v>
                </c:pt>
                <c:pt idx="2">
                  <c:v>756666</c:v>
                </c:pt>
                <c:pt idx="3">
                  <c:v>998428</c:v>
                </c:pt>
                <c:pt idx="4">
                  <c:v>1248706</c:v>
                </c:pt>
                <c:pt idx="5">
                  <c:v>1478902</c:v>
                </c:pt>
                <c:pt idx="6">
                  <c:v>1753014</c:v>
                </c:pt>
                <c:pt idx="7">
                  <c:v>1960687</c:v>
                </c:pt>
                <c:pt idx="8">
                  <c:v>2150146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32-5347-A6C4-A2AE6024AA8F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mt_ro_bm3_all!$AJ$60:$AJ$84</c:f>
              <c:numCache>
                <c:formatCode>General</c:formatCode>
                <c:ptCount val="25"/>
                <c:pt idx="0">
                  <c:v>299061</c:v>
                </c:pt>
                <c:pt idx="1">
                  <c:v>596722</c:v>
                </c:pt>
                <c:pt idx="2">
                  <c:v>891626</c:v>
                </c:pt>
                <c:pt idx="3">
                  <c:v>1183594</c:v>
                </c:pt>
                <c:pt idx="4">
                  <c:v>1474954</c:v>
                </c:pt>
                <c:pt idx="5">
                  <c:v>1760931</c:v>
                </c:pt>
                <c:pt idx="6">
                  <c:v>2044149</c:v>
                </c:pt>
                <c:pt idx="7">
                  <c:v>2321872</c:v>
                </c:pt>
                <c:pt idx="8">
                  <c:v>2599205</c:v>
                </c:pt>
                <c:pt idx="9">
                  <c:v>2857020</c:v>
                </c:pt>
                <c:pt idx="10">
                  <c:v>2876908</c:v>
                </c:pt>
              </c:numCache>
            </c:numRef>
          </c:xVal>
          <c:yVal>
            <c:numRef>
              <c:f>mt_ro_bm3_all!$AL$60:$AL$84</c:f>
              <c:numCache>
                <c:formatCode>General</c:formatCode>
                <c:ptCount val="25"/>
                <c:pt idx="0">
                  <c:v>235128</c:v>
                </c:pt>
                <c:pt idx="1">
                  <c:v>517171</c:v>
                </c:pt>
                <c:pt idx="2">
                  <c:v>796432</c:v>
                </c:pt>
                <c:pt idx="3">
                  <c:v>1063869</c:v>
                </c:pt>
                <c:pt idx="4">
                  <c:v>1324873</c:v>
                </c:pt>
                <c:pt idx="5">
                  <c:v>1577249</c:v>
                </c:pt>
                <c:pt idx="6">
                  <c:v>1822354</c:v>
                </c:pt>
                <c:pt idx="7">
                  <c:v>2056052</c:v>
                </c:pt>
                <c:pt idx="8">
                  <c:v>2270042</c:v>
                </c:pt>
                <c:pt idx="9">
                  <c:v>2346907</c:v>
                </c:pt>
                <c:pt idx="10">
                  <c:v>37443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32-5347-A6C4-A2AE6024AA8F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mt_ro_bm3_all!$AJ$88:$AJ$110</c:f>
              <c:numCache>
                <c:formatCode>General</c:formatCode>
                <c:ptCount val="23"/>
                <c:pt idx="0">
                  <c:v>298898</c:v>
                </c:pt>
                <c:pt idx="1">
                  <c:v>596650</c:v>
                </c:pt>
                <c:pt idx="2">
                  <c:v>890484</c:v>
                </c:pt>
                <c:pt idx="3">
                  <c:v>1185058</c:v>
                </c:pt>
                <c:pt idx="4">
                  <c:v>1471063</c:v>
                </c:pt>
                <c:pt idx="5">
                  <c:v>1756608</c:v>
                </c:pt>
                <c:pt idx="6">
                  <c:v>2036753</c:v>
                </c:pt>
                <c:pt idx="7">
                  <c:v>2316438</c:v>
                </c:pt>
                <c:pt idx="8">
                  <c:v>2601505</c:v>
                </c:pt>
                <c:pt idx="9">
                  <c:v>2858939</c:v>
                </c:pt>
                <c:pt idx="10">
                  <c:v>2888890</c:v>
                </c:pt>
              </c:numCache>
            </c:numRef>
          </c:xVal>
          <c:yVal>
            <c:numRef>
              <c:f>mt_ro_bm3_all!$AL$88:$AL$110</c:f>
              <c:numCache>
                <c:formatCode>General</c:formatCode>
                <c:ptCount val="23"/>
                <c:pt idx="0">
                  <c:v>101482</c:v>
                </c:pt>
                <c:pt idx="1">
                  <c:v>292337</c:v>
                </c:pt>
                <c:pt idx="2">
                  <c:v>533597</c:v>
                </c:pt>
                <c:pt idx="3">
                  <c:v>759367</c:v>
                </c:pt>
                <c:pt idx="4">
                  <c:v>946972</c:v>
                </c:pt>
                <c:pt idx="5">
                  <c:v>1145228</c:v>
                </c:pt>
                <c:pt idx="6">
                  <c:v>1345690</c:v>
                </c:pt>
                <c:pt idx="7">
                  <c:v>1540737</c:v>
                </c:pt>
                <c:pt idx="8">
                  <c:v>1724782</c:v>
                </c:pt>
                <c:pt idx="9">
                  <c:v>253071</c:v>
                </c:pt>
                <c:pt idx="10">
                  <c:v>239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632-5347-A6C4-A2AE6024AA8F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mt_ro_bm3_all!$AJ$114:$AJ$130</c:f>
              <c:numCache>
                <c:formatCode>General</c:formatCode>
                <c:ptCount val="17"/>
                <c:pt idx="0">
                  <c:v>298874</c:v>
                </c:pt>
                <c:pt idx="1">
                  <c:v>596151</c:v>
                </c:pt>
                <c:pt idx="2">
                  <c:v>890369</c:v>
                </c:pt>
                <c:pt idx="3">
                  <c:v>1184279</c:v>
                </c:pt>
                <c:pt idx="4">
                  <c:v>1475101</c:v>
                </c:pt>
                <c:pt idx="5">
                  <c:v>1758422</c:v>
                </c:pt>
                <c:pt idx="6">
                  <c:v>2045589</c:v>
                </c:pt>
                <c:pt idx="7">
                  <c:v>2320081</c:v>
                </c:pt>
                <c:pt idx="8">
                  <c:v>2587412</c:v>
                </c:pt>
                <c:pt idx="9">
                  <c:v>2851637</c:v>
                </c:pt>
                <c:pt idx="10">
                  <c:v>2880805</c:v>
                </c:pt>
              </c:numCache>
            </c:numRef>
          </c:xVal>
          <c:yVal>
            <c:numRef>
              <c:f>mt_ro_bm3_all!$AL$114:$AL$130</c:f>
              <c:numCache>
                <c:formatCode>General</c:formatCode>
                <c:ptCount val="17"/>
                <c:pt idx="0">
                  <c:v>18217</c:v>
                </c:pt>
                <c:pt idx="1">
                  <c:v>69537</c:v>
                </c:pt>
                <c:pt idx="2">
                  <c:v>156399</c:v>
                </c:pt>
                <c:pt idx="3">
                  <c:v>282026</c:v>
                </c:pt>
                <c:pt idx="4">
                  <c:v>423594</c:v>
                </c:pt>
                <c:pt idx="5">
                  <c:v>565412</c:v>
                </c:pt>
                <c:pt idx="6">
                  <c:v>718522</c:v>
                </c:pt>
                <c:pt idx="7">
                  <c:v>867492</c:v>
                </c:pt>
                <c:pt idx="8">
                  <c:v>1023002</c:v>
                </c:pt>
                <c:pt idx="9">
                  <c:v>646007</c:v>
                </c:pt>
                <c:pt idx="10">
                  <c:v>17864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32-5347-A6C4-A2AE6024AA8F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mt_ro_bm3_all!$AJ$142:$AJ$166</c:f>
              <c:numCache>
                <c:formatCode>General</c:formatCode>
                <c:ptCount val="25"/>
              </c:numCache>
            </c:numRef>
          </c:xVal>
          <c:yVal>
            <c:numRef>
              <c:f>mt_ro_bm3_all!$AL$142:$AL$166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32-5347-A6C4-A2AE6024AA8F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mt_ro_bm3_all!$AJ$170:$AJ$195</c:f>
              <c:numCache>
                <c:formatCode>General</c:formatCode>
                <c:ptCount val="26"/>
                <c:pt idx="0">
                  <c:v>299058</c:v>
                </c:pt>
                <c:pt idx="1">
                  <c:v>596858</c:v>
                </c:pt>
                <c:pt idx="2">
                  <c:v>890511</c:v>
                </c:pt>
                <c:pt idx="3">
                  <c:v>1182588</c:v>
                </c:pt>
                <c:pt idx="4">
                  <c:v>1476506</c:v>
                </c:pt>
                <c:pt idx="5">
                  <c:v>1758456</c:v>
                </c:pt>
                <c:pt idx="6">
                  <c:v>2042013</c:v>
                </c:pt>
                <c:pt idx="7">
                  <c:v>2327756</c:v>
                </c:pt>
                <c:pt idx="8">
                  <c:v>2596567</c:v>
                </c:pt>
                <c:pt idx="9">
                  <c:v>2853445</c:v>
                </c:pt>
                <c:pt idx="10">
                  <c:v>2882506</c:v>
                </c:pt>
              </c:numCache>
            </c:numRef>
          </c:xVal>
          <c:yVal>
            <c:numRef>
              <c:f>mt_ro_bm3_all!$AL$170:$AL$195</c:f>
              <c:numCache>
                <c:formatCode>General</c:formatCode>
                <c:ptCount val="26"/>
                <c:pt idx="0">
                  <c:v>749</c:v>
                </c:pt>
                <c:pt idx="1">
                  <c:v>5104</c:v>
                </c:pt>
                <c:pt idx="2">
                  <c:v>18599</c:v>
                </c:pt>
                <c:pt idx="3">
                  <c:v>48461</c:v>
                </c:pt>
                <c:pt idx="4">
                  <c:v>103516</c:v>
                </c:pt>
                <c:pt idx="5">
                  <c:v>179859</c:v>
                </c:pt>
                <c:pt idx="6">
                  <c:v>283495</c:v>
                </c:pt>
                <c:pt idx="7">
                  <c:v>396204</c:v>
                </c:pt>
                <c:pt idx="8">
                  <c:v>529711</c:v>
                </c:pt>
                <c:pt idx="9">
                  <c:v>530945</c:v>
                </c:pt>
                <c:pt idx="10">
                  <c:v>9200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632-5347-A6C4-A2AE6024A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mt_ro_bm3_all!$AJ$4:$AJ$25</c:f>
              <c:numCache>
                <c:formatCode>General</c:formatCode>
                <c:ptCount val="22"/>
                <c:pt idx="0">
                  <c:v>281136</c:v>
                </c:pt>
                <c:pt idx="1">
                  <c:v>562667</c:v>
                </c:pt>
                <c:pt idx="2">
                  <c:v>843878</c:v>
                </c:pt>
                <c:pt idx="3">
                  <c:v>1089806</c:v>
                </c:pt>
                <c:pt idx="4">
                  <c:v>1370352</c:v>
                </c:pt>
                <c:pt idx="5">
                  <c:v>1618687</c:v>
                </c:pt>
                <c:pt idx="6">
                  <c:v>1913618</c:v>
                </c:pt>
                <c:pt idx="7">
                  <c:v>2187032</c:v>
                </c:pt>
                <c:pt idx="8">
                  <c:v>2398425</c:v>
                </c:pt>
                <c:pt idx="9">
                  <c:v>2713386</c:v>
                </c:pt>
                <c:pt idx="10">
                  <c:v>2893279</c:v>
                </c:pt>
              </c:numCache>
            </c:numRef>
          </c:xVal>
          <c:yVal>
            <c:numRef>
              <c:f>mt_ro_bm3_all!$AM$4:$AM$25</c:f>
              <c:numCache>
                <c:formatCode>General</c:formatCode>
                <c:ptCount val="22"/>
                <c:pt idx="0">
                  <c:v>2860</c:v>
                </c:pt>
                <c:pt idx="1">
                  <c:v>2831</c:v>
                </c:pt>
                <c:pt idx="2">
                  <c:v>2841</c:v>
                </c:pt>
                <c:pt idx="3">
                  <c:v>2847</c:v>
                </c:pt>
                <c:pt idx="4">
                  <c:v>2857</c:v>
                </c:pt>
                <c:pt idx="5">
                  <c:v>2863</c:v>
                </c:pt>
                <c:pt idx="6">
                  <c:v>2880</c:v>
                </c:pt>
                <c:pt idx="7">
                  <c:v>2885</c:v>
                </c:pt>
                <c:pt idx="8">
                  <c:v>2889</c:v>
                </c:pt>
                <c:pt idx="9">
                  <c:v>2836</c:v>
                </c:pt>
                <c:pt idx="10">
                  <c:v>2815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F0-F942-A5B9-EAB20C37B283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mt_ro_bm3_all!$AJ$32:$AJ$51</c:f>
              <c:numCache>
                <c:formatCode>General</c:formatCode>
                <c:ptCount val="20"/>
                <c:pt idx="0">
                  <c:v>279988</c:v>
                </c:pt>
                <c:pt idx="1">
                  <c:v>560985</c:v>
                </c:pt>
                <c:pt idx="2">
                  <c:v>830326</c:v>
                </c:pt>
                <c:pt idx="3">
                  <c:v>1094697</c:v>
                </c:pt>
                <c:pt idx="4">
                  <c:v>1368870</c:v>
                </c:pt>
                <c:pt idx="5">
                  <c:v>1620841</c:v>
                </c:pt>
                <c:pt idx="6">
                  <c:v>1921492</c:v>
                </c:pt>
                <c:pt idx="7">
                  <c:v>2146797</c:v>
                </c:pt>
                <c:pt idx="8">
                  <c:v>2344522</c:v>
                </c:pt>
              </c:numCache>
            </c:numRef>
          </c:xVal>
          <c:yVal>
            <c:numRef>
              <c:f>mt_ro_bm3_all!$AM$32:$AM$51</c:f>
              <c:numCache>
                <c:formatCode>General</c:formatCode>
                <c:ptCount val="20"/>
                <c:pt idx="0">
                  <c:v>4024</c:v>
                </c:pt>
                <c:pt idx="1">
                  <c:v>4073</c:v>
                </c:pt>
                <c:pt idx="2">
                  <c:v>4106</c:v>
                </c:pt>
                <c:pt idx="3">
                  <c:v>4136</c:v>
                </c:pt>
                <c:pt idx="4">
                  <c:v>4138</c:v>
                </c:pt>
                <c:pt idx="5">
                  <c:v>4156</c:v>
                </c:pt>
                <c:pt idx="6">
                  <c:v>4093</c:v>
                </c:pt>
                <c:pt idx="7">
                  <c:v>4041</c:v>
                </c:pt>
                <c:pt idx="8">
                  <c:v>4039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F0-F942-A5B9-EAB20C37B283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mt_ro_bm3_all!$AJ$60:$AJ$84</c:f>
              <c:numCache>
                <c:formatCode>General</c:formatCode>
                <c:ptCount val="25"/>
                <c:pt idx="0">
                  <c:v>299061</c:v>
                </c:pt>
                <c:pt idx="1">
                  <c:v>596722</c:v>
                </c:pt>
                <c:pt idx="2">
                  <c:v>891626</c:v>
                </c:pt>
                <c:pt idx="3">
                  <c:v>1183594</c:v>
                </c:pt>
                <c:pt idx="4">
                  <c:v>1474954</c:v>
                </c:pt>
                <c:pt idx="5">
                  <c:v>1760931</c:v>
                </c:pt>
                <c:pt idx="6">
                  <c:v>2044149</c:v>
                </c:pt>
                <c:pt idx="7">
                  <c:v>2321872</c:v>
                </c:pt>
                <c:pt idx="8">
                  <c:v>2599205</c:v>
                </c:pt>
                <c:pt idx="9">
                  <c:v>2857020</c:v>
                </c:pt>
                <c:pt idx="10">
                  <c:v>2876908</c:v>
                </c:pt>
              </c:numCache>
            </c:numRef>
          </c:xVal>
          <c:yVal>
            <c:numRef>
              <c:f>mt_ro_bm3_all!$AM$60:$AM$84</c:f>
              <c:numCache>
                <c:formatCode>General</c:formatCode>
                <c:ptCount val="25"/>
                <c:pt idx="0">
                  <c:v>3486</c:v>
                </c:pt>
                <c:pt idx="1">
                  <c:v>3393</c:v>
                </c:pt>
                <c:pt idx="2">
                  <c:v>3399</c:v>
                </c:pt>
                <c:pt idx="3">
                  <c:v>3401</c:v>
                </c:pt>
                <c:pt idx="4">
                  <c:v>3419</c:v>
                </c:pt>
                <c:pt idx="5">
                  <c:v>3432</c:v>
                </c:pt>
                <c:pt idx="6">
                  <c:v>3420</c:v>
                </c:pt>
                <c:pt idx="7">
                  <c:v>3380</c:v>
                </c:pt>
                <c:pt idx="8">
                  <c:v>3346</c:v>
                </c:pt>
                <c:pt idx="9">
                  <c:v>3332</c:v>
                </c:pt>
                <c:pt idx="10">
                  <c:v>3604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F0-F942-A5B9-EAB20C37B283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mt_ro_bm3_all!$AJ$88:$AJ$110</c:f>
              <c:numCache>
                <c:formatCode>General</c:formatCode>
                <c:ptCount val="23"/>
                <c:pt idx="0">
                  <c:v>298898</c:v>
                </c:pt>
                <c:pt idx="1">
                  <c:v>596650</c:v>
                </c:pt>
                <c:pt idx="2">
                  <c:v>890484</c:v>
                </c:pt>
                <c:pt idx="3">
                  <c:v>1185058</c:v>
                </c:pt>
                <c:pt idx="4">
                  <c:v>1471063</c:v>
                </c:pt>
                <c:pt idx="5">
                  <c:v>1756608</c:v>
                </c:pt>
                <c:pt idx="6">
                  <c:v>2036753</c:v>
                </c:pt>
                <c:pt idx="7">
                  <c:v>2316438</c:v>
                </c:pt>
                <c:pt idx="8">
                  <c:v>2601505</c:v>
                </c:pt>
                <c:pt idx="9">
                  <c:v>2858939</c:v>
                </c:pt>
                <c:pt idx="10">
                  <c:v>2888890</c:v>
                </c:pt>
              </c:numCache>
            </c:numRef>
          </c:xVal>
          <c:yVal>
            <c:numRef>
              <c:f>mt_ro_bm3_all!$AM$88:$AM$110</c:f>
              <c:numCache>
                <c:formatCode>General</c:formatCode>
                <c:ptCount val="23"/>
                <c:pt idx="0">
                  <c:v>3579</c:v>
                </c:pt>
                <c:pt idx="1">
                  <c:v>3607</c:v>
                </c:pt>
                <c:pt idx="2">
                  <c:v>3599</c:v>
                </c:pt>
                <c:pt idx="3">
                  <c:v>3562</c:v>
                </c:pt>
                <c:pt idx="4">
                  <c:v>3600</c:v>
                </c:pt>
                <c:pt idx="5">
                  <c:v>3577</c:v>
                </c:pt>
                <c:pt idx="6">
                  <c:v>3567</c:v>
                </c:pt>
                <c:pt idx="7">
                  <c:v>3602</c:v>
                </c:pt>
                <c:pt idx="8">
                  <c:v>3608</c:v>
                </c:pt>
                <c:pt idx="9">
                  <c:v>3633</c:v>
                </c:pt>
                <c:pt idx="10">
                  <c:v>3597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F0-F942-A5B9-EAB20C37B283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mt_ro_bm3_all!$AJ$114:$AJ$132</c:f>
              <c:numCache>
                <c:formatCode>General</c:formatCode>
                <c:ptCount val="19"/>
                <c:pt idx="0">
                  <c:v>298874</c:v>
                </c:pt>
                <c:pt idx="1">
                  <c:v>596151</c:v>
                </c:pt>
                <c:pt idx="2">
                  <c:v>890369</c:v>
                </c:pt>
                <c:pt idx="3">
                  <c:v>1184279</c:v>
                </c:pt>
                <c:pt idx="4">
                  <c:v>1475101</c:v>
                </c:pt>
                <c:pt idx="5">
                  <c:v>1758422</c:v>
                </c:pt>
                <c:pt idx="6">
                  <c:v>2045589</c:v>
                </c:pt>
                <c:pt idx="7">
                  <c:v>2320081</c:v>
                </c:pt>
                <c:pt idx="8">
                  <c:v>2587412</c:v>
                </c:pt>
                <c:pt idx="9">
                  <c:v>2851637</c:v>
                </c:pt>
                <c:pt idx="10">
                  <c:v>2880805</c:v>
                </c:pt>
              </c:numCache>
            </c:numRef>
          </c:xVal>
          <c:yVal>
            <c:numRef>
              <c:f>mt_ro_bm3_all!$AM$114:$AM$132</c:f>
              <c:numCache>
                <c:formatCode>General</c:formatCode>
                <c:ptCount val="19"/>
                <c:pt idx="0">
                  <c:v>3537</c:v>
                </c:pt>
                <c:pt idx="1">
                  <c:v>3546</c:v>
                </c:pt>
                <c:pt idx="2">
                  <c:v>3569</c:v>
                </c:pt>
                <c:pt idx="3">
                  <c:v>3590</c:v>
                </c:pt>
                <c:pt idx="4">
                  <c:v>3579</c:v>
                </c:pt>
                <c:pt idx="5">
                  <c:v>3561</c:v>
                </c:pt>
                <c:pt idx="6">
                  <c:v>3586</c:v>
                </c:pt>
                <c:pt idx="7">
                  <c:v>3555</c:v>
                </c:pt>
                <c:pt idx="8">
                  <c:v>3596</c:v>
                </c:pt>
                <c:pt idx="9">
                  <c:v>3600</c:v>
                </c:pt>
                <c:pt idx="10">
                  <c:v>3599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1F0-F942-A5B9-EAB20C37B283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mt_ro_bm3_all!$AJ$142:$AJ$166</c:f>
              <c:numCache>
                <c:formatCode>General</c:formatCode>
                <c:ptCount val="25"/>
              </c:numCache>
            </c:numRef>
          </c:xVal>
          <c:yVal>
            <c:numRef>
              <c:f>mt_ro_bm3_all!$AM$142:$AM$166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1F0-F942-A5B9-EAB20C37B283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mt_ro_bm3_all!$AJ$170:$AJ$195</c:f>
              <c:numCache>
                <c:formatCode>General</c:formatCode>
                <c:ptCount val="26"/>
                <c:pt idx="0">
                  <c:v>299058</c:v>
                </c:pt>
                <c:pt idx="1">
                  <c:v>596858</c:v>
                </c:pt>
                <c:pt idx="2">
                  <c:v>890511</c:v>
                </c:pt>
                <c:pt idx="3">
                  <c:v>1182588</c:v>
                </c:pt>
                <c:pt idx="4">
                  <c:v>1476506</c:v>
                </c:pt>
                <c:pt idx="5">
                  <c:v>1758456</c:v>
                </c:pt>
                <c:pt idx="6">
                  <c:v>2042013</c:v>
                </c:pt>
                <c:pt idx="7">
                  <c:v>2327756</c:v>
                </c:pt>
                <c:pt idx="8">
                  <c:v>2596567</c:v>
                </c:pt>
                <c:pt idx="9">
                  <c:v>2853445</c:v>
                </c:pt>
                <c:pt idx="10">
                  <c:v>2882506</c:v>
                </c:pt>
              </c:numCache>
            </c:numRef>
          </c:xVal>
          <c:yVal>
            <c:numRef>
              <c:f>mt_ro_bm3_all!$AM$170:$AM$195</c:f>
              <c:numCache>
                <c:formatCode>General</c:formatCode>
                <c:ptCount val="26"/>
                <c:pt idx="0">
                  <c:v>3532</c:v>
                </c:pt>
                <c:pt idx="1">
                  <c:v>3535</c:v>
                </c:pt>
                <c:pt idx="2">
                  <c:v>3544</c:v>
                </c:pt>
                <c:pt idx="3">
                  <c:v>3552</c:v>
                </c:pt>
                <c:pt idx="4">
                  <c:v>3562</c:v>
                </c:pt>
                <c:pt idx="5">
                  <c:v>3545</c:v>
                </c:pt>
                <c:pt idx="6">
                  <c:v>3585</c:v>
                </c:pt>
                <c:pt idx="7">
                  <c:v>3545</c:v>
                </c:pt>
                <c:pt idx="8">
                  <c:v>3575</c:v>
                </c:pt>
                <c:pt idx="9">
                  <c:v>3588</c:v>
                </c:pt>
                <c:pt idx="10">
                  <c:v>3596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1F0-F942-A5B9-EAB20C37B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scalability!$C$6:$C$10</c:f>
              <c:numCache>
                <c:formatCode>General</c:formatCode>
                <c:ptCount val="5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</c:numCache>
            </c:numRef>
          </c:xVal>
          <c:yVal>
            <c:numRef>
              <c:f>scalability!$D$6:$D$10</c:f>
              <c:numCache>
                <c:formatCode>General</c:formatCode>
                <c:ptCount val="5"/>
                <c:pt idx="0">
                  <c:v>980780</c:v>
                </c:pt>
                <c:pt idx="1">
                  <c:v>1865596</c:v>
                </c:pt>
                <c:pt idx="2">
                  <c:v>2441264</c:v>
                </c:pt>
                <c:pt idx="3">
                  <c:v>3073697</c:v>
                </c:pt>
                <c:pt idx="4">
                  <c:v>3703692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01-1D4E-940F-F286610F9D6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scalability!$C$6:$C$10</c:f>
              <c:numCache>
                <c:formatCode>General</c:formatCode>
                <c:ptCount val="5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</c:numCache>
            </c:numRef>
          </c:xVal>
          <c:yVal>
            <c:numRef>
              <c:f>scalability!$E$6:$E$10</c:f>
              <c:numCache>
                <c:formatCode>General</c:formatCode>
                <c:ptCount val="5"/>
                <c:pt idx="0">
                  <c:v>1718756</c:v>
                </c:pt>
                <c:pt idx="1">
                  <c:v>2551014</c:v>
                </c:pt>
                <c:pt idx="2">
                  <c:v>4608656</c:v>
                </c:pt>
                <c:pt idx="3">
                  <c:v>5459101</c:v>
                </c:pt>
                <c:pt idx="4">
                  <c:v>6188873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201-1D4E-940F-F286610F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0071664"/>
        <c:axId val="510424144"/>
      </c:scatterChart>
      <c:valAx>
        <c:axId val="510071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424144"/>
        <c:crosses val="autoZero"/>
        <c:crossBetween val="midCat"/>
      </c:valAx>
      <c:valAx>
        <c:axId val="510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0071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12c-</a:t>
            </a:r>
            <a:r>
              <a:rPr lang="en-US" baseline="0"/>
              <a:t> 1k conn- 10% active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interrupt!$C$5:$C$10</c:f>
              <c:numCache>
                <c:formatCode>General</c:formatCode>
                <c:ptCount val="6"/>
                <c:pt idx="0">
                  <c:v>299010</c:v>
                </c:pt>
                <c:pt idx="1">
                  <c:v>596295</c:v>
                </c:pt>
                <c:pt idx="2">
                  <c:v>891493</c:v>
                </c:pt>
                <c:pt idx="3">
                  <c:v>1184006</c:v>
                </c:pt>
                <c:pt idx="4">
                  <c:v>1475227</c:v>
                </c:pt>
                <c:pt idx="5">
                  <c:v>1761598</c:v>
                </c:pt>
              </c:numCache>
            </c:numRef>
          </c:xVal>
          <c:yVal>
            <c:numRef>
              <c:f>interrupt!$D$5:$D$10</c:f>
              <c:numCache>
                <c:formatCode>General</c:formatCode>
                <c:ptCount val="6"/>
                <c:pt idx="0">
                  <c:v>253552</c:v>
                </c:pt>
                <c:pt idx="1">
                  <c:v>290499.20000000001</c:v>
                </c:pt>
                <c:pt idx="2">
                  <c:v>302422.40000000002</c:v>
                </c:pt>
                <c:pt idx="3">
                  <c:v>311254.40000000002</c:v>
                </c:pt>
                <c:pt idx="4">
                  <c:v>318982.40000000002</c:v>
                </c:pt>
                <c:pt idx="5">
                  <c:v>328108.79999999999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DAB-C74B-9B99-80A6A2F6B748}"/>
            </c:ext>
          </c:extLst>
        </c:ser>
        <c:ser>
          <c:idx val="1"/>
          <c:order val="1"/>
          <c:tx>
            <c:v>IB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interrupt!$T$5:$T$8</c:f>
              <c:numCache>
                <c:formatCode>General</c:formatCode>
                <c:ptCount val="4"/>
                <c:pt idx="0">
                  <c:v>299328</c:v>
                </c:pt>
                <c:pt idx="1">
                  <c:v>597005</c:v>
                </c:pt>
                <c:pt idx="2">
                  <c:v>892431</c:v>
                </c:pt>
                <c:pt idx="3">
                  <c:v>1185570</c:v>
                </c:pt>
              </c:numCache>
            </c:numRef>
          </c:xVal>
          <c:yVal>
            <c:numRef>
              <c:f>interrupt!$U$5:$U$8</c:f>
              <c:numCache>
                <c:formatCode>General</c:formatCode>
                <c:ptCount val="4"/>
                <c:pt idx="0">
                  <c:v>916393.6</c:v>
                </c:pt>
                <c:pt idx="1">
                  <c:v>952236.799999999</c:v>
                </c:pt>
                <c:pt idx="2">
                  <c:v>948630.39999999898</c:v>
                </c:pt>
                <c:pt idx="3">
                  <c:v>885113.6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AB-C74B-9B99-80A6A2F6B748}"/>
            </c:ext>
          </c:extLst>
        </c:ser>
        <c:ser>
          <c:idx val="2"/>
          <c:order val="2"/>
          <c:tx>
            <c:v>epoll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interrupt!$AK$5:$AK$10</c:f>
              <c:numCache>
                <c:formatCode>General</c:formatCode>
                <c:ptCount val="6"/>
                <c:pt idx="0">
                  <c:v>299378</c:v>
                </c:pt>
                <c:pt idx="1">
                  <c:v>596559</c:v>
                </c:pt>
                <c:pt idx="2">
                  <c:v>892342</c:v>
                </c:pt>
                <c:pt idx="3">
                  <c:v>1186381</c:v>
                </c:pt>
                <c:pt idx="4">
                  <c:v>1477535</c:v>
                </c:pt>
                <c:pt idx="5">
                  <c:v>1765835</c:v>
                </c:pt>
              </c:numCache>
            </c:numRef>
          </c:xVal>
          <c:yVal>
            <c:numRef>
              <c:f>interrupt!$AL$5:$AL$10</c:f>
              <c:numCache>
                <c:formatCode>General</c:formatCode>
                <c:ptCount val="6"/>
                <c:pt idx="0">
                  <c:v>292412.79999999999</c:v>
                </c:pt>
                <c:pt idx="1">
                  <c:v>312211.19999999902</c:v>
                </c:pt>
                <c:pt idx="2">
                  <c:v>326342.39999999898</c:v>
                </c:pt>
                <c:pt idx="3">
                  <c:v>333702.39999999898</c:v>
                </c:pt>
                <c:pt idx="4">
                  <c:v>334438.39999999898</c:v>
                </c:pt>
                <c:pt idx="5">
                  <c:v>357254.39999999898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AB-C74B-9B99-80A6A2F6B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862832"/>
        <c:axId val="708864560"/>
      </c:scatterChart>
      <c:valAx>
        <c:axId val="7088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4560"/>
        <c:crosses val="autoZero"/>
        <c:crossBetween val="midCat"/>
      </c:valAx>
      <c:valAx>
        <c:axId val="7088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12c-</a:t>
            </a:r>
            <a:r>
              <a:rPr lang="en-US" baseline="0"/>
              <a:t> 1k conn- 10% active - 300k load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interrupt!$I$5:$I$11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1016</c:v>
                </c:pt>
              </c:numCache>
            </c:numRef>
          </c:xVal>
          <c:yVal>
            <c:numRef>
              <c:f>interrupt!$L$5:$L$11</c:f>
              <c:numCache>
                <c:formatCode>General</c:formatCode>
                <c:ptCount val="7"/>
                <c:pt idx="0">
                  <c:v>7433.59</c:v>
                </c:pt>
                <c:pt idx="1">
                  <c:v>7948.7999999999902</c:v>
                </c:pt>
                <c:pt idx="2">
                  <c:v>10377.5999999999</c:v>
                </c:pt>
                <c:pt idx="3">
                  <c:v>18547.199999999899</c:v>
                </c:pt>
                <c:pt idx="4">
                  <c:v>51004.799999999901</c:v>
                </c:pt>
                <c:pt idx="5">
                  <c:v>123795.2</c:v>
                </c:pt>
                <c:pt idx="6">
                  <c:v>255980.79999999999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7F-D343-A118-A2B174D0A773}"/>
            </c:ext>
          </c:extLst>
        </c:ser>
        <c:ser>
          <c:idx val="1"/>
          <c:order val="1"/>
          <c:tx>
            <c:v>IB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interrupt!$Z$5:$Z$11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1016</c:v>
                </c:pt>
              </c:numCache>
            </c:numRef>
          </c:xVal>
          <c:yVal>
            <c:numRef>
              <c:f>interrupt!$AC$5:$AC$11</c:f>
              <c:numCache>
                <c:formatCode>General</c:formatCode>
                <c:ptCount val="7"/>
                <c:pt idx="0">
                  <c:v>23772.799999999999</c:v>
                </c:pt>
                <c:pt idx="1">
                  <c:v>41657.599999999999</c:v>
                </c:pt>
                <c:pt idx="2">
                  <c:v>61823.999999999898</c:v>
                </c:pt>
                <c:pt idx="3">
                  <c:v>119231.999999999</c:v>
                </c:pt>
                <c:pt idx="4">
                  <c:v>240156.79999999999</c:v>
                </c:pt>
                <c:pt idx="5">
                  <c:v>467139.19999999902</c:v>
                </c:pt>
                <c:pt idx="6">
                  <c:v>916393.6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F7F-D343-A118-A2B174D0A773}"/>
            </c:ext>
          </c:extLst>
        </c:ser>
        <c:ser>
          <c:idx val="2"/>
          <c:order val="2"/>
          <c:tx>
            <c:strRef>
              <c:f>interrupt!$AJ$2</c:f>
              <c:strCache>
                <c:ptCount val="1"/>
                <c:pt idx="0">
                  <c:v>epoll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interrupt!$AQ$5:$AQ$11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1008</c:v>
                </c:pt>
              </c:numCache>
            </c:numRef>
          </c:xVal>
          <c:yVal>
            <c:numRef>
              <c:f>interrupt!$AT$5:$AT$11</c:f>
              <c:numCache>
                <c:formatCode>General</c:formatCode>
                <c:ptCount val="7"/>
                <c:pt idx="0">
                  <c:v>7212.7999999999902</c:v>
                </c:pt>
                <c:pt idx="1">
                  <c:v>6991.99999999999</c:v>
                </c:pt>
                <c:pt idx="2">
                  <c:v>12732.8</c:v>
                </c:pt>
                <c:pt idx="3">
                  <c:v>29513.599999999999</c:v>
                </c:pt>
                <c:pt idx="4">
                  <c:v>60867.199999999997</c:v>
                </c:pt>
                <c:pt idx="5">
                  <c:v>126297.599999999</c:v>
                </c:pt>
                <c:pt idx="6">
                  <c:v>276883.19999999902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F7F-D343-A118-A2B174D0A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862832"/>
        <c:axId val="708864560"/>
      </c:scatterChart>
      <c:valAx>
        <c:axId val="7088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4560"/>
        <c:crosses val="autoZero"/>
        <c:crossBetween val="midCat"/>
      </c:valAx>
      <c:valAx>
        <c:axId val="7088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12c-</a:t>
            </a:r>
            <a:r>
              <a:rPr lang="en-US" baseline="0"/>
              <a:t> 1k conn- 100% active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interrupt!$C$39:$C$44</c:f>
              <c:numCache>
                <c:formatCode>General</c:formatCode>
                <c:ptCount val="6"/>
                <c:pt idx="0">
                  <c:v>299431</c:v>
                </c:pt>
                <c:pt idx="1">
                  <c:v>596608</c:v>
                </c:pt>
                <c:pt idx="2">
                  <c:v>890604</c:v>
                </c:pt>
                <c:pt idx="3">
                  <c:v>1182181</c:v>
                </c:pt>
                <c:pt idx="4">
                  <c:v>1469118</c:v>
                </c:pt>
                <c:pt idx="5">
                  <c:v>1750686</c:v>
                </c:pt>
              </c:numCache>
            </c:numRef>
          </c:xVal>
          <c:yVal>
            <c:numRef>
              <c:f>interrupt!$D$39:$D$44</c:f>
              <c:numCache>
                <c:formatCode>General</c:formatCode>
                <c:ptCount val="6"/>
                <c:pt idx="0">
                  <c:v>284464</c:v>
                </c:pt>
                <c:pt idx="1">
                  <c:v>359904</c:v>
                </c:pt>
                <c:pt idx="2">
                  <c:v>427689.6</c:v>
                </c:pt>
                <c:pt idx="3">
                  <c:v>504086.4</c:v>
                </c:pt>
                <c:pt idx="4">
                  <c:v>573049.59999999998</c:v>
                </c:pt>
                <c:pt idx="5">
                  <c:v>634284.80000000005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6-BC41-9708-5DC6A4AF9D39}"/>
            </c:ext>
          </c:extLst>
        </c:ser>
        <c:ser>
          <c:idx val="1"/>
          <c:order val="1"/>
          <c:tx>
            <c:v>IB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interrupt!$T$39:$T$42</c:f>
              <c:numCache>
                <c:formatCode>General</c:formatCode>
                <c:ptCount val="4"/>
                <c:pt idx="0">
                  <c:v>299068</c:v>
                </c:pt>
                <c:pt idx="1">
                  <c:v>596727</c:v>
                </c:pt>
                <c:pt idx="2">
                  <c:v>892052</c:v>
                </c:pt>
                <c:pt idx="3">
                  <c:v>1185281</c:v>
                </c:pt>
              </c:numCache>
            </c:numRef>
          </c:xVal>
          <c:yVal>
            <c:numRef>
              <c:f>interrupt!$U$39:$U$42</c:f>
              <c:numCache>
                <c:formatCode>General</c:formatCode>
                <c:ptCount val="4"/>
                <c:pt idx="0">
                  <c:v>8719539.1999999993</c:v>
                </c:pt>
                <c:pt idx="1">
                  <c:v>9742432</c:v>
                </c:pt>
                <c:pt idx="2">
                  <c:v>8635120</c:v>
                </c:pt>
                <c:pt idx="3">
                  <c:v>9145020.7999999896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86-BC41-9708-5DC6A4AF9D39}"/>
            </c:ext>
          </c:extLst>
        </c:ser>
        <c:ser>
          <c:idx val="2"/>
          <c:order val="2"/>
          <c:tx>
            <c:v>epoll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interrupt!$AK$39:$AK$44</c:f>
              <c:numCache>
                <c:formatCode>General</c:formatCode>
                <c:ptCount val="6"/>
                <c:pt idx="0">
                  <c:v>299095</c:v>
                </c:pt>
                <c:pt idx="1">
                  <c:v>596627</c:v>
                </c:pt>
                <c:pt idx="2">
                  <c:v>892291</c:v>
                </c:pt>
                <c:pt idx="3">
                  <c:v>1184618</c:v>
                </c:pt>
                <c:pt idx="4">
                  <c:v>1476929</c:v>
                </c:pt>
                <c:pt idx="5">
                  <c:v>1763222</c:v>
                </c:pt>
              </c:numCache>
            </c:numRef>
          </c:xVal>
          <c:yVal>
            <c:numRef>
              <c:f>interrupt!$AL$39:$AL$44</c:f>
              <c:numCache>
                <c:formatCode>General</c:formatCode>
                <c:ptCount val="6"/>
                <c:pt idx="0">
                  <c:v>316259.19999999902</c:v>
                </c:pt>
                <c:pt idx="1">
                  <c:v>384707.19999999902</c:v>
                </c:pt>
                <c:pt idx="2">
                  <c:v>456099.19999999902</c:v>
                </c:pt>
                <c:pt idx="3">
                  <c:v>532201.6</c:v>
                </c:pt>
                <c:pt idx="4">
                  <c:v>604771.19999999995</c:v>
                </c:pt>
                <c:pt idx="5">
                  <c:v>663356.799999999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86-BC41-9708-5DC6A4AF9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862832"/>
        <c:axId val="708864560"/>
      </c:scatterChart>
      <c:valAx>
        <c:axId val="7088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Throughput</a:t>
                </a:r>
                <a:r>
                  <a:rPr lang="en-US" baseline="0"/>
                  <a:t> (RPS)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4560"/>
        <c:crosses val="autoZero"/>
        <c:crossBetween val="midCat"/>
      </c:valAx>
      <c:valAx>
        <c:axId val="708864560"/>
        <c:scaling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12c-</a:t>
            </a:r>
            <a:r>
              <a:rPr lang="en-US" baseline="0"/>
              <a:t> 1k conn- 100% active - 300k load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poll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interrupt!$I$5:$I$11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1016</c:v>
                </c:pt>
              </c:numCache>
            </c:numRef>
          </c:xVal>
          <c:yVal>
            <c:numRef>
              <c:f>interrupt!$L$39:$L$45</c:f>
              <c:numCache>
                <c:formatCode>General</c:formatCode>
                <c:ptCount val="7"/>
                <c:pt idx="0">
                  <c:v>7727.99999999999</c:v>
                </c:pt>
                <c:pt idx="1">
                  <c:v>8095.99999999999</c:v>
                </c:pt>
                <c:pt idx="2">
                  <c:v>11040</c:v>
                </c:pt>
                <c:pt idx="3">
                  <c:v>22668.799999999999</c:v>
                </c:pt>
                <c:pt idx="4">
                  <c:v>61971.199999999997</c:v>
                </c:pt>
                <c:pt idx="5">
                  <c:v>132038.39999999999</c:v>
                </c:pt>
                <c:pt idx="6">
                  <c:v>279900.79999999999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60-0140-9595-78CF518587CC}"/>
            </c:ext>
          </c:extLst>
        </c:ser>
        <c:ser>
          <c:idx val="1"/>
          <c:order val="1"/>
          <c:tx>
            <c:v>IB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interrupt!$Z$5:$Z$11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1016</c:v>
                </c:pt>
              </c:numCache>
            </c:numRef>
          </c:xVal>
          <c:yVal>
            <c:numRef>
              <c:f>interrupt!$AC$39:$AC$45</c:f>
              <c:numCache>
                <c:formatCode>General</c:formatCode>
                <c:ptCount val="7"/>
                <c:pt idx="0">
                  <c:v>148230.39999999999</c:v>
                </c:pt>
                <c:pt idx="1">
                  <c:v>293811.19999999902</c:v>
                </c:pt>
                <c:pt idx="2">
                  <c:v>530140.799999999</c:v>
                </c:pt>
                <c:pt idx="3">
                  <c:v>1169945.5999999901</c:v>
                </c:pt>
                <c:pt idx="4">
                  <c:v>2428358.4</c:v>
                </c:pt>
                <c:pt idx="5">
                  <c:v>4507632</c:v>
                </c:pt>
                <c:pt idx="6">
                  <c:v>8719539.1999999993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60-0140-9595-78CF518587CC}"/>
            </c:ext>
          </c:extLst>
        </c:ser>
        <c:ser>
          <c:idx val="2"/>
          <c:order val="2"/>
          <c:tx>
            <c:strRef>
              <c:f>interrupt!$AJ$2</c:f>
              <c:strCache>
                <c:ptCount val="1"/>
                <c:pt idx="0">
                  <c:v>epoll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interrupt!$AQ$39:$AQ$45</c:f>
              <c:numCache>
                <c:formatCode>General</c:formatCode>
                <c:ptCount val="7"/>
                <c:pt idx="0">
                  <c:v>16</c:v>
                </c:pt>
                <c:pt idx="1">
                  <c:v>32</c:v>
                </c:pt>
                <c:pt idx="2">
                  <c:v>64</c:v>
                </c:pt>
                <c:pt idx="3">
                  <c:v>128</c:v>
                </c:pt>
                <c:pt idx="4">
                  <c:v>256</c:v>
                </c:pt>
                <c:pt idx="5">
                  <c:v>512</c:v>
                </c:pt>
                <c:pt idx="6">
                  <c:v>1008</c:v>
                </c:pt>
              </c:numCache>
            </c:numRef>
          </c:xVal>
          <c:yVal>
            <c:numRef>
              <c:f>interrupt!$AT$39:$AT$45</c:f>
              <c:numCache>
                <c:formatCode>General</c:formatCode>
                <c:ptCount val="7"/>
                <c:pt idx="0">
                  <c:v>5667.2</c:v>
                </c:pt>
                <c:pt idx="1">
                  <c:v>6255.99999999999</c:v>
                </c:pt>
                <c:pt idx="2">
                  <c:v>13910.4</c:v>
                </c:pt>
                <c:pt idx="3">
                  <c:v>30911.999999999902</c:v>
                </c:pt>
                <c:pt idx="4">
                  <c:v>65724.799999999901</c:v>
                </c:pt>
                <c:pt idx="5">
                  <c:v>133878.39999999999</c:v>
                </c:pt>
                <c:pt idx="6">
                  <c:v>317657.59999999998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60-0140-9595-78CF51858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8862832"/>
        <c:axId val="708864560"/>
      </c:scatterChart>
      <c:valAx>
        <c:axId val="70886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Connections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4560"/>
        <c:crosses val="autoZero"/>
        <c:crossBetween val="midCat"/>
      </c:valAx>
      <c:valAx>
        <c:axId val="708864560"/>
        <c:scaling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8628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mt_ro_bm3_all!$F$4:$F$28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A2-914B-BE1F-37D2C8786C4C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mt_ro_bm3_all!$F$32:$F$55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A2-914B-BE1F-37D2C8786C4C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mt_ro_bm3_all!$F$60:$F$84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A2-914B-BE1F-37D2C8786C4C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mt_ro_bm3_all!$F$88:$F$110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A2-914B-BE1F-37D2C8786C4C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mt_ro_bm3_all!$F$114:$F$137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A2-914B-BE1F-37D2C8786C4C}"/>
            </c:ext>
          </c:extLst>
        </c:ser>
        <c:ser>
          <c:idx val="4"/>
          <c:order val="5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mt_ro_bm3_all!$F$170:$F$195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A2-914B-BE1F-37D2C8786C4C}"/>
            </c:ext>
          </c:extLst>
        </c:ser>
        <c:ser>
          <c:idx val="5"/>
          <c:order val="6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A2-914B-BE1F-37D2C8786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mt_ro_bm3_all!$G$4:$G$28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A2-5B44-90E8-5B4987D40049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mt_ro_bm3_all!$G$32:$G$55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FA2-5B44-90E8-5B4987D40049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mt_ro_bm3_all!$G$60:$G$83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FA2-5B44-90E8-5B4987D40049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mt_ro_bm3_all!$G$88:$G$110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FA2-5B44-90E8-5B4987D40049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mt_ro_bm3_all!$G$114:$G$137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FA2-5B44-90E8-5B4987D40049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mt_ro_bm3_all!$E$142:$E$166</c:f>
              <c:numCache>
                <c:formatCode>General</c:formatCode>
                <c:ptCount val="25"/>
              </c:numCache>
            </c:numRef>
          </c:xVal>
          <c:yVal>
            <c:numRef>
              <c:f>mt_ro_bm3_all!$G$142:$G$166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FA2-5B44-90E8-5B4987D40049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mt_ro_bm3_all!$G$170:$G$195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FA2-5B44-90E8-5B4987D40049}"/>
            </c:ext>
          </c:extLst>
        </c:ser>
        <c:ser>
          <c:idx val="5"/>
          <c:order val="7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FA2-5B44-90E8-5B4987D400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mt_ro_bm3_all!$H$4:$H$28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6-9D49-A088-2F01F0F4F04C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mt_ro_bm3_all!$H$32:$H$55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6-9D49-A088-2F01F0F4F04C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mt_ro_bm3_all!$H$60:$H$83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466-9D49-A088-2F01F0F4F04C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mt_ro_bm3_all!$H$88:$H$110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66-9D49-A088-2F01F0F4F04C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mt_ro_bm3_all!$H$114:$H$137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466-9D49-A088-2F01F0F4F04C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mt_ro_bm3_all!$E$142:$E$166</c:f>
              <c:numCache>
                <c:formatCode>General</c:formatCode>
                <c:ptCount val="25"/>
              </c:numCache>
            </c:numRef>
          </c:xVal>
          <c:yVal>
            <c:numRef>
              <c:f>mt_ro_bm3_all!$H$142:$H$166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66-9D49-A088-2F01F0F4F04C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mt_ro_bm3_all!$H$170:$H$195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66-9D49-A088-2F01F0F4F04C}"/>
            </c:ext>
          </c:extLst>
        </c:ser>
        <c:ser>
          <c:idx val="5"/>
          <c:order val="7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66-9D49-A088-2F01F0F4F0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again'!$Q$3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again'!$T$4:$T$15</c:f>
              <c:numCache>
                <c:formatCode>General</c:formatCode>
                <c:ptCount val="12"/>
                <c:pt idx="0">
                  <c:v>987535</c:v>
                </c:pt>
                <c:pt idx="1">
                  <c:v>2836760</c:v>
                </c:pt>
                <c:pt idx="2">
                  <c:v>3681475</c:v>
                </c:pt>
                <c:pt idx="3">
                  <c:v>4018703</c:v>
                </c:pt>
                <c:pt idx="4">
                  <c:v>4314298</c:v>
                </c:pt>
                <c:pt idx="5">
                  <c:v>4616482</c:v>
                </c:pt>
                <c:pt idx="6">
                  <c:v>4896231</c:v>
                </c:pt>
                <c:pt idx="7">
                  <c:v>5162200</c:v>
                </c:pt>
                <c:pt idx="8">
                  <c:v>5265632</c:v>
                </c:pt>
                <c:pt idx="9">
                  <c:v>5355917</c:v>
                </c:pt>
                <c:pt idx="10">
                  <c:v>5491063</c:v>
                </c:pt>
                <c:pt idx="11">
                  <c:v>5598138</c:v>
                </c:pt>
              </c:numCache>
            </c:numRef>
          </c:xVal>
          <c:yVal>
            <c:numRef>
              <c:f>'MT again'!$U$4:$U$15</c:f>
              <c:numCache>
                <c:formatCode>General</c:formatCode>
                <c:ptCount val="12"/>
                <c:pt idx="0">
                  <c:v>5961.5999999999904</c:v>
                </c:pt>
                <c:pt idx="1">
                  <c:v>8095.99999999999</c:v>
                </c:pt>
                <c:pt idx="2">
                  <c:v>11776</c:v>
                </c:pt>
                <c:pt idx="3">
                  <c:v>492733.6</c:v>
                </c:pt>
                <c:pt idx="4">
                  <c:v>1438438.3999999999</c:v>
                </c:pt>
                <c:pt idx="5">
                  <c:v>1375289.5999999901</c:v>
                </c:pt>
                <c:pt idx="6">
                  <c:v>1501881.5999999901</c:v>
                </c:pt>
                <c:pt idx="7">
                  <c:v>1542508.79999999</c:v>
                </c:pt>
                <c:pt idx="8">
                  <c:v>1535737.5999999901</c:v>
                </c:pt>
                <c:pt idx="9">
                  <c:v>1544937.5999999901</c:v>
                </c:pt>
                <c:pt idx="10">
                  <c:v>1510566.4</c:v>
                </c:pt>
                <c:pt idx="11">
                  <c:v>1424748.79999999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DA-5944-81F8-68D8CE883ED7}"/>
            </c:ext>
          </c:extLst>
        </c:ser>
        <c:ser>
          <c:idx val="1"/>
          <c:order val="1"/>
          <c:tx>
            <c:strRef>
              <c:f>'MT again'!$Q$31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again'!$T$32:$T$43</c:f>
              <c:numCache>
                <c:formatCode>General</c:formatCode>
                <c:ptCount val="12"/>
                <c:pt idx="0">
                  <c:v>987366</c:v>
                </c:pt>
                <c:pt idx="1">
                  <c:v>2845644</c:v>
                </c:pt>
                <c:pt idx="2">
                  <c:v>3684186</c:v>
                </c:pt>
                <c:pt idx="3">
                  <c:v>3998640</c:v>
                </c:pt>
                <c:pt idx="4">
                  <c:v>4310907</c:v>
                </c:pt>
                <c:pt idx="5">
                  <c:v>4569602</c:v>
                </c:pt>
                <c:pt idx="6">
                  <c:v>4839162</c:v>
                </c:pt>
                <c:pt idx="7">
                  <c:v>5057784</c:v>
                </c:pt>
                <c:pt idx="8">
                  <c:v>5181314</c:v>
                </c:pt>
                <c:pt idx="9">
                  <c:v>5256788</c:v>
                </c:pt>
                <c:pt idx="10">
                  <c:v>5348909</c:v>
                </c:pt>
                <c:pt idx="11">
                  <c:v>5429459</c:v>
                </c:pt>
              </c:numCache>
            </c:numRef>
          </c:xVal>
          <c:yVal>
            <c:numRef>
              <c:f>'MT again'!$U$32:$U$43</c:f>
              <c:numCache>
                <c:formatCode>General</c:formatCode>
                <c:ptCount val="12"/>
                <c:pt idx="0">
                  <c:v>8243.1999999999898</c:v>
                </c:pt>
                <c:pt idx="1">
                  <c:v>18473.599999999999</c:v>
                </c:pt>
                <c:pt idx="2">
                  <c:v>35328</c:v>
                </c:pt>
                <c:pt idx="3">
                  <c:v>1587551.99999999</c:v>
                </c:pt>
                <c:pt idx="4">
                  <c:v>1566649.5999999901</c:v>
                </c:pt>
                <c:pt idx="5">
                  <c:v>1592851.2</c:v>
                </c:pt>
                <c:pt idx="6">
                  <c:v>1717897.5999999901</c:v>
                </c:pt>
                <c:pt idx="7">
                  <c:v>1683231.99999999</c:v>
                </c:pt>
                <c:pt idx="8">
                  <c:v>1548543.99999999</c:v>
                </c:pt>
                <c:pt idx="9">
                  <c:v>1625529.5999999901</c:v>
                </c:pt>
                <c:pt idx="10">
                  <c:v>1651436.79999999</c:v>
                </c:pt>
                <c:pt idx="11">
                  <c:v>1666598.4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DA-5944-81F8-68D8CE883ED7}"/>
            </c:ext>
          </c:extLst>
        </c:ser>
        <c:ser>
          <c:idx val="2"/>
          <c:order val="2"/>
          <c:tx>
            <c:strRef>
              <c:f>'MT again'!$Q$59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again'!$T$60:$T$72</c:f>
              <c:numCache>
                <c:formatCode>General</c:formatCode>
                <c:ptCount val="13"/>
                <c:pt idx="0">
                  <c:v>986072</c:v>
                </c:pt>
                <c:pt idx="1">
                  <c:v>1933720</c:v>
                </c:pt>
                <c:pt idx="2">
                  <c:v>2840913</c:v>
                </c:pt>
                <c:pt idx="3">
                  <c:v>3674880</c:v>
                </c:pt>
                <c:pt idx="4">
                  <c:v>3999097</c:v>
                </c:pt>
                <c:pt idx="5">
                  <c:v>4315652</c:v>
                </c:pt>
                <c:pt idx="6">
                  <c:v>4620418</c:v>
                </c:pt>
                <c:pt idx="7">
                  <c:v>4895128</c:v>
                </c:pt>
                <c:pt idx="8">
                  <c:v>5178933</c:v>
                </c:pt>
                <c:pt idx="9">
                  <c:v>5332458</c:v>
                </c:pt>
                <c:pt idx="10">
                  <c:v>5456716</c:v>
                </c:pt>
                <c:pt idx="11">
                  <c:v>5604881</c:v>
                </c:pt>
                <c:pt idx="12">
                  <c:v>5709647</c:v>
                </c:pt>
              </c:numCache>
            </c:numRef>
          </c:xVal>
          <c:yVal>
            <c:numRef>
              <c:f>'MT again'!$U$60:$U$72</c:f>
              <c:numCache>
                <c:formatCode>General</c:formatCode>
                <c:ptCount val="13"/>
                <c:pt idx="0">
                  <c:v>6697.5999999999904</c:v>
                </c:pt>
                <c:pt idx="1">
                  <c:v>7212.7999999999902</c:v>
                </c:pt>
                <c:pt idx="2">
                  <c:v>7948.7999999999902</c:v>
                </c:pt>
                <c:pt idx="3">
                  <c:v>8684.7999999999993</c:v>
                </c:pt>
                <c:pt idx="4">
                  <c:v>8832</c:v>
                </c:pt>
                <c:pt idx="5">
                  <c:v>9126.4</c:v>
                </c:pt>
                <c:pt idx="6">
                  <c:v>9494.4</c:v>
                </c:pt>
                <c:pt idx="7">
                  <c:v>9862.4</c:v>
                </c:pt>
                <c:pt idx="8">
                  <c:v>10377.5999999999</c:v>
                </c:pt>
                <c:pt idx="9">
                  <c:v>10892.8</c:v>
                </c:pt>
                <c:pt idx="10">
                  <c:v>11628.8</c:v>
                </c:pt>
                <c:pt idx="11">
                  <c:v>12438.4</c:v>
                </c:pt>
                <c:pt idx="12">
                  <c:v>11923.199999999901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DA-5944-81F8-68D8CE883ED7}"/>
            </c:ext>
          </c:extLst>
        </c:ser>
        <c:ser>
          <c:idx val="3"/>
          <c:order val="3"/>
          <c:tx>
            <c:strRef>
              <c:f>'MT again'!$Q$141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again'!$T$142:$T$154</c:f>
              <c:numCache>
                <c:formatCode>General</c:formatCode>
                <c:ptCount val="13"/>
                <c:pt idx="0">
                  <c:v>985643</c:v>
                </c:pt>
                <c:pt idx="1">
                  <c:v>1935550</c:v>
                </c:pt>
                <c:pt idx="2">
                  <c:v>2837097</c:v>
                </c:pt>
                <c:pt idx="3">
                  <c:v>3675802</c:v>
                </c:pt>
                <c:pt idx="4">
                  <c:v>4021284</c:v>
                </c:pt>
                <c:pt idx="6">
                  <c:v>4598690</c:v>
                </c:pt>
                <c:pt idx="7">
                  <c:v>4932539</c:v>
                </c:pt>
                <c:pt idx="8">
                  <c:v>5185113</c:v>
                </c:pt>
                <c:pt idx="9">
                  <c:v>5291259</c:v>
                </c:pt>
                <c:pt idx="10">
                  <c:v>5435650</c:v>
                </c:pt>
                <c:pt idx="11">
                  <c:v>5582401</c:v>
                </c:pt>
                <c:pt idx="12">
                  <c:v>5714730</c:v>
                </c:pt>
              </c:numCache>
            </c:numRef>
          </c:xVal>
          <c:yVal>
            <c:numRef>
              <c:f>'MT again'!$U$142:$U$154</c:f>
              <c:numCache>
                <c:formatCode>General</c:formatCode>
                <c:ptCount val="13"/>
                <c:pt idx="0">
                  <c:v>6991.99999999999</c:v>
                </c:pt>
                <c:pt idx="1">
                  <c:v>7654.4</c:v>
                </c:pt>
                <c:pt idx="2">
                  <c:v>8464</c:v>
                </c:pt>
                <c:pt idx="3">
                  <c:v>9200</c:v>
                </c:pt>
                <c:pt idx="4">
                  <c:v>9641.5999999999894</c:v>
                </c:pt>
                <c:pt idx="6">
                  <c:v>10598.4</c:v>
                </c:pt>
                <c:pt idx="7">
                  <c:v>11187.199999999901</c:v>
                </c:pt>
                <c:pt idx="8">
                  <c:v>11849.5999999999</c:v>
                </c:pt>
                <c:pt idx="9">
                  <c:v>12143.9999999999</c:v>
                </c:pt>
                <c:pt idx="10">
                  <c:v>12511.9999999999</c:v>
                </c:pt>
                <c:pt idx="11">
                  <c:v>12879.9999999999</c:v>
                </c:pt>
                <c:pt idx="12">
                  <c:v>14278.4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DA-5944-81F8-68D8CE883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again'!$Q$3:$Q$4</c:f>
              <c:strCache>
                <c:ptCount val="2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again'!$T$4:$T$15</c:f>
              <c:numCache>
                <c:formatCode>General</c:formatCode>
                <c:ptCount val="12"/>
                <c:pt idx="0">
                  <c:v>987535</c:v>
                </c:pt>
                <c:pt idx="1">
                  <c:v>2836760</c:v>
                </c:pt>
                <c:pt idx="2">
                  <c:v>3681475</c:v>
                </c:pt>
                <c:pt idx="3">
                  <c:v>4018703</c:v>
                </c:pt>
                <c:pt idx="4">
                  <c:v>4314298</c:v>
                </c:pt>
                <c:pt idx="5">
                  <c:v>4616482</c:v>
                </c:pt>
                <c:pt idx="6">
                  <c:v>4896231</c:v>
                </c:pt>
                <c:pt idx="7">
                  <c:v>5162200</c:v>
                </c:pt>
                <c:pt idx="8">
                  <c:v>5265632</c:v>
                </c:pt>
                <c:pt idx="9">
                  <c:v>5355917</c:v>
                </c:pt>
                <c:pt idx="10">
                  <c:v>5491063</c:v>
                </c:pt>
                <c:pt idx="11">
                  <c:v>5598138</c:v>
                </c:pt>
              </c:numCache>
            </c:numRef>
          </c:xVal>
          <c:yVal>
            <c:numRef>
              <c:f>'MT again'!$V$4:$V$15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D9A-534A-B5F3-8F86802625B2}"/>
            </c:ext>
          </c:extLst>
        </c:ser>
        <c:ser>
          <c:idx val="1"/>
          <c:order val="1"/>
          <c:tx>
            <c:strRef>
              <c:f>'MT again'!$Q$31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again'!$T$32:$T$43</c:f>
              <c:numCache>
                <c:formatCode>General</c:formatCode>
                <c:ptCount val="12"/>
                <c:pt idx="0">
                  <c:v>987366</c:v>
                </c:pt>
                <c:pt idx="1">
                  <c:v>2845644</c:v>
                </c:pt>
                <c:pt idx="2">
                  <c:v>3684186</c:v>
                </c:pt>
                <c:pt idx="3">
                  <c:v>3998640</c:v>
                </c:pt>
                <c:pt idx="4">
                  <c:v>4310907</c:v>
                </c:pt>
                <c:pt idx="5">
                  <c:v>4569602</c:v>
                </c:pt>
                <c:pt idx="6">
                  <c:v>4839162</c:v>
                </c:pt>
                <c:pt idx="7">
                  <c:v>5057784</c:v>
                </c:pt>
                <c:pt idx="8">
                  <c:v>5181314</c:v>
                </c:pt>
                <c:pt idx="9">
                  <c:v>5256788</c:v>
                </c:pt>
                <c:pt idx="10">
                  <c:v>5348909</c:v>
                </c:pt>
                <c:pt idx="11">
                  <c:v>5429459</c:v>
                </c:pt>
              </c:numCache>
            </c:numRef>
          </c:xVal>
          <c:yVal>
            <c:numRef>
              <c:f>'MT again'!$X$32:$X$43</c:f>
              <c:numCache>
                <c:formatCode>General</c:formatCode>
                <c:ptCount val="12"/>
                <c:pt idx="0">
                  <c:v>1.1036128526032591</c:v>
                </c:pt>
                <c:pt idx="1">
                  <c:v>1.1431998817286895</c:v>
                </c:pt>
                <c:pt idx="2">
                  <c:v>1.1615815881587717</c:v>
                </c:pt>
                <c:pt idx="3">
                  <c:v>1.1653320533635489</c:v>
                </c:pt>
                <c:pt idx="4">
                  <c:v>1.1640129964004193</c:v>
                </c:pt>
                <c:pt idx="5">
                  <c:v>1.1675426554276427</c:v>
                </c:pt>
                <c:pt idx="6">
                  <c:v>1.1681494756417969</c:v>
                </c:pt>
                <c:pt idx="7">
                  <c:v>1.1678706854710035</c:v>
                </c:pt>
                <c:pt idx="8">
                  <c:v>1.1649695700778577</c:v>
                </c:pt>
                <c:pt idx="9">
                  <c:v>1.1668635564736347</c:v>
                </c:pt>
                <c:pt idx="10">
                  <c:v>1.1674678002362913</c:v>
                </c:pt>
                <c:pt idx="11">
                  <c:v>1.1658212010357303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D9A-534A-B5F3-8F86802625B2}"/>
            </c:ext>
          </c:extLst>
        </c:ser>
        <c:ser>
          <c:idx val="2"/>
          <c:order val="2"/>
          <c:tx>
            <c:strRef>
              <c:f>'MT again'!$Q$59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again'!$T$60:$T$72</c:f>
              <c:numCache>
                <c:formatCode>General</c:formatCode>
                <c:ptCount val="13"/>
                <c:pt idx="0">
                  <c:v>986072</c:v>
                </c:pt>
                <c:pt idx="1">
                  <c:v>1933720</c:v>
                </c:pt>
                <c:pt idx="2">
                  <c:v>2840913</c:v>
                </c:pt>
                <c:pt idx="3">
                  <c:v>3674880</c:v>
                </c:pt>
                <c:pt idx="4">
                  <c:v>3999097</c:v>
                </c:pt>
                <c:pt idx="5">
                  <c:v>4315652</c:v>
                </c:pt>
                <c:pt idx="6">
                  <c:v>4620418</c:v>
                </c:pt>
                <c:pt idx="7">
                  <c:v>4895128</c:v>
                </c:pt>
                <c:pt idx="8">
                  <c:v>5178933</c:v>
                </c:pt>
                <c:pt idx="9">
                  <c:v>5332458</c:v>
                </c:pt>
                <c:pt idx="10">
                  <c:v>5456716</c:v>
                </c:pt>
                <c:pt idx="11">
                  <c:v>5604881</c:v>
                </c:pt>
                <c:pt idx="12">
                  <c:v>5709647</c:v>
                </c:pt>
              </c:numCache>
            </c:numRef>
          </c:xVal>
          <c:yVal>
            <c:numRef>
              <c:f>'MT again'!$X$60:$X$72</c:f>
              <c:numCache>
                <c:formatCode>General</c:formatCode>
                <c:ptCount val="13"/>
                <c:pt idx="0">
                  <c:v>1.2325591860203495</c:v>
                </c:pt>
                <c:pt idx="1">
                  <c:v>1.2225850606797268</c:v>
                </c:pt>
                <c:pt idx="2">
                  <c:v>1.2747523108678094</c:v>
                </c:pt>
                <c:pt idx="3">
                  <c:v>1.3425219632805514</c:v>
                </c:pt>
                <c:pt idx="4">
                  <c:v>1.3667827555093783</c:v>
                </c:pt>
                <c:pt idx="5">
                  <c:v>1.3961527648868381</c:v>
                </c:pt>
                <c:pt idx="6">
                  <c:v>1.4273144110806419</c:v>
                </c:pt>
                <c:pt idx="7">
                  <c:v>1.4572372338044002</c:v>
                </c:pt>
                <c:pt idx="8">
                  <c:v>1.4944392808015308</c:v>
                </c:pt>
                <c:pt idx="9">
                  <c:v>1.5163325874595961</c:v>
                </c:pt>
                <c:pt idx="10">
                  <c:v>1.5382179816526176</c:v>
                </c:pt>
                <c:pt idx="11">
                  <c:v>1.5679515096854184</c:v>
                </c:pt>
                <c:pt idx="12">
                  <c:v>1.5793184999142524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D9A-534A-B5F3-8F86802625B2}"/>
            </c:ext>
          </c:extLst>
        </c:ser>
        <c:ser>
          <c:idx val="3"/>
          <c:order val="3"/>
          <c:tx>
            <c:strRef>
              <c:f>'MT again'!$Q$141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again'!$T$142:$T$154</c:f>
              <c:numCache>
                <c:formatCode>General</c:formatCode>
                <c:ptCount val="13"/>
                <c:pt idx="0">
                  <c:v>985643</c:v>
                </c:pt>
                <c:pt idx="1">
                  <c:v>1935550</c:v>
                </c:pt>
                <c:pt idx="2">
                  <c:v>2837097</c:v>
                </c:pt>
                <c:pt idx="3">
                  <c:v>3675802</c:v>
                </c:pt>
                <c:pt idx="4">
                  <c:v>4021284</c:v>
                </c:pt>
                <c:pt idx="6">
                  <c:v>4598690</c:v>
                </c:pt>
                <c:pt idx="7">
                  <c:v>4932539</c:v>
                </c:pt>
                <c:pt idx="8">
                  <c:v>5185113</c:v>
                </c:pt>
                <c:pt idx="9">
                  <c:v>5291259</c:v>
                </c:pt>
                <c:pt idx="10">
                  <c:v>5435650</c:v>
                </c:pt>
                <c:pt idx="11">
                  <c:v>5582401</c:v>
                </c:pt>
                <c:pt idx="12">
                  <c:v>5714730</c:v>
                </c:pt>
              </c:numCache>
            </c:numRef>
          </c:xVal>
          <c:yVal>
            <c:numRef>
              <c:f>'MT again'!$X$142:$X$154</c:f>
              <c:numCache>
                <c:formatCode>General</c:formatCode>
                <c:ptCount val="13"/>
                <c:pt idx="0">
                  <c:v>350.8875044499822</c:v>
                </c:pt>
                <c:pt idx="1">
                  <c:v>112.9588561423986</c:v>
                </c:pt>
                <c:pt idx="2">
                  <c:v>47.200775284076727</c:v>
                </c:pt>
                <c:pt idx="3">
                  <c:v>25.994484007156647</c:v>
                </c:pt>
                <c:pt idx="4">
                  <c:v>21.226544767374342</c:v>
                </c:pt>
                <c:pt idx="6">
                  <c:v>16.138245904630889</c:v>
                </c:pt>
                <c:pt idx="7">
                  <c:v>14.594303754397489</c:v>
                </c:pt>
                <c:pt idx="8">
                  <c:v>13.45119540516141</c:v>
                </c:pt>
                <c:pt idx="9">
                  <c:v>13.044545521780933</c:v>
                </c:pt>
                <c:pt idx="10">
                  <c:v>12.644898794749098</c:v>
                </c:pt>
                <c:pt idx="11">
                  <c:v>12.137131911710991</c:v>
                </c:pt>
                <c:pt idx="12">
                  <c:v>11.909061734158012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D9A-534A-B5F3-8F8680262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again'!$Q$3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again'!$T$4:$T$15</c:f>
              <c:numCache>
                <c:formatCode>General</c:formatCode>
                <c:ptCount val="12"/>
                <c:pt idx="0">
                  <c:v>987535</c:v>
                </c:pt>
                <c:pt idx="1">
                  <c:v>2836760</c:v>
                </c:pt>
                <c:pt idx="2">
                  <c:v>3681475</c:v>
                </c:pt>
                <c:pt idx="3">
                  <c:v>4018703</c:v>
                </c:pt>
                <c:pt idx="4">
                  <c:v>4314298</c:v>
                </c:pt>
                <c:pt idx="5">
                  <c:v>4616482</c:v>
                </c:pt>
                <c:pt idx="6">
                  <c:v>4896231</c:v>
                </c:pt>
                <c:pt idx="7">
                  <c:v>5162200</c:v>
                </c:pt>
                <c:pt idx="8">
                  <c:v>5265632</c:v>
                </c:pt>
                <c:pt idx="9">
                  <c:v>5355917</c:v>
                </c:pt>
                <c:pt idx="10">
                  <c:v>5491063</c:v>
                </c:pt>
                <c:pt idx="11">
                  <c:v>5598138</c:v>
                </c:pt>
              </c:numCache>
            </c:numRef>
          </c:xVal>
          <c:yVal>
            <c:numRef>
              <c:f>'MT again'!$W$4:$W$15</c:f>
              <c:numCache>
                <c:formatCode>General</c:formatCode>
                <c:ptCount val="12"/>
                <c:pt idx="0">
                  <c:v>923</c:v>
                </c:pt>
                <c:pt idx="1">
                  <c:v>936</c:v>
                </c:pt>
                <c:pt idx="2">
                  <c:v>938</c:v>
                </c:pt>
                <c:pt idx="3">
                  <c:v>952</c:v>
                </c:pt>
                <c:pt idx="4">
                  <c:v>959</c:v>
                </c:pt>
                <c:pt idx="5">
                  <c:v>964</c:v>
                </c:pt>
                <c:pt idx="6">
                  <c:v>974</c:v>
                </c:pt>
                <c:pt idx="7">
                  <c:v>969</c:v>
                </c:pt>
                <c:pt idx="8">
                  <c:v>974</c:v>
                </c:pt>
                <c:pt idx="9">
                  <c:v>976</c:v>
                </c:pt>
                <c:pt idx="10">
                  <c:v>980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D1C-5F49-A6AC-CF13F9088855}"/>
            </c:ext>
          </c:extLst>
        </c:ser>
        <c:ser>
          <c:idx val="1"/>
          <c:order val="1"/>
          <c:tx>
            <c:strRef>
              <c:f>'MT again'!$Q$31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again'!$T$32:$T$43</c:f>
              <c:numCache>
                <c:formatCode>General</c:formatCode>
                <c:ptCount val="12"/>
                <c:pt idx="0">
                  <c:v>987366</c:v>
                </c:pt>
                <c:pt idx="1">
                  <c:v>2845644</c:v>
                </c:pt>
                <c:pt idx="2">
                  <c:v>3684186</c:v>
                </c:pt>
                <c:pt idx="3">
                  <c:v>3998640</c:v>
                </c:pt>
                <c:pt idx="4">
                  <c:v>4310907</c:v>
                </c:pt>
                <c:pt idx="5">
                  <c:v>4569602</c:v>
                </c:pt>
                <c:pt idx="6">
                  <c:v>4839162</c:v>
                </c:pt>
                <c:pt idx="7">
                  <c:v>5057784</c:v>
                </c:pt>
                <c:pt idx="8">
                  <c:v>5181314</c:v>
                </c:pt>
                <c:pt idx="9">
                  <c:v>5256788</c:v>
                </c:pt>
                <c:pt idx="10">
                  <c:v>5348909</c:v>
                </c:pt>
                <c:pt idx="11">
                  <c:v>5429459</c:v>
                </c:pt>
              </c:numCache>
            </c:numRef>
          </c:xVal>
          <c:yVal>
            <c:numRef>
              <c:f>'MT again'!$W$32:$W$43</c:f>
              <c:numCache>
                <c:formatCode>General</c:formatCode>
                <c:ptCount val="12"/>
                <c:pt idx="0">
                  <c:v>1099</c:v>
                </c:pt>
                <c:pt idx="1">
                  <c:v>1090</c:v>
                </c:pt>
                <c:pt idx="3">
                  <c:v>1106</c:v>
                </c:pt>
                <c:pt idx="4">
                  <c:v>1091</c:v>
                </c:pt>
                <c:pt idx="5">
                  <c:v>1080</c:v>
                </c:pt>
                <c:pt idx="6">
                  <c:v>1078</c:v>
                </c:pt>
                <c:pt idx="7">
                  <c:v>1080</c:v>
                </c:pt>
                <c:pt idx="8">
                  <c:v>1077</c:v>
                </c:pt>
                <c:pt idx="9">
                  <c:v>1080</c:v>
                </c:pt>
                <c:pt idx="10">
                  <c:v>1077</c:v>
                </c:pt>
                <c:pt idx="11">
                  <c:v>1081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D1C-5F49-A6AC-CF13F9088855}"/>
            </c:ext>
          </c:extLst>
        </c:ser>
        <c:ser>
          <c:idx val="2"/>
          <c:order val="2"/>
          <c:tx>
            <c:strRef>
              <c:f>'MT again'!$Q$59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again'!$T$60:$T$72</c:f>
              <c:numCache>
                <c:formatCode>General</c:formatCode>
                <c:ptCount val="13"/>
                <c:pt idx="0">
                  <c:v>986072</c:v>
                </c:pt>
                <c:pt idx="1">
                  <c:v>1933720</c:v>
                </c:pt>
                <c:pt idx="2">
                  <c:v>2840913</c:v>
                </c:pt>
                <c:pt idx="3">
                  <c:v>3674880</c:v>
                </c:pt>
                <c:pt idx="4">
                  <c:v>3999097</c:v>
                </c:pt>
                <c:pt idx="5">
                  <c:v>4315652</c:v>
                </c:pt>
                <c:pt idx="6">
                  <c:v>4620418</c:v>
                </c:pt>
                <c:pt idx="7">
                  <c:v>4895128</c:v>
                </c:pt>
                <c:pt idx="8">
                  <c:v>5178933</c:v>
                </c:pt>
                <c:pt idx="9">
                  <c:v>5332458</c:v>
                </c:pt>
                <c:pt idx="10">
                  <c:v>5456716</c:v>
                </c:pt>
                <c:pt idx="11">
                  <c:v>5604881</c:v>
                </c:pt>
                <c:pt idx="12">
                  <c:v>5709647</c:v>
                </c:pt>
              </c:numCache>
            </c:numRef>
          </c:xVal>
          <c:yVal>
            <c:numRef>
              <c:f>'MT again'!$W$60:$W$72</c:f>
              <c:numCache>
                <c:formatCode>General</c:formatCode>
                <c:ptCount val="13"/>
                <c:pt idx="0">
                  <c:v>1071</c:v>
                </c:pt>
                <c:pt idx="1">
                  <c:v>1038</c:v>
                </c:pt>
                <c:pt idx="2">
                  <c:v>1034</c:v>
                </c:pt>
                <c:pt idx="3">
                  <c:v>1055</c:v>
                </c:pt>
                <c:pt idx="4">
                  <c:v>1042</c:v>
                </c:pt>
                <c:pt idx="5">
                  <c:v>1037</c:v>
                </c:pt>
                <c:pt idx="6">
                  <c:v>1039</c:v>
                </c:pt>
                <c:pt idx="7">
                  <c:v>1040</c:v>
                </c:pt>
                <c:pt idx="8">
                  <c:v>1040</c:v>
                </c:pt>
                <c:pt idx="9">
                  <c:v>1039</c:v>
                </c:pt>
                <c:pt idx="10">
                  <c:v>1039</c:v>
                </c:pt>
                <c:pt idx="11">
                  <c:v>1040</c:v>
                </c:pt>
                <c:pt idx="12">
                  <c:v>1040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D1C-5F49-A6AC-CF13F9088855}"/>
            </c:ext>
          </c:extLst>
        </c:ser>
        <c:ser>
          <c:idx val="3"/>
          <c:order val="3"/>
          <c:tx>
            <c:strRef>
              <c:f>'MT again'!$Q$141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again'!$T$142:$T$154</c:f>
              <c:numCache>
                <c:formatCode>General</c:formatCode>
                <c:ptCount val="13"/>
                <c:pt idx="0">
                  <c:v>985643</c:v>
                </c:pt>
                <c:pt idx="1">
                  <c:v>1935550</c:v>
                </c:pt>
                <c:pt idx="2">
                  <c:v>2837097</c:v>
                </c:pt>
                <c:pt idx="3">
                  <c:v>3675802</c:v>
                </c:pt>
                <c:pt idx="4">
                  <c:v>4021284</c:v>
                </c:pt>
                <c:pt idx="6">
                  <c:v>4598690</c:v>
                </c:pt>
                <c:pt idx="7">
                  <c:v>4932539</c:v>
                </c:pt>
                <c:pt idx="8">
                  <c:v>5185113</c:v>
                </c:pt>
                <c:pt idx="9">
                  <c:v>5291259</c:v>
                </c:pt>
                <c:pt idx="10">
                  <c:v>5435650</c:v>
                </c:pt>
                <c:pt idx="11">
                  <c:v>5582401</c:v>
                </c:pt>
                <c:pt idx="12">
                  <c:v>5714730</c:v>
                </c:pt>
              </c:numCache>
            </c:numRef>
          </c:xVal>
          <c:yVal>
            <c:numRef>
              <c:f>'MT again'!$W$142:$W$154</c:f>
              <c:numCache>
                <c:formatCode>General</c:formatCode>
                <c:ptCount val="13"/>
                <c:pt idx="0">
                  <c:v>935</c:v>
                </c:pt>
                <c:pt idx="1">
                  <c:v>942</c:v>
                </c:pt>
                <c:pt idx="2">
                  <c:v>968</c:v>
                </c:pt>
                <c:pt idx="3">
                  <c:v>983</c:v>
                </c:pt>
                <c:pt idx="4">
                  <c:v>996</c:v>
                </c:pt>
                <c:pt idx="6">
                  <c:v>1006</c:v>
                </c:pt>
                <c:pt idx="7">
                  <c:v>1010</c:v>
                </c:pt>
                <c:pt idx="8">
                  <c:v>1014</c:v>
                </c:pt>
                <c:pt idx="9">
                  <c:v>1013</c:v>
                </c:pt>
                <c:pt idx="10">
                  <c:v>1015</c:v>
                </c:pt>
                <c:pt idx="11">
                  <c:v>1017</c:v>
                </c:pt>
                <c:pt idx="12">
                  <c:v>1022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D1C-5F49-A6AC-CF13F90888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again'!$AG$3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again'!$AJ$4:$AJ$16</c:f>
              <c:numCache>
                <c:formatCode>General</c:formatCode>
                <c:ptCount val="13"/>
                <c:pt idx="0">
                  <c:v>987121</c:v>
                </c:pt>
                <c:pt idx="1">
                  <c:v>1929086</c:v>
                </c:pt>
                <c:pt idx="2">
                  <c:v>2824445</c:v>
                </c:pt>
                <c:pt idx="3">
                  <c:v>3647880</c:v>
                </c:pt>
                <c:pt idx="4">
                  <c:v>3992157</c:v>
                </c:pt>
                <c:pt idx="5">
                  <c:v>4303477</c:v>
                </c:pt>
                <c:pt idx="6">
                  <c:v>4557844</c:v>
                </c:pt>
                <c:pt idx="7">
                  <c:v>4830008</c:v>
                </c:pt>
                <c:pt idx="8">
                  <c:v>5071624</c:v>
                </c:pt>
                <c:pt idx="9">
                  <c:v>5201700</c:v>
                </c:pt>
                <c:pt idx="10">
                  <c:v>5249473</c:v>
                </c:pt>
                <c:pt idx="11">
                  <c:v>5354320</c:v>
                </c:pt>
                <c:pt idx="12">
                  <c:v>5283532</c:v>
                </c:pt>
              </c:numCache>
            </c:numRef>
          </c:xVal>
          <c:yVal>
            <c:numRef>
              <c:f>'MT again'!$AK$4:$AK$16</c:f>
              <c:numCache>
                <c:formatCode>General</c:formatCode>
                <c:ptCount val="13"/>
                <c:pt idx="0">
                  <c:v>7948.7999999999902</c:v>
                </c:pt>
                <c:pt idx="1">
                  <c:v>8905.5999999999894</c:v>
                </c:pt>
                <c:pt idx="2">
                  <c:v>9641.5999999999894</c:v>
                </c:pt>
                <c:pt idx="3">
                  <c:v>10819.199999999901</c:v>
                </c:pt>
                <c:pt idx="4">
                  <c:v>11334.4</c:v>
                </c:pt>
                <c:pt idx="5">
                  <c:v>12143.9999999999</c:v>
                </c:pt>
                <c:pt idx="6">
                  <c:v>12732.8</c:v>
                </c:pt>
                <c:pt idx="7">
                  <c:v>14204.8</c:v>
                </c:pt>
                <c:pt idx="8">
                  <c:v>117465.599999999</c:v>
                </c:pt>
                <c:pt idx="9">
                  <c:v>112902.39999999999</c:v>
                </c:pt>
                <c:pt idx="10">
                  <c:v>329139.19999999902</c:v>
                </c:pt>
                <c:pt idx="11">
                  <c:v>343785.6</c:v>
                </c:pt>
                <c:pt idx="12">
                  <c:v>1199459.2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33D-C745-BC9B-098BAC818A09}"/>
            </c:ext>
          </c:extLst>
        </c:ser>
        <c:ser>
          <c:idx val="1"/>
          <c:order val="1"/>
          <c:tx>
            <c:strRef>
              <c:f>'MT again'!$AG$31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again'!$AJ$32:$AJ$43</c:f>
              <c:numCache>
                <c:formatCode>General</c:formatCode>
                <c:ptCount val="12"/>
                <c:pt idx="0">
                  <c:v>985098</c:v>
                </c:pt>
                <c:pt idx="1">
                  <c:v>2836914</c:v>
                </c:pt>
                <c:pt idx="2">
                  <c:v>3631928</c:v>
                </c:pt>
                <c:pt idx="3">
                  <c:v>3976612</c:v>
                </c:pt>
                <c:pt idx="4">
                  <c:v>4231030</c:v>
                </c:pt>
                <c:pt idx="5">
                  <c:v>4533969</c:v>
                </c:pt>
                <c:pt idx="6">
                  <c:v>4805836</c:v>
                </c:pt>
                <c:pt idx="7">
                  <c:v>5065474</c:v>
                </c:pt>
                <c:pt idx="8">
                  <c:v>5188248</c:v>
                </c:pt>
                <c:pt idx="9">
                  <c:v>5319287</c:v>
                </c:pt>
                <c:pt idx="10">
                  <c:v>5256252</c:v>
                </c:pt>
                <c:pt idx="11">
                  <c:v>5404481</c:v>
                </c:pt>
              </c:numCache>
            </c:numRef>
          </c:xVal>
          <c:yVal>
            <c:numRef>
              <c:f>'MT again'!$AK$32:$AK$43</c:f>
              <c:numCache>
                <c:formatCode>General</c:formatCode>
                <c:ptCount val="12"/>
                <c:pt idx="0">
                  <c:v>10156.799999999999</c:v>
                </c:pt>
                <c:pt idx="1">
                  <c:v>23772.799999999999</c:v>
                </c:pt>
                <c:pt idx="2">
                  <c:v>24729.599999999999</c:v>
                </c:pt>
                <c:pt idx="3">
                  <c:v>25318.3999999999</c:v>
                </c:pt>
                <c:pt idx="4">
                  <c:v>25612.799999999999</c:v>
                </c:pt>
                <c:pt idx="5">
                  <c:v>26643.199999999899</c:v>
                </c:pt>
                <c:pt idx="6">
                  <c:v>29734.3999999999</c:v>
                </c:pt>
                <c:pt idx="7">
                  <c:v>49164.799999999901</c:v>
                </c:pt>
                <c:pt idx="8">
                  <c:v>187017.59999999899</c:v>
                </c:pt>
                <c:pt idx="9">
                  <c:v>329875.19999999902</c:v>
                </c:pt>
                <c:pt idx="10">
                  <c:v>1063961.5999999901</c:v>
                </c:pt>
                <c:pt idx="11">
                  <c:v>1349603.2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33D-C745-BC9B-098BAC818A09}"/>
            </c:ext>
          </c:extLst>
        </c:ser>
        <c:ser>
          <c:idx val="2"/>
          <c:order val="2"/>
          <c:tx>
            <c:strRef>
              <c:f>'MT again'!$AG$59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again'!$AJ$60:$AJ$72</c:f>
              <c:numCache>
                <c:formatCode>General</c:formatCode>
                <c:ptCount val="13"/>
                <c:pt idx="0">
                  <c:v>985218</c:v>
                </c:pt>
                <c:pt idx="1">
                  <c:v>1935466</c:v>
                </c:pt>
                <c:pt idx="2">
                  <c:v>2818963</c:v>
                </c:pt>
                <c:pt idx="3">
                  <c:v>3642201</c:v>
                </c:pt>
                <c:pt idx="4">
                  <c:v>3959023</c:v>
                </c:pt>
                <c:pt idx="5">
                  <c:v>4093166</c:v>
                </c:pt>
                <c:pt idx="6">
                  <c:v>4517851</c:v>
                </c:pt>
                <c:pt idx="7">
                  <c:v>4797935</c:v>
                </c:pt>
                <c:pt idx="8">
                  <c:v>5013312</c:v>
                </c:pt>
                <c:pt idx="9">
                  <c:v>4182001</c:v>
                </c:pt>
                <c:pt idx="10">
                  <c:v>5166253</c:v>
                </c:pt>
                <c:pt idx="11">
                  <c:v>4946988</c:v>
                </c:pt>
                <c:pt idx="12">
                  <c:v>5331649</c:v>
                </c:pt>
              </c:numCache>
            </c:numRef>
          </c:xVal>
          <c:yVal>
            <c:numRef>
              <c:f>'MT again'!$AK$60:$AK$72</c:f>
              <c:numCache>
                <c:formatCode>General</c:formatCode>
                <c:ptCount val="13"/>
                <c:pt idx="0">
                  <c:v>8832</c:v>
                </c:pt>
                <c:pt idx="1">
                  <c:v>9715.1999999999898</c:v>
                </c:pt>
                <c:pt idx="2">
                  <c:v>10451.199999999901</c:v>
                </c:pt>
                <c:pt idx="3">
                  <c:v>11260.8</c:v>
                </c:pt>
                <c:pt idx="4">
                  <c:v>11776</c:v>
                </c:pt>
                <c:pt idx="5">
                  <c:v>49327308.799999997</c:v>
                </c:pt>
                <c:pt idx="6">
                  <c:v>2274387.1999999899</c:v>
                </c:pt>
                <c:pt idx="7">
                  <c:v>1503795.2</c:v>
                </c:pt>
                <c:pt idx="8">
                  <c:v>1708476.79999999</c:v>
                </c:pt>
                <c:pt idx="9">
                  <c:v>38247932.799999997</c:v>
                </c:pt>
                <c:pt idx="10">
                  <c:v>4731964.8</c:v>
                </c:pt>
                <c:pt idx="11">
                  <c:v>38889724.799999997</c:v>
                </c:pt>
                <c:pt idx="12">
                  <c:v>5699436.7999999998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33D-C745-BC9B-098BAC818A09}"/>
            </c:ext>
          </c:extLst>
        </c:ser>
        <c:ser>
          <c:idx val="3"/>
          <c:order val="3"/>
          <c:tx>
            <c:strRef>
              <c:f>'MT again'!$AG$141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again'!$AJ$142:$AJ$154</c:f>
              <c:numCache>
                <c:formatCode>General</c:formatCode>
                <c:ptCount val="13"/>
                <c:pt idx="0">
                  <c:v>984601</c:v>
                </c:pt>
                <c:pt idx="1">
                  <c:v>1927558</c:v>
                </c:pt>
                <c:pt idx="2">
                  <c:v>2821569</c:v>
                </c:pt>
                <c:pt idx="3">
                  <c:v>3637542</c:v>
                </c:pt>
                <c:pt idx="4">
                  <c:v>3962745</c:v>
                </c:pt>
                <c:pt idx="5">
                  <c:v>4268552</c:v>
                </c:pt>
                <c:pt idx="6">
                  <c:v>4526670</c:v>
                </c:pt>
                <c:pt idx="7">
                  <c:v>4839877</c:v>
                </c:pt>
                <c:pt idx="8">
                  <c:v>5120947</c:v>
                </c:pt>
                <c:pt idx="9">
                  <c:v>5102454</c:v>
                </c:pt>
                <c:pt idx="10">
                  <c:v>5177067</c:v>
                </c:pt>
                <c:pt idx="11">
                  <c:v>3766684</c:v>
                </c:pt>
                <c:pt idx="12">
                  <c:v>5331637</c:v>
                </c:pt>
              </c:numCache>
            </c:numRef>
          </c:xVal>
          <c:yVal>
            <c:numRef>
              <c:f>'MT again'!$AK$142:$AK$154</c:f>
              <c:numCache>
                <c:formatCode>General</c:formatCode>
                <c:ptCount val="13"/>
                <c:pt idx="0">
                  <c:v>9273.5999999999894</c:v>
                </c:pt>
                <c:pt idx="1">
                  <c:v>10083.199999999901</c:v>
                </c:pt>
                <c:pt idx="2">
                  <c:v>11040</c:v>
                </c:pt>
                <c:pt idx="3">
                  <c:v>12143.9999999999</c:v>
                </c:pt>
                <c:pt idx="4">
                  <c:v>223449.59999999899</c:v>
                </c:pt>
                <c:pt idx="5">
                  <c:v>14606361.6</c:v>
                </c:pt>
                <c:pt idx="6">
                  <c:v>1105398.3999999999</c:v>
                </c:pt>
                <c:pt idx="7">
                  <c:v>639142.39999999898</c:v>
                </c:pt>
                <c:pt idx="8">
                  <c:v>9457894.3999999892</c:v>
                </c:pt>
                <c:pt idx="9">
                  <c:v>4700684.8</c:v>
                </c:pt>
                <c:pt idx="10">
                  <c:v>3085385.5999999898</c:v>
                </c:pt>
                <c:pt idx="11">
                  <c:v>34878672</c:v>
                </c:pt>
                <c:pt idx="12">
                  <c:v>8479308.7999999896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33D-C745-BC9B-098BAC818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again'!$AG$3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again'!$AJ$4:$AJ$16</c:f>
              <c:numCache>
                <c:formatCode>General</c:formatCode>
                <c:ptCount val="13"/>
                <c:pt idx="0">
                  <c:v>987121</c:v>
                </c:pt>
                <c:pt idx="1">
                  <c:v>1929086</c:v>
                </c:pt>
                <c:pt idx="2">
                  <c:v>2824445</c:v>
                </c:pt>
                <c:pt idx="3">
                  <c:v>3647880</c:v>
                </c:pt>
                <c:pt idx="4">
                  <c:v>3992157</c:v>
                </c:pt>
                <c:pt idx="5">
                  <c:v>4303477</c:v>
                </c:pt>
                <c:pt idx="6">
                  <c:v>4557844</c:v>
                </c:pt>
                <c:pt idx="7">
                  <c:v>4830008</c:v>
                </c:pt>
                <c:pt idx="8">
                  <c:v>5071624</c:v>
                </c:pt>
                <c:pt idx="9">
                  <c:v>5201700</c:v>
                </c:pt>
                <c:pt idx="10">
                  <c:v>5249473</c:v>
                </c:pt>
                <c:pt idx="11">
                  <c:v>5354320</c:v>
                </c:pt>
                <c:pt idx="12">
                  <c:v>5283532</c:v>
                </c:pt>
              </c:numCache>
            </c:numRef>
          </c:xVal>
          <c:yVal>
            <c:numRef>
              <c:f>'MT again'!$AL$4:$AL$16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9F7-7846-8729-62E8186258FE}"/>
            </c:ext>
          </c:extLst>
        </c:ser>
        <c:ser>
          <c:idx val="1"/>
          <c:order val="1"/>
          <c:tx>
            <c:strRef>
              <c:f>'MT again'!$AG$31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again'!$AJ$32:$AJ$43</c:f>
              <c:numCache>
                <c:formatCode>General</c:formatCode>
                <c:ptCount val="12"/>
                <c:pt idx="0">
                  <c:v>985098</c:v>
                </c:pt>
                <c:pt idx="1">
                  <c:v>2836914</c:v>
                </c:pt>
                <c:pt idx="2">
                  <c:v>3631928</c:v>
                </c:pt>
                <c:pt idx="3">
                  <c:v>3976612</c:v>
                </c:pt>
                <c:pt idx="4">
                  <c:v>4231030</c:v>
                </c:pt>
                <c:pt idx="5">
                  <c:v>4533969</c:v>
                </c:pt>
                <c:pt idx="6">
                  <c:v>4805836</c:v>
                </c:pt>
                <c:pt idx="7">
                  <c:v>5065474</c:v>
                </c:pt>
                <c:pt idx="8">
                  <c:v>5188248</c:v>
                </c:pt>
                <c:pt idx="9">
                  <c:v>5319287</c:v>
                </c:pt>
                <c:pt idx="10">
                  <c:v>5256252</c:v>
                </c:pt>
                <c:pt idx="11">
                  <c:v>5404481</c:v>
                </c:pt>
              </c:numCache>
            </c:numRef>
          </c:xVal>
          <c:yVal>
            <c:numRef>
              <c:f>'MT again'!$AN$32:$AN$43</c:f>
              <c:numCache>
                <c:formatCode>General</c:formatCode>
                <c:ptCount val="12"/>
                <c:pt idx="0">
                  <c:v>1.096954444729018</c:v>
                </c:pt>
                <c:pt idx="1">
                  <c:v>1.1023014981186092</c:v>
                </c:pt>
                <c:pt idx="2">
                  <c:v>1.1040335107563326</c:v>
                </c:pt>
                <c:pt idx="3">
                  <c:v>1.1041329198099719</c:v>
                </c:pt>
                <c:pt idx="4">
                  <c:v>1.1043627107566409</c:v>
                </c:pt>
                <c:pt idx="5">
                  <c:v>1.1041742162111612</c:v>
                </c:pt>
                <c:pt idx="6">
                  <c:v>1.1056187178480235</c:v>
                </c:pt>
                <c:pt idx="7">
                  <c:v>1.10550579850643</c:v>
                </c:pt>
                <c:pt idx="8">
                  <c:v>1.110288445056296</c:v>
                </c:pt>
                <c:pt idx="9">
                  <c:v>1.1104246106417153</c:v>
                </c:pt>
                <c:pt idx="10">
                  <c:v>1.1163359092498097</c:v>
                </c:pt>
                <c:pt idx="11">
                  <c:v>1.1138687190475003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9F7-7846-8729-62E8186258FE}"/>
            </c:ext>
          </c:extLst>
        </c:ser>
        <c:ser>
          <c:idx val="2"/>
          <c:order val="2"/>
          <c:tx>
            <c:strRef>
              <c:f>'MT again'!$AG$59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again'!$AJ$60:$AJ$72</c:f>
              <c:numCache>
                <c:formatCode>General</c:formatCode>
                <c:ptCount val="13"/>
                <c:pt idx="0">
                  <c:v>985218</c:v>
                </c:pt>
                <c:pt idx="1">
                  <c:v>1935466</c:v>
                </c:pt>
                <c:pt idx="2">
                  <c:v>2818963</c:v>
                </c:pt>
                <c:pt idx="3">
                  <c:v>3642201</c:v>
                </c:pt>
                <c:pt idx="4">
                  <c:v>3959023</c:v>
                </c:pt>
                <c:pt idx="5">
                  <c:v>4093166</c:v>
                </c:pt>
                <c:pt idx="6">
                  <c:v>4517851</c:v>
                </c:pt>
                <c:pt idx="7">
                  <c:v>4797935</c:v>
                </c:pt>
                <c:pt idx="8">
                  <c:v>5013312</c:v>
                </c:pt>
                <c:pt idx="9">
                  <c:v>4182001</c:v>
                </c:pt>
                <c:pt idx="10">
                  <c:v>5166253</c:v>
                </c:pt>
                <c:pt idx="11">
                  <c:v>4946988</c:v>
                </c:pt>
                <c:pt idx="12">
                  <c:v>5331649</c:v>
                </c:pt>
              </c:numCache>
            </c:numRef>
          </c:xVal>
          <c:yVal>
            <c:numRef>
              <c:f>'MT again'!$AN$60:$AN$72</c:f>
              <c:numCache>
                <c:formatCode>General</c:formatCode>
                <c:ptCount val="13"/>
                <c:pt idx="0">
                  <c:v>1.1345967372302619</c:v>
                </c:pt>
                <c:pt idx="1">
                  <c:v>1.1122939518995534</c:v>
                </c:pt>
                <c:pt idx="2">
                  <c:v>1.117255502525847</c:v>
                </c:pt>
                <c:pt idx="3">
                  <c:v>1.1236214647365219</c:v>
                </c:pt>
                <c:pt idx="4">
                  <c:v>1.126991153213543</c:v>
                </c:pt>
                <c:pt idx="5">
                  <c:v>1.7571843947060797</c:v>
                </c:pt>
                <c:pt idx="6">
                  <c:v>2.6588763375742572</c:v>
                </c:pt>
                <c:pt idx="7">
                  <c:v>3.0244531420888174</c:v>
                </c:pt>
                <c:pt idx="8">
                  <c:v>2.6122510231070564</c:v>
                </c:pt>
                <c:pt idx="9">
                  <c:v>1.2321932356673597</c:v>
                </c:pt>
                <c:pt idx="10">
                  <c:v>2.4296537748320701</c:v>
                </c:pt>
                <c:pt idx="11">
                  <c:v>1.2420751920551185</c:v>
                </c:pt>
                <c:pt idx="12">
                  <c:v>1.8847021536225286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9F7-7846-8729-62E8186258FE}"/>
            </c:ext>
          </c:extLst>
        </c:ser>
        <c:ser>
          <c:idx val="3"/>
          <c:order val="3"/>
          <c:tx>
            <c:strRef>
              <c:f>'MT again'!$AG$141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again'!$AJ$142:$AJ$154</c:f>
              <c:numCache>
                <c:formatCode>General</c:formatCode>
                <c:ptCount val="13"/>
                <c:pt idx="0">
                  <c:v>984601</c:v>
                </c:pt>
                <c:pt idx="1">
                  <c:v>1927558</c:v>
                </c:pt>
                <c:pt idx="2">
                  <c:v>2821569</c:v>
                </c:pt>
                <c:pt idx="3">
                  <c:v>3637542</c:v>
                </c:pt>
                <c:pt idx="4">
                  <c:v>3962745</c:v>
                </c:pt>
                <c:pt idx="5">
                  <c:v>4268552</c:v>
                </c:pt>
                <c:pt idx="6">
                  <c:v>4526670</c:v>
                </c:pt>
                <c:pt idx="7">
                  <c:v>4839877</c:v>
                </c:pt>
                <c:pt idx="8">
                  <c:v>5120947</c:v>
                </c:pt>
                <c:pt idx="9">
                  <c:v>5102454</c:v>
                </c:pt>
                <c:pt idx="10">
                  <c:v>5177067</c:v>
                </c:pt>
                <c:pt idx="11">
                  <c:v>3766684</c:v>
                </c:pt>
                <c:pt idx="12">
                  <c:v>5331637</c:v>
                </c:pt>
              </c:numCache>
            </c:numRef>
          </c:xVal>
          <c:yVal>
            <c:numRef>
              <c:f>'MT again'!$AN$142:$AN$154</c:f>
              <c:numCache>
                <c:formatCode>General</c:formatCode>
                <c:ptCount val="13"/>
                <c:pt idx="0">
                  <c:v>198.62840427678032</c:v>
                </c:pt>
                <c:pt idx="1">
                  <c:v>45.235098094433496</c:v>
                </c:pt>
                <c:pt idx="2">
                  <c:v>18.710793838155425</c:v>
                </c:pt>
                <c:pt idx="3">
                  <c:v>12.393289473235914</c:v>
                </c:pt>
                <c:pt idx="4">
                  <c:v>8.9350022998457757</c:v>
                </c:pt>
                <c:pt idx="5">
                  <c:v>3.9411052687462202</c:v>
                </c:pt>
                <c:pt idx="6">
                  <c:v>5.4470793367724513</c:v>
                </c:pt>
                <c:pt idx="7">
                  <c:v>3.7140229415809247</c:v>
                </c:pt>
                <c:pt idx="8">
                  <c:v>4.4086388176013349</c:v>
                </c:pt>
                <c:pt idx="9">
                  <c:v>2.8809389376593635</c:v>
                </c:pt>
                <c:pt idx="10">
                  <c:v>2.3266838465424229</c:v>
                </c:pt>
                <c:pt idx="11">
                  <c:v>1.7865638369522943</c:v>
                </c:pt>
                <c:pt idx="12">
                  <c:v>1.9544603918058105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9F7-7846-8729-62E8186258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again'!$AG$3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again'!$AJ$4:$AJ$16</c:f>
              <c:numCache>
                <c:formatCode>General</c:formatCode>
                <c:ptCount val="13"/>
                <c:pt idx="0">
                  <c:v>987121</c:v>
                </c:pt>
                <c:pt idx="1">
                  <c:v>1929086</c:v>
                </c:pt>
                <c:pt idx="2">
                  <c:v>2824445</c:v>
                </c:pt>
                <c:pt idx="3">
                  <c:v>3647880</c:v>
                </c:pt>
                <c:pt idx="4">
                  <c:v>3992157</c:v>
                </c:pt>
                <c:pt idx="5">
                  <c:v>4303477</c:v>
                </c:pt>
                <c:pt idx="6">
                  <c:v>4557844</c:v>
                </c:pt>
                <c:pt idx="7">
                  <c:v>4830008</c:v>
                </c:pt>
                <c:pt idx="8">
                  <c:v>5071624</c:v>
                </c:pt>
                <c:pt idx="9">
                  <c:v>5201700</c:v>
                </c:pt>
                <c:pt idx="10">
                  <c:v>5249473</c:v>
                </c:pt>
                <c:pt idx="11">
                  <c:v>5354320</c:v>
                </c:pt>
                <c:pt idx="12">
                  <c:v>5283532</c:v>
                </c:pt>
              </c:numCache>
            </c:numRef>
          </c:xVal>
          <c:yVal>
            <c:numRef>
              <c:f>'MT again'!$AM$4:$AM$16</c:f>
              <c:numCache>
                <c:formatCode>General</c:formatCode>
                <c:ptCount val="13"/>
                <c:pt idx="0">
                  <c:v>1050</c:v>
                </c:pt>
                <c:pt idx="1">
                  <c:v>1061</c:v>
                </c:pt>
                <c:pt idx="2">
                  <c:v>1056</c:v>
                </c:pt>
                <c:pt idx="3">
                  <c:v>1060</c:v>
                </c:pt>
                <c:pt idx="4">
                  <c:v>1062</c:v>
                </c:pt>
                <c:pt idx="5">
                  <c:v>1062</c:v>
                </c:pt>
                <c:pt idx="6">
                  <c:v>1065</c:v>
                </c:pt>
                <c:pt idx="7">
                  <c:v>1064</c:v>
                </c:pt>
                <c:pt idx="8">
                  <c:v>1066</c:v>
                </c:pt>
                <c:pt idx="9">
                  <c:v>1066</c:v>
                </c:pt>
                <c:pt idx="10">
                  <c:v>1066</c:v>
                </c:pt>
                <c:pt idx="11">
                  <c:v>1066</c:v>
                </c:pt>
                <c:pt idx="12">
                  <c:v>1065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4C7-E04F-AA6F-697CBF3D2CCF}"/>
            </c:ext>
          </c:extLst>
        </c:ser>
        <c:ser>
          <c:idx val="1"/>
          <c:order val="1"/>
          <c:tx>
            <c:strRef>
              <c:f>'MT again'!$AG$31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again'!$AJ$32:$AJ$43</c:f>
              <c:numCache>
                <c:formatCode>General</c:formatCode>
                <c:ptCount val="12"/>
                <c:pt idx="0">
                  <c:v>985098</c:v>
                </c:pt>
                <c:pt idx="1">
                  <c:v>2836914</c:v>
                </c:pt>
                <c:pt idx="2">
                  <c:v>3631928</c:v>
                </c:pt>
                <c:pt idx="3">
                  <c:v>3976612</c:v>
                </c:pt>
                <c:pt idx="4">
                  <c:v>4231030</c:v>
                </c:pt>
                <c:pt idx="5">
                  <c:v>4533969</c:v>
                </c:pt>
                <c:pt idx="6">
                  <c:v>4805836</c:v>
                </c:pt>
                <c:pt idx="7">
                  <c:v>5065474</c:v>
                </c:pt>
                <c:pt idx="8">
                  <c:v>5188248</c:v>
                </c:pt>
                <c:pt idx="9">
                  <c:v>5319287</c:v>
                </c:pt>
                <c:pt idx="10">
                  <c:v>5256252</c:v>
                </c:pt>
                <c:pt idx="11">
                  <c:v>5404481</c:v>
                </c:pt>
              </c:numCache>
            </c:numRef>
          </c:xVal>
          <c:yVal>
            <c:numRef>
              <c:f>'MT again'!$AM$32:$AM$43</c:f>
              <c:numCache>
                <c:formatCode>General</c:formatCode>
                <c:ptCount val="12"/>
                <c:pt idx="0">
                  <c:v>1214</c:v>
                </c:pt>
                <c:pt idx="1">
                  <c:v>1176</c:v>
                </c:pt>
                <c:pt idx="2">
                  <c:v>1177</c:v>
                </c:pt>
                <c:pt idx="3">
                  <c:v>1163</c:v>
                </c:pt>
                <c:pt idx="5">
                  <c:v>1149</c:v>
                </c:pt>
                <c:pt idx="6">
                  <c:v>1149</c:v>
                </c:pt>
                <c:pt idx="7">
                  <c:v>1145</c:v>
                </c:pt>
                <c:pt idx="8">
                  <c:v>1144</c:v>
                </c:pt>
                <c:pt idx="9">
                  <c:v>1141</c:v>
                </c:pt>
                <c:pt idx="10">
                  <c:v>1141</c:v>
                </c:pt>
                <c:pt idx="11">
                  <c:v>1142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4C7-E04F-AA6F-697CBF3D2CCF}"/>
            </c:ext>
          </c:extLst>
        </c:ser>
        <c:ser>
          <c:idx val="2"/>
          <c:order val="2"/>
          <c:tx>
            <c:strRef>
              <c:f>'MT again'!$AG$59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again'!$AJ$60:$AJ$72</c:f>
              <c:numCache>
                <c:formatCode>General</c:formatCode>
                <c:ptCount val="13"/>
                <c:pt idx="0">
                  <c:v>985218</c:v>
                </c:pt>
                <c:pt idx="1">
                  <c:v>1935466</c:v>
                </c:pt>
                <c:pt idx="2">
                  <c:v>2818963</c:v>
                </c:pt>
                <c:pt idx="3">
                  <c:v>3642201</c:v>
                </c:pt>
                <c:pt idx="4">
                  <c:v>3959023</c:v>
                </c:pt>
                <c:pt idx="5">
                  <c:v>4093166</c:v>
                </c:pt>
                <c:pt idx="6">
                  <c:v>4517851</c:v>
                </c:pt>
                <c:pt idx="7">
                  <c:v>4797935</c:v>
                </c:pt>
                <c:pt idx="8">
                  <c:v>5013312</c:v>
                </c:pt>
                <c:pt idx="9">
                  <c:v>4182001</c:v>
                </c:pt>
                <c:pt idx="10">
                  <c:v>5166253</c:v>
                </c:pt>
                <c:pt idx="11">
                  <c:v>4946988</c:v>
                </c:pt>
                <c:pt idx="12">
                  <c:v>5331649</c:v>
                </c:pt>
              </c:numCache>
            </c:numRef>
          </c:xVal>
          <c:yVal>
            <c:numRef>
              <c:f>'MT again'!$AM$60:$AM$72</c:f>
              <c:numCache>
                <c:formatCode>General</c:formatCode>
                <c:ptCount val="13"/>
                <c:pt idx="0">
                  <c:v>1185</c:v>
                </c:pt>
                <c:pt idx="1">
                  <c:v>1158</c:v>
                </c:pt>
                <c:pt idx="2">
                  <c:v>1152</c:v>
                </c:pt>
                <c:pt idx="3">
                  <c:v>1148</c:v>
                </c:pt>
                <c:pt idx="4">
                  <c:v>1151</c:v>
                </c:pt>
                <c:pt idx="5">
                  <c:v>1123</c:v>
                </c:pt>
                <c:pt idx="6">
                  <c:v>1129</c:v>
                </c:pt>
                <c:pt idx="7">
                  <c:v>1110</c:v>
                </c:pt>
                <c:pt idx="8">
                  <c:v>1122</c:v>
                </c:pt>
                <c:pt idx="10">
                  <c:v>1118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4C7-E04F-AA6F-697CBF3D2CCF}"/>
            </c:ext>
          </c:extLst>
        </c:ser>
        <c:ser>
          <c:idx val="3"/>
          <c:order val="3"/>
          <c:tx>
            <c:strRef>
              <c:f>'MT again'!$AG$141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again'!$AJ$142:$AJ$154</c:f>
              <c:numCache>
                <c:formatCode>General</c:formatCode>
                <c:ptCount val="13"/>
                <c:pt idx="0">
                  <c:v>984601</c:v>
                </c:pt>
                <c:pt idx="1">
                  <c:v>1927558</c:v>
                </c:pt>
                <c:pt idx="2">
                  <c:v>2821569</c:v>
                </c:pt>
                <c:pt idx="3">
                  <c:v>3637542</c:v>
                </c:pt>
                <c:pt idx="4">
                  <c:v>3962745</c:v>
                </c:pt>
                <c:pt idx="5">
                  <c:v>4268552</c:v>
                </c:pt>
                <c:pt idx="6">
                  <c:v>4526670</c:v>
                </c:pt>
                <c:pt idx="7">
                  <c:v>4839877</c:v>
                </c:pt>
                <c:pt idx="8">
                  <c:v>5120947</c:v>
                </c:pt>
                <c:pt idx="9">
                  <c:v>5102454</c:v>
                </c:pt>
                <c:pt idx="10">
                  <c:v>5177067</c:v>
                </c:pt>
                <c:pt idx="11">
                  <c:v>3766684</c:v>
                </c:pt>
                <c:pt idx="12">
                  <c:v>5331637</c:v>
                </c:pt>
              </c:numCache>
            </c:numRef>
          </c:xVal>
          <c:yVal>
            <c:numRef>
              <c:f>'MT again'!$AM$142:$AM$154</c:f>
              <c:numCache>
                <c:formatCode>General</c:formatCode>
                <c:ptCount val="13"/>
                <c:pt idx="0">
                  <c:v>1110</c:v>
                </c:pt>
                <c:pt idx="1">
                  <c:v>1112</c:v>
                </c:pt>
                <c:pt idx="2">
                  <c:v>1115</c:v>
                </c:pt>
                <c:pt idx="3">
                  <c:v>1107</c:v>
                </c:pt>
                <c:pt idx="4">
                  <c:v>1120</c:v>
                </c:pt>
                <c:pt idx="5">
                  <c:v>1137</c:v>
                </c:pt>
                <c:pt idx="6">
                  <c:v>1108</c:v>
                </c:pt>
                <c:pt idx="7">
                  <c:v>1112</c:v>
                </c:pt>
                <c:pt idx="8">
                  <c:v>1108</c:v>
                </c:pt>
                <c:pt idx="9">
                  <c:v>1116</c:v>
                </c:pt>
                <c:pt idx="10">
                  <c:v>1119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4C7-E04F-AA6F-697CBF3D2C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1k conn, X cores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'FPGA Resource Utilization'!$D$17:$D$24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'FPGA Resource Utilization'!$O$17:$O$24</c:f>
              <c:numCache>
                <c:formatCode>General</c:formatCode>
                <c:ptCount val="8"/>
                <c:pt idx="0">
                  <c:v>1.3302217036172695E-2</c:v>
                </c:pt>
                <c:pt idx="1">
                  <c:v>1.4984441851419681E-2</c:v>
                </c:pt>
                <c:pt idx="2">
                  <c:v>2.0005186049526773E-2</c:v>
                </c:pt>
                <c:pt idx="3">
                  <c:v>2.8380656035265135E-2</c:v>
                </c:pt>
                <c:pt idx="4">
                  <c:v>4.3459095034357575E-2</c:v>
                </c:pt>
                <c:pt idx="5">
                  <c:v>7.1930506936341246E-2</c:v>
                </c:pt>
                <c:pt idx="6">
                  <c:v>0.1271619343964735</c:v>
                </c:pt>
                <c:pt idx="7">
                  <c:v>0.23586153247763517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D6-1148-95C8-6D96E3EA3A5F}"/>
            </c:ext>
          </c:extLst>
        </c:ser>
        <c:ser>
          <c:idx val="1"/>
          <c:order val="1"/>
          <c:tx>
            <c:v>12 cores, X*1k conn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'FPGA Resource Utilization'!$A$25:$A$32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'FPGA Resource Utilization'!$O$25:$O$32</c:f>
              <c:numCache>
                <c:formatCode>General</c:formatCode>
                <c:ptCount val="8"/>
                <c:pt idx="0">
                  <c:v>3.6762608582911964E-2</c:v>
                </c:pt>
                <c:pt idx="1">
                  <c:v>7.3291844937119155E-2</c:v>
                </c:pt>
                <c:pt idx="2">
                  <c:v>0.14633086995980812</c:v>
                </c:pt>
                <c:pt idx="3">
                  <c:v>0.29238947231946066</c:v>
                </c:pt>
                <c:pt idx="4">
                  <c:v>0.58448722935304032</c:v>
                </c:pt>
                <c:pt idx="5">
                  <c:v>1.1686632957344743</c:v>
                </c:pt>
                <c:pt idx="6">
                  <c:v>2.3369959808116167</c:v>
                </c:pt>
                <c:pt idx="7">
                  <c:v>4.6736419032801759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D6-1148-95C8-6D96E3EA3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9666864"/>
        <c:axId val="1209715456"/>
      </c:scatterChart>
      <c:valAx>
        <c:axId val="1209666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Cores/1k</a:t>
                </a:r>
                <a:r>
                  <a:rPr lang="en-US" baseline="0"/>
                  <a:t> Connections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715456"/>
        <c:crosses val="autoZero"/>
        <c:crossBetween val="midCat"/>
      </c:valAx>
      <c:valAx>
        <c:axId val="12097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Resource Utilization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666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mt_ro_bm3_all!$F$4:$F$28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1-884E-9CD1-7EAF76B3E751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mt_ro_bm3_all!$F$32:$F$55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41-884E-9CD1-7EAF76B3E751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mt_ro_bm3_all!$F$60:$F$84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41-884E-9CD1-7EAF76B3E751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mt_ro_bm3_all!$F$88:$F$110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41-884E-9CD1-7EAF76B3E751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mt_ro_bm3_all!$F$114:$F$137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141-884E-9CD1-7EAF76B3E751}"/>
            </c:ext>
          </c:extLst>
        </c:ser>
        <c:ser>
          <c:idx val="4"/>
          <c:order val="5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mt_ro_bm3_all!$F$170:$F$195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141-884E-9CD1-7EAF76B3E751}"/>
            </c:ext>
          </c:extLst>
        </c:ser>
        <c:ser>
          <c:idx val="5"/>
          <c:order val="6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141-884E-9CD1-7EAF76B3E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4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mt_ro_bm3_all!$G$4:$G$28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B3-5E43-95B8-BAC8C3DFA68D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mt_ro_bm3_all!$G$32:$G$55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B3-5E43-95B8-BAC8C3DFA68D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mt_ro_bm3_all!$G$60:$G$83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B3-5E43-95B8-BAC8C3DFA68D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mt_ro_bm3_all!$G$88:$G$110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B3-5E43-95B8-BAC8C3DFA68D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mt_ro_bm3_all!$G$114:$G$137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B3-5E43-95B8-BAC8C3DFA68D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mt_ro_bm3_all!$E$142:$E$166</c:f>
              <c:numCache>
                <c:formatCode>General</c:formatCode>
                <c:ptCount val="25"/>
              </c:numCache>
            </c:numRef>
          </c:xVal>
          <c:yVal>
            <c:numRef>
              <c:f>mt_ro_bm3_all!$G$142:$G$166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B3-5E43-95B8-BAC8C3DFA68D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mt_ro_bm3_all!$G$170:$G$195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B3-5E43-95B8-BAC8C3DFA68D}"/>
            </c:ext>
          </c:extLst>
        </c:ser>
        <c:ser>
          <c:idx val="5"/>
          <c:order val="7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B3-5E43-95B8-BAC8C3DFA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mt_ro_bm3_all!$B$3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mt_ro_bm3_all!$E$4:$E$28</c:f>
              <c:numCache>
                <c:formatCode>General</c:formatCode>
                <c:ptCount val="25"/>
              </c:numCache>
            </c:numRef>
          </c:xVal>
          <c:yVal>
            <c:numRef>
              <c:f>mt_ro_bm3_all!$H$4:$H$28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96-F742-B133-D31F4005DBC0}"/>
            </c:ext>
          </c:extLst>
        </c:ser>
        <c:ser>
          <c:idx val="6"/>
          <c:order val="1"/>
          <c:tx>
            <c:strRef>
              <c:f>mt_ro_bm3_all!$B$31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mt_ro_bm3_all!$E$32:$E$55</c:f>
              <c:numCache>
                <c:formatCode>General</c:formatCode>
                <c:ptCount val="24"/>
              </c:numCache>
            </c:numRef>
          </c:xVal>
          <c:yVal>
            <c:numRef>
              <c:f>mt_ro_bm3_all!$H$32:$H$55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96-F742-B133-D31F4005DBC0}"/>
            </c:ext>
          </c:extLst>
        </c:ser>
        <c:ser>
          <c:idx val="10"/>
          <c:order val="2"/>
          <c:tx>
            <c:strRef>
              <c:f>mt_ro_bm3_all!$B$59</c:f>
              <c:strCache>
                <c:ptCount val="1"/>
                <c:pt idx="0">
                  <c:v>aff0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mt_ro_bm3_all!$E$60:$E$84</c:f>
              <c:numCache>
                <c:formatCode>General</c:formatCode>
                <c:ptCount val="25"/>
              </c:numCache>
            </c:numRef>
          </c:xVal>
          <c:yVal>
            <c:numRef>
              <c:f>mt_ro_bm3_all!$H$60:$H$83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96-F742-B133-D31F4005DBC0}"/>
            </c:ext>
          </c:extLst>
        </c:ser>
        <c:ser>
          <c:idx val="0"/>
          <c:order val="3"/>
          <c:tx>
            <c:strRef>
              <c:f>mt_ro_bm3_all!$B$87</c:f>
              <c:strCache>
                <c:ptCount val="1"/>
                <c:pt idx="0">
                  <c:v>aff1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mt_ro_bm3_all!$E$88:$E$110</c:f>
              <c:numCache>
                <c:formatCode>General</c:formatCode>
                <c:ptCount val="23"/>
              </c:numCache>
            </c:numRef>
          </c:xVal>
          <c:yVal>
            <c:numRef>
              <c:f>mt_ro_bm3_all!$H$88:$H$110</c:f>
              <c:numCache>
                <c:formatCode>General</c:formatCode>
                <c:ptCount val="2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196-F742-B133-D31F4005DBC0}"/>
            </c:ext>
          </c:extLst>
        </c:ser>
        <c:ser>
          <c:idx val="2"/>
          <c:order val="4"/>
          <c:tx>
            <c:strRef>
              <c:f>mt_ro_bm3_all!$B$113</c:f>
              <c:strCache>
                <c:ptCount val="1"/>
                <c:pt idx="0">
                  <c:v>aff2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mt_ro_bm3_all!$E$114:$E$137</c:f>
              <c:numCache>
                <c:formatCode>General</c:formatCode>
                <c:ptCount val="24"/>
              </c:numCache>
            </c:numRef>
          </c:xVal>
          <c:yVal>
            <c:numRef>
              <c:f>mt_ro_bm3_all!$H$114:$H$137</c:f>
              <c:numCache>
                <c:formatCode>General</c:formatCode>
                <c:ptCount val="2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196-F742-B133-D31F4005DBC0}"/>
            </c:ext>
          </c:extLst>
        </c:ser>
        <c:ser>
          <c:idx val="3"/>
          <c:order val="5"/>
          <c:tx>
            <c:strRef>
              <c:f>mt_ro_bm3_all!$B$141</c:f>
              <c:strCache>
                <c:ptCount val="1"/>
                <c:pt idx="0">
                  <c:v>aff3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mt_ro_bm3_all!$E$142:$E$166</c:f>
              <c:numCache>
                <c:formatCode>General</c:formatCode>
                <c:ptCount val="25"/>
              </c:numCache>
            </c:numRef>
          </c:xVal>
          <c:yVal>
            <c:numRef>
              <c:f>mt_ro_bm3_all!$H$142:$H$166</c:f>
              <c:numCache>
                <c:formatCode>General</c:formatCode>
                <c:ptCount val="2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196-F742-B133-D31F4005DBC0}"/>
            </c:ext>
          </c:extLst>
        </c:ser>
        <c:ser>
          <c:idx val="4"/>
          <c:order val="6"/>
          <c:tx>
            <c:strRef>
              <c:f>mt_ro_bm3_all!$B$169</c:f>
              <c:strCache>
                <c:ptCount val="1"/>
                <c:pt idx="0">
                  <c:v>aff4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mt_ro_bm3_all!$E$170:$E$195</c:f>
              <c:numCache>
                <c:formatCode>General</c:formatCode>
                <c:ptCount val="26"/>
              </c:numCache>
            </c:numRef>
          </c:xVal>
          <c:yVal>
            <c:numRef>
              <c:f>mt_ro_bm3_all!$H$170:$H$195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196-F742-B133-D31F4005DBC0}"/>
            </c:ext>
          </c:extLst>
        </c:ser>
        <c:ser>
          <c:idx val="5"/>
          <c:order val="7"/>
          <c:tx>
            <c:strRef>
              <c:f>mt_ro_bm3_all!$B$198</c:f>
              <c:strCache>
                <c:ptCount val="1"/>
                <c:pt idx="0">
                  <c:v>aff5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ubench_ro_kernel_aff!#REF!</c:f>
            </c:numRef>
          </c:xVal>
          <c:yVal>
            <c:numRef>
              <c:f>ubench_ro_kernel_aff!#REF!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196-F742-B133-D31F4005D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LLC again'!$Q$3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LLC again'!$T$4:$T$15</c:f>
              <c:numCache>
                <c:formatCode>General</c:formatCode>
                <c:ptCount val="12"/>
                <c:pt idx="0">
                  <c:v>986178</c:v>
                </c:pt>
                <c:pt idx="1">
                  <c:v>1467118</c:v>
                </c:pt>
                <c:pt idx="2">
                  <c:v>1935474</c:v>
                </c:pt>
                <c:pt idx="3">
                  <c:v>2390316</c:v>
                </c:pt>
                <c:pt idx="4">
                  <c:v>2846269</c:v>
                </c:pt>
                <c:pt idx="5">
                  <c:v>3269327</c:v>
                </c:pt>
                <c:pt idx="6">
                  <c:v>3677065</c:v>
                </c:pt>
                <c:pt idx="7">
                  <c:v>4001310</c:v>
                </c:pt>
                <c:pt idx="8">
                  <c:v>4322751</c:v>
                </c:pt>
                <c:pt idx="9">
                  <c:v>4631816</c:v>
                </c:pt>
                <c:pt idx="10">
                  <c:v>4902220</c:v>
                </c:pt>
                <c:pt idx="11">
                  <c:v>5171925</c:v>
                </c:pt>
              </c:numCache>
            </c:numRef>
          </c:xVal>
          <c:yVal>
            <c:numRef>
              <c:f>'MT LLC again'!$U$4:$U$15</c:f>
              <c:numCache>
                <c:formatCode>General</c:formatCode>
                <c:ptCount val="12"/>
                <c:pt idx="0">
                  <c:v>5667.2</c:v>
                </c:pt>
                <c:pt idx="1">
                  <c:v>5961.5999999999904</c:v>
                </c:pt>
                <c:pt idx="2">
                  <c:v>6255.99999999999</c:v>
                </c:pt>
                <c:pt idx="3">
                  <c:v>6623.99999999999</c:v>
                </c:pt>
                <c:pt idx="4">
                  <c:v>7359.99999999999</c:v>
                </c:pt>
                <c:pt idx="5">
                  <c:v>7948.7999999999902</c:v>
                </c:pt>
                <c:pt idx="6">
                  <c:v>8905.5999999999894</c:v>
                </c:pt>
                <c:pt idx="7">
                  <c:v>9862.4</c:v>
                </c:pt>
                <c:pt idx="8">
                  <c:v>21344</c:v>
                </c:pt>
                <c:pt idx="9">
                  <c:v>159859.19999999899</c:v>
                </c:pt>
                <c:pt idx="10">
                  <c:v>1275488</c:v>
                </c:pt>
                <c:pt idx="11">
                  <c:v>1270409.5999999901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75-2740-BCC7-6DCB754DEA76}"/>
            </c:ext>
          </c:extLst>
        </c:ser>
        <c:ser>
          <c:idx val="1"/>
          <c:order val="1"/>
          <c:tx>
            <c:strRef>
              <c:f>'MT LLC again'!$Q$31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LLC again'!$T$32:$T$43</c:f>
              <c:numCache>
                <c:formatCode>General</c:formatCode>
                <c:ptCount val="12"/>
                <c:pt idx="0">
                  <c:v>986269</c:v>
                </c:pt>
                <c:pt idx="1">
                  <c:v>1937925</c:v>
                </c:pt>
                <c:pt idx="2">
                  <c:v>2836071</c:v>
                </c:pt>
                <c:pt idx="3">
                  <c:v>3682856</c:v>
                </c:pt>
                <c:pt idx="4">
                  <c:v>3997030</c:v>
                </c:pt>
                <c:pt idx="5">
                  <c:v>4316947</c:v>
                </c:pt>
                <c:pt idx="6">
                  <c:v>4612034</c:v>
                </c:pt>
                <c:pt idx="7">
                  <c:v>4869710</c:v>
                </c:pt>
                <c:pt idx="8">
                  <c:v>5102817</c:v>
                </c:pt>
                <c:pt idx="9">
                  <c:v>5217157</c:v>
                </c:pt>
                <c:pt idx="10">
                  <c:v>5357763</c:v>
                </c:pt>
                <c:pt idx="11">
                  <c:v>5444849</c:v>
                </c:pt>
              </c:numCache>
            </c:numRef>
          </c:xVal>
          <c:yVal>
            <c:numRef>
              <c:f>'MT LLC again'!$U$32:$U$43</c:f>
              <c:numCache>
                <c:formatCode>General</c:formatCode>
                <c:ptCount val="12"/>
                <c:pt idx="0">
                  <c:v>8022.4</c:v>
                </c:pt>
                <c:pt idx="1">
                  <c:v>10819.199999999901</c:v>
                </c:pt>
                <c:pt idx="2">
                  <c:v>16339.199999999901</c:v>
                </c:pt>
                <c:pt idx="3">
                  <c:v>19209.599999999999</c:v>
                </c:pt>
                <c:pt idx="4">
                  <c:v>22521.599999999999</c:v>
                </c:pt>
                <c:pt idx="5">
                  <c:v>1379779.2</c:v>
                </c:pt>
                <c:pt idx="6">
                  <c:v>1481568</c:v>
                </c:pt>
                <c:pt idx="7">
                  <c:v>1578572.79999999</c:v>
                </c:pt>
                <c:pt idx="8">
                  <c:v>1435200</c:v>
                </c:pt>
                <c:pt idx="9">
                  <c:v>1682127.99999999</c:v>
                </c:pt>
                <c:pt idx="10">
                  <c:v>1509683.2</c:v>
                </c:pt>
                <c:pt idx="11">
                  <c:v>1462505.5999999901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75-2740-BCC7-6DCB754DEA76}"/>
            </c:ext>
          </c:extLst>
        </c:ser>
        <c:ser>
          <c:idx val="2"/>
          <c:order val="2"/>
          <c:tx>
            <c:strRef>
              <c:f>'MT LLC again'!$Q$59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LLC again'!$T$60:$T$72</c:f>
              <c:numCache>
                <c:formatCode>General</c:formatCode>
                <c:ptCount val="13"/>
              </c:numCache>
            </c:numRef>
          </c:xVal>
          <c:yVal>
            <c:numRef>
              <c:f>'MT LLC again'!$U$60:$U$72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75-2740-BCC7-6DCB754DEA76}"/>
            </c:ext>
          </c:extLst>
        </c:ser>
        <c:ser>
          <c:idx val="3"/>
          <c:order val="3"/>
          <c:tx>
            <c:strRef>
              <c:f>'MT LLC again'!$Q$141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LLC again'!$T$142:$T$154</c:f>
              <c:numCache>
                <c:formatCode>General</c:formatCode>
                <c:ptCount val="13"/>
                <c:pt idx="0">
                  <c:v>986175</c:v>
                </c:pt>
                <c:pt idx="1">
                  <c:v>1467408</c:v>
                </c:pt>
                <c:pt idx="2">
                  <c:v>1934991</c:v>
                </c:pt>
                <c:pt idx="3">
                  <c:v>2393161</c:v>
                </c:pt>
                <c:pt idx="4">
                  <c:v>2841343</c:v>
                </c:pt>
                <c:pt idx="5">
                  <c:v>3267670</c:v>
                </c:pt>
                <c:pt idx="6">
                  <c:v>3693125</c:v>
                </c:pt>
                <c:pt idx="7">
                  <c:v>3998869</c:v>
                </c:pt>
                <c:pt idx="8">
                  <c:v>4308822</c:v>
                </c:pt>
                <c:pt idx="9">
                  <c:v>4147094</c:v>
                </c:pt>
                <c:pt idx="10">
                  <c:v>4934320</c:v>
                </c:pt>
                <c:pt idx="11">
                  <c:v>5185739</c:v>
                </c:pt>
                <c:pt idx="12">
                  <c:v>5307709</c:v>
                </c:pt>
              </c:numCache>
            </c:numRef>
          </c:xVal>
          <c:yVal>
            <c:numRef>
              <c:f>'MT LLC again'!$U$142:$U$154</c:f>
              <c:numCache>
                <c:formatCode>General</c:formatCode>
                <c:ptCount val="13"/>
                <c:pt idx="0">
                  <c:v>6623.99999999999</c:v>
                </c:pt>
                <c:pt idx="1">
                  <c:v>6844.7999999999902</c:v>
                </c:pt>
                <c:pt idx="2">
                  <c:v>7212.7999999999902</c:v>
                </c:pt>
                <c:pt idx="3">
                  <c:v>7507.2</c:v>
                </c:pt>
                <c:pt idx="4">
                  <c:v>7801.5999999999904</c:v>
                </c:pt>
                <c:pt idx="5">
                  <c:v>8095.99999999999</c:v>
                </c:pt>
                <c:pt idx="6">
                  <c:v>8464</c:v>
                </c:pt>
                <c:pt idx="7">
                  <c:v>8684.7999999999993</c:v>
                </c:pt>
                <c:pt idx="8">
                  <c:v>9052.7999999999993</c:v>
                </c:pt>
                <c:pt idx="10">
                  <c:v>9936</c:v>
                </c:pt>
                <c:pt idx="11">
                  <c:v>10304</c:v>
                </c:pt>
                <c:pt idx="12">
                  <c:v>10598.4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75-2740-BCC7-6DCB754DE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LLC again'!$Q$3:$Q$4</c:f>
              <c:strCache>
                <c:ptCount val="2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LLC again'!$T$4:$T$15</c:f>
              <c:numCache>
                <c:formatCode>General</c:formatCode>
                <c:ptCount val="12"/>
                <c:pt idx="0">
                  <c:v>986178</c:v>
                </c:pt>
                <c:pt idx="1">
                  <c:v>1467118</c:v>
                </c:pt>
                <c:pt idx="2">
                  <c:v>1935474</c:v>
                </c:pt>
                <c:pt idx="3">
                  <c:v>2390316</c:v>
                </c:pt>
                <c:pt idx="4">
                  <c:v>2846269</c:v>
                </c:pt>
                <c:pt idx="5">
                  <c:v>3269327</c:v>
                </c:pt>
                <c:pt idx="6">
                  <c:v>3677065</c:v>
                </c:pt>
                <c:pt idx="7">
                  <c:v>4001310</c:v>
                </c:pt>
                <c:pt idx="8">
                  <c:v>4322751</c:v>
                </c:pt>
                <c:pt idx="9">
                  <c:v>4631816</c:v>
                </c:pt>
                <c:pt idx="10">
                  <c:v>4902220</c:v>
                </c:pt>
                <c:pt idx="11">
                  <c:v>5171925</c:v>
                </c:pt>
              </c:numCache>
            </c:numRef>
          </c:xVal>
          <c:yVal>
            <c:numRef>
              <c:f>'MT LLC again'!$V$4:$V$15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E0-E44B-86FC-59FBD3E4AFBF}"/>
            </c:ext>
          </c:extLst>
        </c:ser>
        <c:ser>
          <c:idx val="1"/>
          <c:order val="1"/>
          <c:tx>
            <c:strRef>
              <c:f>'MT LLC again'!$Q$31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LLC again'!$T$32:$T$43</c:f>
              <c:numCache>
                <c:formatCode>General</c:formatCode>
                <c:ptCount val="12"/>
                <c:pt idx="0">
                  <c:v>986269</c:v>
                </c:pt>
                <c:pt idx="1">
                  <c:v>1937925</c:v>
                </c:pt>
                <c:pt idx="2">
                  <c:v>2836071</c:v>
                </c:pt>
                <c:pt idx="3">
                  <c:v>3682856</c:v>
                </c:pt>
                <c:pt idx="4">
                  <c:v>3997030</c:v>
                </c:pt>
                <c:pt idx="5">
                  <c:v>4316947</c:v>
                </c:pt>
                <c:pt idx="6">
                  <c:v>4612034</c:v>
                </c:pt>
                <c:pt idx="7">
                  <c:v>4869710</c:v>
                </c:pt>
                <c:pt idx="8">
                  <c:v>5102817</c:v>
                </c:pt>
                <c:pt idx="9">
                  <c:v>5217157</c:v>
                </c:pt>
                <c:pt idx="10">
                  <c:v>5357763</c:v>
                </c:pt>
                <c:pt idx="11">
                  <c:v>5444849</c:v>
                </c:pt>
              </c:numCache>
            </c:numRef>
          </c:xVal>
          <c:yVal>
            <c:numRef>
              <c:f>'MT LLC again'!$X$32:$X$43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E0-E44B-86FC-59FBD3E4AFBF}"/>
            </c:ext>
          </c:extLst>
        </c:ser>
        <c:ser>
          <c:idx val="2"/>
          <c:order val="2"/>
          <c:tx>
            <c:strRef>
              <c:f>'MT LLC again'!$Q$59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LLC again'!$T$60:$T$72</c:f>
              <c:numCache>
                <c:formatCode>General</c:formatCode>
                <c:ptCount val="13"/>
              </c:numCache>
            </c:numRef>
          </c:xVal>
          <c:yVal>
            <c:numRef>
              <c:f>'MT LLC again'!$X$60:$X$72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0E0-E44B-86FC-59FBD3E4AFBF}"/>
            </c:ext>
          </c:extLst>
        </c:ser>
        <c:ser>
          <c:idx val="3"/>
          <c:order val="3"/>
          <c:tx>
            <c:strRef>
              <c:f>'MT LLC again'!$Q$141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LLC again'!$T$142:$T$154</c:f>
              <c:numCache>
                <c:formatCode>General</c:formatCode>
                <c:ptCount val="13"/>
                <c:pt idx="0">
                  <c:v>986175</c:v>
                </c:pt>
                <c:pt idx="1">
                  <c:v>1467408</c:v>
                </c:pt>
                <c:pt idx="2">
                  <c:v>1934991</c:v>
                </c:pt>
                <c:pt idx="3">
                  <c:v>2393161</c:v>
                </c:pt>
                <c:pt idx="4">
                  <c:v>2841343</c:v>
                </c:pt>
                <c:pt idx="5">
                  <c:v>3267670</c:v>
                </c:pt>
                <c:pt idx="6">
                  <c:v>3693125</c:v>
                </c:pt>
                <c:pt idx="7">
                  <c:v>3998869</c:v>
                </c:pt>
                <c:pt idx="8">
                  <c:v>4308822</c:v>
                </c:pt>
                <c:pt idx="9">
                  <c:v>4147094</c:v>
                </c:pt>
                <c:pt idx="10">
                  <c:v>4934320</c:v>
                </c:pt>
                <c:pt idx="11">
                  <c:v>5185739</c:v>
                </c:pt>
                <c:pt idx="12">
                  <c:v>5307709</c:v>
                </c:pt>
              </c:numCache>
            </c:numRef>
          </c:xVal>
          <c:yVal>
            <c:numRef>
              <c:f>'MT LLC again'!$X$142:$X$154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0E0-E44B-86FC-59FBD3E4A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LLC again'!$Q$3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LLC again'!$T$4:$T$15</c:f>
              <c:numCache>
                <c:formatCode>General</c:formatCode>
                <c:ptCount val="12"/>
                <c:pt idx="0">
                  <c:v>986178</c:v>
                </c:pt>
                <c:pt idx="1">
                  <c:v>1467118</c:v>
                </c:pt>
                <c:pt idx="2">
                  <c:v>1935474</c:v>
                </c:pt>
                <c:pt idx="3">
                  <c:v>2390316</c:v>
                </c:pt>
                <c:pt idx="4">
                  <c:v>2846269</c:v>
                </c:pt>
                <c:pt idx="5">
                  <c:v>3269327</c:v>
                </c:pt>
                <c:pt idx="6">
                  <c:v>3677065</c:v>
                </c:pt>
                <c:pt idx="7">
                  <c:v>4001310</c:v>
                </c:pt>
                <c:pt idx="8">
                  <c:v>4322751</c:v>
                </c:pt>
                <c:pt idx="9">
                  <c:v>4631816</c:v>
                </c:pt>
                <c:pt idx="10">
                  <c:v>4902220</c:v>
                </c:pt>
                <c:pt idx="11">
                  <c:v>5171925</c:v>
                </c:pt>
              </c:numCache>
            </c:numRef>
          </c:xVal>
          <c:yVal>
            <c:numRef>
              <c:f>'MT LLC again'!$W$4:$W$15</c:f>
              <c:numCache>
                <c:formatCode>General</c:formatCode>
                <c:ptCount val="12"/>
                <c:pt idx="0">
                  <c:v>781</c:v>
                </c:pt>
                <c:pt idx="1">
                  <c:v>769</c:v>
                </c:pt>
                <c:pt idx="2">
                  <c:v>775</c:v>
                </c:pt>
                <c:pt idx="3">
                  <c:v>765</c:v>
                </c:pt>
                <c:pt idx="4">
                  <c:v>764</c:v>
                </c:pt>
                <c:pt idx="5">
                  <c:v>753</c:v>
                </c:pt>
                <c:pt idx="6">
                  <c:v>756</c:v>
                </c:pt>
                <c:pt idx="7">
                  <c:v>750</c:v>
                </c:pt>
                <c:pt idx="8">
                  <c:v>750</c:v>
                </c:pt>
                <c:pt idx="9">
                  <c:v>761</c:v>
                </c:pt>
                <c:pt idx="10">
                  <c:v>770</c:v>
                </c:pt>
                <c:pt idx="11">
                  <c:v>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9C-064B-B0DB-0D8FCE4D04DE}"/>
            </c:ext>
          </c:extLst>
        </c:ser>
        <c:ser>
          <c:idx val="1"/>
          <c:order val="1"/>
          <c:tx>
            <c:strRef>
              <c:f>'MT LLC again'!$Q$31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LLC again'!$T$32:$T$43</c:f>
              <c:numCache>
                <c:formatCode>General</c:formatCode>
                <c:ptCount val="12"/>
                <c:pt idx="0">
                  <c:v>986269</c:v>
                </c:pt>
                <c:pt idx="1">
                  <c:v>1937925</c:v>
                </c:pt>
                <c:pt idx="2">
                  <c:v>2836071</c:v>
                </c:pt>
                <c:pt idx="3">
                  <c:v>3682856</c:v>
                </c:pt>
                <c:pt idx="4">
                  <c:v>3997030</c:v>
                </c:pt>
                <c:pt idx="5">
                  <c:v>4316947</c:v>
                </c:pt>
                <c:pt idx="6">
                  <c:v>4612034</c:v>
                </c:pt>
                <c:pt idx="7">
                  <c:v>4869710</c:v>
                </c:pt>
                <c:pt idx="8">
                  <c:v>5102817</c:v>
                </c:pt>
                <c:pt idx="9">
                  <c:v>5217157</c:v>
                </c:pt>
                <c:pt idx="10">
                  <c:v>5357763</c:v>
                </c:pt>
                <c:pt idx="11">
                  <c:v>5444849</c:v>
                </c:pt>
              </c:numCache>
            </c:numRef>
          </c:xVal>
          <c:yVal>
            <c:numRef>
              <c:f>'MT LLC again'!$W$32:$W$43</c:f>
              <c:numCache>
                <c:formatCode>General</c:formatCode>
                <c:ptCount val="12"/>
                <c:pt idx="0">
                  <c:v>964</c:v>
                </c:pt>
                <c:pt idx="1">
                  <c:v>975</c:v>
                </c:pt>
                <c:pt idx="2">
                  <c:v>986</c:v>
                </c:pt>
                <c:pt idx="3">
                  <c:v>992</c:v>
                </c:pt>
                <c:pt idx="4">
                  <c:v>993</c:v>
                </c:pt>
                <c:pt idx="5">
                  <c:v>997</c:v>
                </c:pt>
                <c:pt idx="6">
                  <c:v>1003</c:v>
                </c:pt>
                <c:pt idx="7">
                  <c:v>998</c:v>
                </c:pt>
                <c:pt idx="8">
                  <c:v>1003</c:v>
                </c:pt>
                <c:pt idx="9">
                  <c:v>1002</c:v>
                </c:pt>
                <c:pt idx="10">
                  <c:v>1003</c:v>
                </c:pt>
                <c:pt idx="11">
                  <c:v>1007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9C-064B-B0DB-0D8FCE4D04DE}"/>
            </c:ext>
          </c:extLst>
        </c:ser>
        <c:ser>
          <c:idx val="2"/>
          <c:order val="2"/>
          <c:tx>
            <c:strRef>
              <c:f>'MT LLC again'!$Q$59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LLC again'!$T$60:$T$72</c:f>
              <c:numCache>
                <c:formatCode>General</c:formatCode>
                <c:ptCount val="13"/>
              </c:numCache>
            </c:numRef>
          </c:xVal>
          <c:yVal>
            <c:numRef>
              <c:f>'MT LLC again'!$W$60:$W$72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9C-064B-B0DB-0D8FCE4D04DE}"/>
            </c:ext>
          </c:extLst>
        </c:ser>
        <c:ser>
          <c:idx val="3"/>
          <c:order val="3"/>
          <c:tx>
            <c:strRef>
              <c:f>'MT LLC again'!$Q$141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LLC again'!$T$142:$T$154</c:f>
              <c:numCache>
                <c:formatCode>General</c:formatCode>
                <c:ptCount val="13"/>
                <c:pt idx="0">
                  <c:v>986175</c:v>
                </c:pt>
                <c:pt idx="1">
                  <c:v>1467408</c:v>
                </c:pt>
                <c:pt idx="2">
                  <c:v>1934991</c:v>
                </c:pt>
                <c:pt idx="3">
                  <c:v>2393161</c:v>
                </c:pt>
                <c:pt idx="4">
                  <c:v>2841343</c:v>
                </c:pt>
                <c:pt idx="5">
                  <c:v>3267670</c:v>
                </c:pt>
                <c:pt idx="6">
                  <c:v>3693125</c:v>
                </c:pt>
                <c:pt idx="7">
                  <c:v>3998869</c:v>
                </c:pt>
                <c:pt idx="8">
                  <c:v>4308822</c:v>
                </c:pt>
                <c:pt idx="9">
                  <c:v>4147094</c:v>
                </c:pt>
                <c:pt idx="10">
                  <c:v>4934320</c:v>
                </c:pt>
                <c:pt idx="11">
                  <c:v>5185739</c:v>
                </c:pt>
                <c:pt idx="12">
                  <c:v>5307709</c:v>
                </c:pt>
              </c:numCache>
            </c:numRef>
          </c:xVal>
          <c:yVal>
            <c:numRef>
              <c:f>'MT LLC again'!$W$142:$W$154</c:f>
              <c:numCache>
                <c:formatCode>General</c:formatCode>
                <c:ptCount val="13"/>
                <c:pt idx="0">
                  <c:v>799</c:v>
                </c:pt>
                <c:pt idx="1">
                  <c:v>797</c:v>
                </c:pt>
                <c:pt idx="2">
                  <c:v>814</c:v>
                </c:pt>
                <c:pt idx="3">
                  <c:v>804</c:v>
                </c:pt>
                <c:pt idx="4">
                  <c:v>808</c:v>
                </c:pt>
                <c:pt idx="5">
                  <c:v>813</c:v>
                </c:pt>
                <c:pt idx="6">
                  <c:v>816</c:v>
                </c:pt>
                <c:pt idx="7">
                  <c:v>825</c:v>
                </c:pt>
                <c:pt idx="8">
                  <c:v>834</c:v>
                </c:pt>
                <c:pt idx="10">
                  <c:v>865</c:v>
                </c:pt>
                <c:pt idx="11">
                  <c:v>872</c:v>
                </c:pt>
                <c:pt idx="12">
                  <c:v>880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09C-064B-B0DB-0D8FCE4D04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 vs p99 latency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LLC again'!$AG$3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LLC again'!$AJ$4:$AJ$16</c:f>
              <c:numCache>
                <c:formatCode>General</c:formatCode>
                <c:ptCount val="13"/>
              </c:numCache>
            </c:numRef>
          </c:xVal>
          <c:yVal>
            <c:numRef>
              <c:f>'MT LLC again'!$AK$4:$AK$16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7A-B54F-8B87-BC505A9A4104}"/>
            </c:ext>
          </c:extLst>
        </c:ser>
        <c:ser>
          <c:idx val="1"/>
          <c:order val="1"/>
          <c:tx>
            <c:strRef>
              <c:f>'MT LLC again'!$AG$31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LLC again'!$AJ$32:$AJ$43</c:f>
              <c:numCache>
                <c:formatCode>General</c:formatCode>
                <c:ptCount val="12"/>
              </c:numCache>
            </c:numRef>
          </c:xVal>
          <c:yVal>
            <c:numRef>
              <c:f>'MT LLC again'!$AK$32:$AK$43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7A-B54F-8B87-BC505A9A4104}"/>
            </c:ext>
          </c:extLst>
        </c:ser>
        <c:ser>
          <c:idx val="2"/>
          <c:order val="2"/>
          <c:tx>
            <c:strRef>
              <c:f>'MT LLC again'!$AG$59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LLC again'!$AJ$60:$AJ$72</c:f>
              <c:numCache>
                <c:formatCode>General</c:formatCode>
                <c:ptCount val="13"/>
              </c:numCache>
            </c:numRef>
          </c:xVal>
          <c:yVal>
            <c:numRef>
              <c:f>'MT LLC again'!$AK$60:$AK$72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7A-B54F-8B87-BC505A9A4104}"/>
            </c:ext>
          </c:extLst>
        </c:ser>
        <c:ser>
          <c:idx val="3"/>
          <c:order val="3"/>
          <c:tx>
            <c:strRef>
              <c:f>'MT LLC again'!$AG$141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LLC again'!$AJ$142:$AJ$154</c:f>
              <c:numCache>
                <c:formatCode>General</c:formatCode>
                <c:ptCount val="13"/>
              </c:numCache>
            </c:numRef>
          </c:xVal>
          <c:yVal>
            <c:numRef>
              <c:f>'MT LLC again'!$AK$142:$AK$154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7A-B54F-8B87-BC505A9A4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  <c:max val="1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p99 latency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num rebalances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LLC again'!$AG$3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LLC again'!$AJ$4:$AJ$16</c:f>
              <c:numCache>
                <c:formatCode>General</c:formatCode>
                <c:ptCount val="13"/>
              </c:numCache>
            </c:numRef>
          </c:xVal>
          <c:yVal>
            <c:numRef>
              <c:f>'MT LLC again'!$AL$4:$AL$16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E7-8E42-BBF4-2BB34850198E}"/>
            </c:ext>
          </c:extLst>
        </c:ser>
        <c:ser>
          <c:idx val="1"/>
          <c:order val="1"/>
          <c:tx>
            <c:strRef>
              <c:f>'MT LLC again'!$AG$31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LLC again'!$AJ$32:$AJ$43</c:f>
              <c:numCache>
                <c:formatCode>General</c:formatCode>
                <c:ptCount val="12"/>
              </c:numCache>
            </c:numRef>
          </c:xVal>
          <c:yVal>
            <c:numRef>
              <c:f>'MT LLC again'!$AN$32:$AN$43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E7-8E42-BBF4-2BB34850198E}"/>
            </c:ext>
          </c:extLst>
        </c:ser>
        <c:ser>
          <c:idx val="2"/>
          <c:order val="2"/>
          <c:tx>
            <c:strRef>
              <c:f>'MT LLC again'!$AG$59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LLC again'!$AJ$60:$AJ$72</c:f>
              <c:numCache>
                <c:formatCode>General</c:formatCode>
                <c:ptCount val="13"/>
              </c:numCache>
            </c:numRef>
          </c:xVal>
          <c:yVal>
            <c:numRef>
              <c:f>'MT LLC again'!$AN$60:$AN$72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CE7-8E42-BBF4-2BB34850198E}"/>
            </c:ext>
          </c:extLst>
        </c:ser>
        <c:ser>
          <c:idx val="3"/>
          <c:order val="3"/>
          <c:tx>
            <c:strRef>
              <c:f>'MT LLC again'!$AG$141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LLC again'!$AJ$142:$AJ$154</c:f>
              <c:numCache>
                <c:formatCode>General</c:formatCode>
                <c:ptCount val="13"/>
              </c:numCache>
            </c:numRef>
          </c:xVal>
          <c:yVal>
            <c:numRef>
              <c:f>'MT LLC again'!$AN$142:$AN$154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CE7-8E42-BBF4-2BB348501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  <c:max val="5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 rebalances/s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load vs avg service time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'MT LLC again'!$AG$3</c:f>
              <c:strCache>
                <c:ptCount val="1"/>
                <c:pt idx="0">
                  <c:v>ex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'MT LLC again'!$AJ$4:$AJ$16</c:f>
              <c:numCache>
                <c:formatCode>General</c:formatCode>
                <c:ptCount val="13"/>
              </c:numCache>
            </c:numRef>
          </c:xVal>
          <c:yVal>
            <c:numRef>
              <c:f>'MT LLC again'!$AM$4:$AM$16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00-E042-8AC9-230D9256A43D}"/>
            </c:ext>
          </c:extLst>
        </c:ser>
        <c:ser>
          <c:idx val="1"/>
          <c:order val="1"/>
          <c:tx>
            <c:strRef>
              <c:f>'MT LLC again'!$AG$31</c:f>
              <c:strCache>
                <c:ptCount val="1"/>
                <c:pt idx="0">
                  <c:v>sh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'MT LLC again'!$AJ$32:$AJ$43</c:f>
              <c:numCache>
                <c:formatCode>General</c:formatCode>
                <c:ptCount val="12"/>
              </c:numCache>
            </c:numRef>
          </c:xVal>
          <c:yVal>
            <c:numRef>
              <c:f>'MT LLC again'!$AM$32:$AM$43</c:f>
              <c:numCache>
                <c:formatCode>General</c:formatCode>
                <c:ptCount val="1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00-E042-8AC9-230D9256A43D}"/>
            </c:ext>
          </c:extLst>
        </c:ser>
        <c:ser>
          <c:idx val="2"/>
          <c:order val="2"/>
          <c:tx>
            <c:strRef>
              <c:f>'MT LLC again'!$AG$59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'MT LLC again'!$AJ$60:$AJ$72</c:f>
              <c:numCache>
                <c:formatCode>General</c:formatCode>
                <c:ptCount val="13"/>
              </c:numCache>
            </c:numRef>
          </c:xVal>
          <c:yVal>
            <c:numRef>
              <c:f>'MT LLC again'!$AM$60:$AM$72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00-E042-8AC9-230D9256A43D}"/>
            </c:ext>
          </c:extLst>
        </c:ser>
        <c:ser>
          <c:idx val="3"/>
          <c:order val="3"/>
          <c:tx>
            <c:strRef>
              <c:f>'MT LLC again'!$AG$141</c:f>
              <c:strCache>
                <c:ptCount val="1"/>
                <c:pt idx="0">
                  <c:v>jac4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'MT LLC again'!$AJ$142:$AJ$154</c:f>
              <c:numCache>
                <c:formatCode>General</c:formatCode>
                <c:ptCount val="13"/>
              </c:numCache>
            </c:numRef>
          </c:xVal>
          <c:yVal>
            <c:numRef>
              <c:f>'MT LLC again'!$AM$142:$AM$154</c:f>
              <c:numCache>
                <c:formatCode>General</c:formatCode>
                <c:ptCount val="1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00-E042-8AC9-230D9256A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0442224"/>
        <c:axId val="839221312"/>
      </c:scatterChart>
      <c:valAx>
        <c:axId val="200044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Load (RPS)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21312"/>
        <c:crosses val="autoZero"/>
        <c:crossBetween val="midCat"/>
      </c:valAx>
      <c:valAx>
        <c:axId val="83922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avg service time (ns)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044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'MultiNIC JSC12 vs. 2xJSC6'!$A$2</c:f>
              <c:strCache>
                <c:ptCount val="1"/>
                <c:pt idx="0">
                  <c:v>JSC12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'MultiNIC JSC12 vs. 2xJSC6'!$B$4:$B$14</c:f>
              <c:numCache>
                <c:formatCode>General</c:formatCode>
                <c:ptCount val="11"/>
                <c:pt idx="0">
                  <c:v>988328</c:v>
                </c:pt>
                <c:pt idx="1">
                  <c:v>1947067</c:v>
                </c:pt>
                <c:pt idx="2">
                  <c:v>2861992</c:v>
                </c:pt>
                <c:pt idx="3">
                  <c:v>3739734</c:v>
                </c:pt>
                <c:pt idx="4">
                  <c:v>4557377</c:v>
                </c:pt>
                <c:pt idx="5">
                  <c:v>5312218</c:v>
                </c:pt>
                <c:pt idx="6">
                  <c:v>5438952</c:v>
                </c:pt>
                <c:pt idx="7">
                  <c:v>5711857</c:v>
                </c:pt>
                <c:pt idx="8">
                  <c:v>5980011</c:v>
                </c:pt>
                <c:pt idx="9">
                  <c:v>6311170</c:v>
                </c:pt>
                <c:pt idx="10">
                  <c:v>6473546</c:v>
                </c:pt>
              </c:numCache>
            </c:numRef>
          </c:xVal>
          <c:yVal>
            <c:numRef>
              <c:f>'MultiNIC JSC12 vs. 2xJSC6'!$C$4:$C$14</c:f>
              <c:numCache>
                <c:formatCode>General</c:formatCode>
                <c:ptCount val="11"/>
                <c:pt idx="0">
                  <c:v>6476.7999999999902</c:v>
                </c:pt>
                <c:pt idx="1">
                  <c:v>6844.7999999999902</c:v>
                </c:pt>
                <c:pt idx="2">
                  <c:v>7727.99999999999</c:v>
                </c:pt>
                <c:pt idx="3">
                  <c:v>8243.1999999999898</c:v>
                </c:pt>
                <c:pt idx="4">
                  <c:v>9052.7999999999993</c:v>
                </c:pt>
                <c:pt idx="5">
                  <c:v>10524.8</c:v>
                </c:pt>
                <c:pt idx="6">
                  <c:v>10892.8</c:v>
                </c:pt>
                <c:pt idx="7">
                  <c:v>12143.9999999999</c:v>
                </c:pt>
                <c:pt idx="8">
                  <c:v>14351.9999999999</c:v>
                </c:pt>
                <c:pt idx="9">
                  <c:v>27305.599999999999</c:v>
                </c:pt>
                <c:pt idx="10">
                  <c:v>2407014.3999999999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B9-0045-A1B5-B4A6A35F9DE4}"/>
            </c:ext>
          </c:extLst>
        </c:ser>
        <c:ser>
          <c:idx val="1"/>
          <c:order val="1"/>
          <c:tx>
            <c:strRef>
              <c:f>'MultiNIC JSC12 vs. 2xJSC6'!$H$2</c:f>
              <c:strCache>
                <c:ptCount val="1"/>
                <c:pt idx="0">
                  <c:v>JSC6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'MultiNIC JSC12 vs. 2xJSC6'!$I$4:$I$13</c:f>
              <c:numCache>
                <c:formatCode>General</c:formatCode>
                <c:ptCount val="10"/>
                <c:pt idx="0">
                  <c:v>987845</c:v>
                </c:pt>
                <c:pt idx="1">
                  <c:v>1948059</c:v>
                </c:pt>
                <c:pt idx="2">
                  <c:v>2871779</c:v>
                </c:pt>
                <c:pt idx="3">
                  <c:v>4558325</c:v>
                </c:pt>
                <c:pt idx="4">
                  <c:v>4955070</c:v>
                </c:pt>
                <c:pt idx="5">
                  <c:v>5311736</c:v>
                </c:pt>
                <c:pt idx="6">
                  <c:v>5447021</c:v>
                </c:pt>
                <c:pt idx="7">
                  <c:v>5603254</c:v>
                </c:pt>
                <c:pt idx="8">
                  <c:v>5829922</c:v>
                </c:pt>
                <c:pt idx="9">
                  <c:v>6036189</c:v>
                </c:pt>
              </c:numCache>
            </c:numRef>
          </c:xVal>
          <c:yVal>
            <c:numRef>
              <c:f>'MultiNIC JSC12 vs. 2xJSC6'!$J$4:$J$13</c:f>
              <c:numCache>
                <c:formatCode>General</c:formatCode>
                <c:ptCount val="10"/>
                <c:pt idx="0">
                  <c:v>6035.2</c:v>
                </c:pt>
                <c:pt idx="1">
                  <c:v>6403.2</c:v>
                </c:pt>
                <c:pt idx="2">
                  <c:v>7286.4</c:v>
                </c:pt>
                <c:pt idx="3">
                  <c:v>9568</c:v>
                </c:pt>
                <c:pt idx="4">
                  <c:v>10745.6</c:v>
                </c:pt>
                <c:pt idx="5">
                  <c:v>12364.8</c:v>
                </c:pt>
                <c:pt idx="6">
                  <c:v>17222.400000000001</c:v>
                </c:pt>
                <c:pt idx="7">
                  <c:v>22300.799999999999</c:v>
                </c:pt>
                <c:pt idx="8">
                  <c:v>24656</c:v>
                </c:pt>
                <c:pt idx="9">
                  <c:v>1739020.8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B9-0045-A1B5-B4A6A35F9DE4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'MultiNIC JSC12 vs. 2xJSC6'!$B$39:$B$60</c:f>
              <c:numCache>
                <c:formatCode>General</c:formatCode>
                <c:ptCount val="22"/>
                <c:pt idx="0">
                  <c:v>299261</c:v>
                </c:pt>
                <c:pt idx="1">
                  <c:v>892669</c:v>
                </c:pt>
                <c:pt idx="2">
                  <c:v>1186090</c:v>
                </c:pt>
                <c:pt idx="3">
                  <c:v>1478267</c:v>
                </c:pt>
                <c:pt idx="4">
                  <c:v>1766828</c:v>
                </c:pt>
                <c:pt idx="5">
                  <c:v>2050843</c:v>
                </c:pt>
                <c:pt idx="6">
                  <c:v>2336380</c:v>
                </c:pt>
                <c:pt idx="7">
                  <c:v>2613862</c:v>
                </c:pt>
                <c:pt idx="8">
                  <c:v>2888296</c:v>
                </c:pt>
                <c:pt idx="9">
                  <c:v>3160934</c:v>
                </c:pt>
                <c:pt idx="10">
                  <c:v>3438039</c:v>
                </c:pt>
                <c:pt idx="11">
                  <c:v>3700080</c:v>
                </c:pt>
                <c:pt idx="12">
                  <c:v>3951982</c:v>
                </c:pt>
                <c:pt idx="13">
                  <c:v>4213339</c:v>
                </c:pt>
                <c:pt idx="14">
                  <c:v>4470976</c:v>
                </c:pt>
                <c:pt idx="15">
                  <c:v>4707380</c:v>
                </c:pt>
                <c:pt idx="16">
                  <c:v>4953306</c:v>
                </c:pt>
                <c:pt idx="17">
                  <c:v>5204185</c:v>
                </c:pt>
                <c:pt idx="18">
                  <c:v>5440564</c:v>
                </c:pt>
                <c:pt idx="19">
                  <c:v>5663187</c:v>
                </c:pt>
                <c:pt idx="20">
                  <c:v>5879443</c:v>
                </c:pt>
                <c:pt idx="21">
                  <c:v>6114785</c:v>
                </c:pt>
              </c:numCache>
            </c:numRef>
          </c:xVal>
          <c:yVal>
            <c:numRef>
              <c:f>'MultiNIC JSC12 vs. 2xJSC6'!$C$39:$C$60</c:f>
              <c:numCache>
                <c:formatCode>General</c:formatCode>
                <c:ptCount val="22"/>
                <c:pt idx="0">
                  <c:v>6108.7999999999902</c:v>
                </c:pt>
                <c:pt idx="1">
                  <c:v>6255.99999999999</c:v>
                </c:pt>
                <c:pt idx="2">
                  <c:v>6329.5999999999904</c:v>
                </c:pt>
                <c:pt idx="3">
                  <c:v>6476.7999999999902</c:v>
                </c:pt>
                <c:pt idx="4">
                  <c:v>6623.99999999999</c:v>
                </c:pt>
                <c:pt idx="5">
                  <c:v>6918.4</c:v>
                </c:pt>
                <c:pt idx="6">
                  <c:v>7212.7999999999902</c:v>
                </c:pt>
                <c:pt idx="7">
                  <c:v>7507.2</c:v>
                </c:pt>
                <c:pt idx="8">
                  <c:v>7654.4</c:v>
                </c:pt>
                <c:pt idx="9">
                  <c:v>7801.5999999999904</c:v>
                </c:pt>
                <c:pt idx="10">
                  <c:v>7948.7999999999902</c:v>
                </c:pt>
                <c:pt idx="11">
                  <c:v>8095.99999999999</c:v>
                </c:pt>
                <c:pt idx="12">
                  <c:v>8243.1999999999898</c:v>
                </c:pt>
                <c:pt idx="13">
                  <c:v>8537.5999999999894</c:v>
                </c:pt>
                <c:pt idx="14">
                  <c:v>8832</c:v>
                </c:pt>
                <c:pt idx="15">
                  <c:v>9715.1999999999898</c:v>
                </c:pt>
                <c:pt idx="16">
                  <c:v>9788.7999999999993</c:v>
                </c:pt>
                <c:pt idx="17">
                  <c:v>10083.199999999901</c:v>
                </c:pt>
                <c:pt idx="18">
                  <c:v>10598.4</c:v>
                </c:pt>
                <c:pt idx="19">
                  <c:v>13763.199999999901</c:v>
                </c:pt>
                <c:pt idx="20">
                  <c:v>13910.4</c:v>
                </c:pt>
                <c:pt idx="21">
                  <c:v>1093107.2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0B9-0045-A1B5-B4A6A35F9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888336"/>
        <c:axId val="1209504560"/>
      </c:scatterChart>
      <c:valAx>
        <c:axId val="1815888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504560"/>
        <c:crosses val="autoZero"/>
        <c:crossBetween val="midCat"/>
      </c:valAx>
      <c:valAx>
        <c:axId val="1209504560"/>
        <c:scaling>
          <c:orientation val="minMax"/>
          <c:max val="1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888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grp_ex vs. grp_sh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'larger key-value store'!$E$9:$E$16</c:f>
              <c:numCache>
                <c:formatCode>General</c:formatCode>
                <c:ptCount val="8"/>
                <c:pt idx="0">
                  <c:v>199494</c:v>
                </c:pt>
                <c:pt idx="1">
                  <c:v>397645</c:v>
                </c:pt>
                <c:pt idx="2">
                  <c:v>596135</c:v>
                </c:pt>
                <c:pt idx="3">
                  <c:v>791417</c:v>
                </c:pt>
                <c:pt idx="4">
                  <c:v>985941</c:v>
                </c:pt>
                <c:pt idx="5">
                  <c:v>1178442</c:v>
                </c:pt>
                <c:pt idx="6">
                  <c:v>1373477</c:v>
                </c:pt>
                <c:pt idx="7">
                  <c:v>1557351</c:v>
                </c:pt>
              </c:numCache>
            </c:numRef>
          </c:xVal>
          <c:yVal>
            <c:numRef>
              <c:f>'larger key-value store'!$F$9:$F$16</c:f>
              <c:numCache>
                <c:formatCode>General</c:formatCode>
                <c:ptCount val="8"/>
                <c:pt idx="0">
                  <c:v>22595.199999999899</c:v>
                </c:pt>
                <c:pt idx="1">
                  <c:v>25023.999999999902</c:v>
                </c:pt>
                <c:pt idx="2">
                  <c:v>29660.799999999999</c:v>
                </c:pt>
                <c:pt idx="3">
                  <c:v>34592</c:v>
                </c:pt>
                <c:pt idx="4">
                  <c:v>41952</c:v>
                </c:pt>
                <c:pt idx="5">
                  <c:v>51740.799999999901</c:v>
                </c:pt>
                <c:pt idx="6">
                  <c:v>67859.199999999997</c:v>
                </c:pt>
                <c:pt idx="7">
                  <c:v>100463.999999999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F1-004C-9F34-166609A8748C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'larger key-value store'!$M$9:$M$15</c:f>
              <c:numCache>
                <c:formatCode>General</c:formatCode>
                <c:ptCount val="7"/>
                <c:pt idx="0">
                  <c:v>199412</c:v>
                </c:pt>
                <c:pt idx="1">
                  <c:v>398233</c:v>
                </c:pt>
                <c:pt idx="2">
                  <c:v>594788</c:v>
                </c:pt>
                <c:pt idx="3">
                  <c:v>791504</c:v>
                </c:pt>
                <c:pt idx="4">
                  <c:v>985342</c:v>
                </c:pt>
                <c:pt idx="5">
                  <c:v>1178392</c:v>
                </c:pt>
                <c:pt idx="6">
                  <c:v>1353081</c:v>
                </c:pt>
              </c:numCache>
            </c:numRef>
          </c:xVal>
          <c:yVal>
            <c:numRef>
              <c:f>'larger key-value store'!$N$9:$N$15</c:f>
              <c:numCache>
                <c:formatCode>General</c:formatCode>
                <c:ptCount val="7"/>
                <c:pt idx="0">
                  <c:v>22006.3999999999</c:v>
                </c:pt>
                <c:pt idx="1">
                  <c:v>22448</c:v>
                </c:pt>
                <c:pt idx="2">
                  <c:v>22963.199999999899</c:v>
                </c:pt>
                <c:pt idx="3">
                  <c:v>24067.199999999899</c:v>
                </c:pt>
                <c:pt idx="4">
                  <c:v>29366.3999999999</c:v>
                </c:pt>
                <c:pt idx="5">
                  <c:v>45852.799999999901</c:v>
                </c:pt>
                <c:pt idx="6">
                  <c:v>47147056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F1-004C-9F34-166609A87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334768"/>
        <c:axId val="793336480"/>
      </c:scatterChart>
      <c:valAx>
        <c:axId val="79333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336480"/>
        <c:crosses val="autoZero"/>
        <c:crossBetween val="midCat"/>
      </c:valAx>
      <c:valAx>
        <c:axId val="793336480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3334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'larger key-value store'!$V$6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'larger key-value store'!$W$19:$W$32</c:f>
              <c:numCache>
                <c:formatCode>General</c:formatCode>
                <c:ptCount val="14"/>
                <c:pt idx="0">
                  <c:v>986330</c:v>
                </c:pt>
                <c:pt idx="1">
                  <c:v>1271348</c:v>
                </c:pt>
                <c:pt idx="2">
                  <c:v>1554377</c:v>
                </c:pt>
                <c:pt idx="3">
                  <c:v>1831870</c:v>
                </c:pt>
                <c:pt idx="4">
                  <c:v>2118622</c:v>
                </c:pt>
                <c:pt idx="5">
                  <c:v>2381219</c:v>
                </c:pt>
                <c:pt idx="6">
                  <c:v>2625009</c:v>
                </c:pt>
                <c:pt idx="7">
                  <c:v>2904278</c:v>
                </c:pt>
                <c:pt idx="8">
                  <c:v>3106274</c:v>
                </c:pt>
                <c:pt idx="9">
                  <c:v>3347559</c:v>
                </c:pt>
                <c:pt idx="10">
                  <c:v>3529438</c:v>
                </c:pt>
                <c:pt idx="11">
                  <c:v>3654364</c:v>
                </c:pt>
                <c:pt idx="12">
                  <c:v>3652969</c:v>
                </c:pt>
                <c:pt idx="13">
                  <c:v>3676926</c:v>
                </c:pt>
              </c:numCache>
            </c:numRef>
          </c:xVal>
          <c:yVal>
            <c:numRef>
              <c:f>'larger key-value store'!$X$19:$X$32</c:f>
              <c:numCache>
                <c:formatCode>General</c:formatCode>
                <c:ptCount val="14"/>
                <c:pt idx="0">
                  <c:v>8243.1999999999898</c:v>
                </c:pt>
                <c:pt idx="1">
                  <c:v>8537.5999999999894</c:v>
                </c:pt>
                <c:pt idx="2">
                  <c:v>8758.4</c:v>
                </c:pt>
                <c:pt idx="3">
                  <c:v>9052.7999999999993</c:v>
                </c:pt>
                <c:pt idx="4">
                  <c:v>9347.1999999999898</c:v>
                </c:pt>
                <c:pt idx="5">
                  <c:v>9788.7999999999993</c:v>
                </c:pt>
                <c:pt idx="6">
                  <c:v>10156.799999999999</c:v>
                </c:pt>
                <c:pt idx="7">
                  <c:v>10451.199999999901</c:v>
                </c:pt>
                <c:pt idx="8">
                  <c:v>11040</c:v>
                </c:pt>
                <c:pt idx="9">
                  <c:v>11923.199999999901</c:v>
                </c:pt>
                <c:pt idx="10">
                  <c:v>59763.199999999997</c:v>
                </c:pt>
                <c:pt idx="11">
                  <c:v>195260.79999999999</c:v>
                </c:pt>
                <c:pt idx="12">
                  <c:v>393318.39999999898</c:v>
                </c:pt>
                <c:pt idx="13">
                  <c:v>1482451.2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4D-6547-82BC-C6AF09C62FB5}"/>
            </c:ext>
          </c:extLst>
        </c:ser>
        <c:ser>
          <c:idx val="1"/>
          <c:order val="1"/>
          <c:tx>
            <c:strRef>
              <c:f>'larger key-value store'!$AB$6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'larger key-value store'!$AI$19:$AI$32</c:f>
              <c:numCache>
                <c:formatCode>General</c:formatCode>
                <c:ptCount val="14"/>
                <c:pt idx="0">
                  <c:v>984000</c:v>
                </c:pt>
                <c:pt idx="1">
                  <c:v>1271428</c:v>
                </c:pt>
                <c:pt idx="2">
                  <c:v>1558906</c:v>
                </c:pt>
                <c:pt idx="3">
                  <c:v>1833963</c:v>
                </c:pt>
                <c:pt idx="4">
                  <c:v>2105322</c:v>
                </c:pt>
                <c:pt idx="5">
                  <c:v>2377945</c:v>
                </c:pt>
                <c:pt idx="6">
                  <c:v>2619152</c:v>
                </c:pt>
                <c:pt idx="7">
                  <c:v>2886883</c:v>
                </c:pt>
                <c:pt idx="8">
                  <c:v>3114330</c:v>
                </c:pt>
                <c:pt idx="9">
                  <c:v>3363035</c:v>
                </c:pt>
                <c:pt idx="10">
                  <c:v>3580326</c:v>
                </c:pt>
                <c:pt idx="11">
                  <c:v>3733983</c:v>
                </c:pt>
                <c:pt idx="12">
                  <c:v>3830995</c:v>
                </c:pt>
                <c:pt idx="13">
                  <c:v>3789570</c:v>
                </c:pt>
              </c:numCache>
            </c:numRef>
          </c:xVal>
          <c:yVal>
            <c:numRef>
              <c:f>'larger key-value store'!$AJ$19:$AJ$32</c:f>
              <c:numCache>
                <c:formatCode>General</c:formatCode>
                <c:ptCount val="14"/>
                <c:pt idx="0">
                  <c:v>10377.5999999999</c:v>
                </c:pt>
                <c:pt idx="1">
                  <c:v>11260.8</c:v>
                </c:pt>
                <c:pt idx="2">
                  <c:v>12879.9999999999</c:v>
                </c:pt>
                <c:pt idx="3">
                  <c:v>15897.5999999999</c:v>
                </c:pt>
                <c:pt idx="4">
                  <c:v>20460.8</c:v>
                </c:pt>
                <c:pt idx="5">
                  <c:v>23184</c:v>
                </c:pt>
                <c:pt idx="6">
                  <c:v>24435.199999999899</c:v>
                </c:pt>
                <c:pt idx="7">
                  <c:v>25318.3999999999</c:v>
                </c:pt>
                <c:pt idx="8">
                  <c:v>25686.3999999999</c:v>
                </c:pt>
                <c:pt idx="9">
                  <c:v>25833.599999999999</c:v>
                </c:pt>
                <c:pt idx="10">
                  <c:v>26275.199999999899</c:v>
                </c:pt>
                <c:pt idx="11">
                  <c:v>153308.79999999999</c:v>
                </c:pt>
                <c:pt idx="12">
                  <c:v>494150.39999999898</c:v>
                </c:pt>
                <c:pt idx="13">
                  <c:v>1255542.3999999999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4D-6547-82BC-C6AF09C62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1584"/>
        <c:axId val="259069888"/>
      </c:scatterChart>
      <c:valAx>
        <c:axId val="885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9888"/>
        <c:crosses val="autoZero"/>
        <c:crossBetween val="midCat"/>
      </c:valAx>
      <c:valAx>
        <c:axId val="259069888"/>
        <c:scaling>
          <c:orientation val="minMax"/>
          <c:max val="16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'larger key-value store'!$V$6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'larger key-value store'!$W$44:$W$57</c:f>
              <c:numCache>
                <c:formatCode>General</c:formatCode>
                <c:ptCount val="14"/>
                <c:pt idx="0">
                  <c:v>985393</c:v>
                </c:pt>
                <c:pt idx="1">
                  <c:v>1272083</c:v>
                </c:pt>
                <c:pt idx="2">
                  <c:v>1553383</c:v>
                </c:pt>
                <c:pt idx="3">
                  <c:v>1831934</c:v>
                </c:pt>
                <c:pt idx="4">
                  <c:v>2103612</c:v>
                </c:pt>
                <c:pt idx="5">
                  <c:v>2364771</c:v>
                </c:pt>
                <c:pt idx="6">
                  <c:v>2636152</c:v>
                </c:pt>
                <c:pt idx="7">
                  <c:v>2889402</c:v>
                </c:pt>
                <c:pt idx="8">
                  <c:v>3120653</c:v>
                </c:pt>
                <c:pt idx="9">
                  <c:v>3379850</c:v>
                </c:pt>
                <c:pt idx="10">
                  <c:v>3570732</c:v>
                </c:pt>
                <c:pt idx="11">
                  <c:v>3759016</c:v>
                </c:pt>
                <c:pt idx="12">
                  <c:v>3738177</c:v>
                </c:pt>
                <c:pt idx="13">
                  <c:v>3683488</c:v>
                </c:pt>
              </c:numCache>
            </c:numRef>
          </c:xVal>
          <c:yVal>
            <c:numRef>
              <c:f>'larger key-value store'!$X$44:$X$57</c:f>
              <c:numCache>
                <c:formatCode>General</c:formatCode>
                <c:ptCount val="14"/>
                <c:pt idx="0">
                  <c:v>8316.7999999999993</c:v>
                </c:pt>
                <c:pt idx="1">
                  <c:v>8611.2000000000007</c:v>
                </c:pt>
                <c:pt idx="2">
                  <c:v>8905.6</c:v>
                </c:pt>
                <c:pt idx="3">
                  <c:v>9420.7999999999993</c:v>
                </c:pt>
                <c:pt idx="4">
                  <c:v>9568</c:v>
                </c:pt>
                <c:pt idx="5">
                  <c:v>9936</c:v>
                </c:pt>
                <c:pt idx="6">
                  <c:v>10156.799999999999</c:v>
                </c:pt>
                <c:pt idx="7">
                  <c:v>10672</c:v>
                </c:pt>
                <c:pt idx="8">
                  <c:v>11187.2</c:v>
                </c:pt>
                <c:pt idx="9">
                  <c:v>12585.6</c:v>
                </c:pt>
                <c:pt idx="10">
                  <c:v>44307.199999999997</c:v>
                </c:pt>
                <c:pt idx="11">
                  <c:v>179068.79999999999</c:v>
                </c:pt>
                <c:pt idx="12">
                  <c:v>579747.19999999995</c:v>
                </c:pt>
                <c:pt idx="13">
                  <c:v>6542156.7999999998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7C-8542-9B51-2183023BEE39}"/>
            </c:ext>
          </c:extLst>
        </c:ser>
        <c:ser>
          <c:idx val="1"/>
          <c:order val="1"/>
          <c:tx>
            <c:strRef>
              <c:f>'larger key-value store'!$AB$6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'larger key-value store'!$AC$44:$AC$57</c:f>
              <c:numCache>
                <c:formatCode>General</c:formatCode>
                <c:ptCount val="14"/>
                <c:pt idx="0">
                  <c:v>985422</c:v>
                </c:pt>
                <c:pt idx="1">
                  <c:v>1273640</c:v>
                </c:pt>
                <c:pt idx="2">
                  <c:v>1553219</c:v>
                </c:pt>
                <c:pt idx="3">
                  <c:v>1831734</c:v>
                </c:pt>
                <c:pt idx="4">
                  <c:v>2102259</c:v>
                </c:pt>
                <c:pt idx="5">
                  <c:v>2372093</c:v>
                </c:pt>
                <c:pt idx="6">
                  <c:v>2622101</c:v>
                </c:pt>
                <c:pt idx="7">
                  <c:v>2872519</c:v>
                </c:pt>
                <c:pt idx="8">
                  <c:v>3125938</c:v>
                </c:pt>
                <c:pt idx="9">
                  <c:v>3349386</c:v>
                </c:pt>
                <c:pt idx="10">
                  <c:v>3553712</c:v>
                </c:pt>
                <c:pt idx="11">
                  <c:v>3768012</c:v>
                </c:pt>
                <c:pt idx="12">
                  <c:v>3917705</c:v>
                </c:pt>
                <c:pt idx="13">
                  <c:v>3908808</c:v>
                </c:pt>
              </c:numCache>
            </c:numRef>
          </c:xVal>
          <c:yVal>
            <c:numRef>
              <c:f>'larger key-value store'!$AD$44:$AD$57</c:f>
              <c:numCache>
                <c:formatCode>General</c:formatCode>
                <c:ptCount val="14"/>
                <c:pt idx="0">
                  <c:v>10377.6</c:v>
                </c:pt>
                <c:pt idx="1">
                  <c:v>11334.4</c:v>
                </c:pt>
                <c:pt idx="2">
                  <c:v>12659.2</c:v>
                </c:pt>
                <c:pt idx="3">
                  <c:v>16560</c:v>
                </c:pt>
                <c:pt idx="4">
                  <c:v>20902.400000000001</c:v>
                </c:pt>
                <c:pt idx="5">
                  <c:v>23846.400000000001</c:v>
                </c:pt>
                <c:pt idx="6">
                  <c:v>24729.599999999999</c:v>
                </c:pt>
                <c:pt idx="7">
                  <c:v>25465.599999999999</c:v>
                </c:pt>
                <c:pt idx="8">
                  <c:v>25612.799999999999</c:v>
                </c:pt>
                <c:pt idx="9">
                  <c:v>26275.200000000001</c:v>
                </c:pt>
                <c:pt idx="10">
                  <c:v>26864</c:v>
                </c:pt>
                <c:pt idx="11">
                  <c:v>28115.200000000001</c:v>
                </c:pt>
                <c:pt idx="12">
                  <c:v>534483.19999999995</c:v>
                </c:pt>
                <c:pt idx="13">
                  <c:v>1833449.6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E7C-8542-9B51-2183023BE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1584"/>
        <c:axId val="259069888"/>
      </c:scatterChart>
      <c:valAx>
        <c:axId val="885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9888"/>
        <c:crosses val="autoZero"/>
        <c:crossBetween val="midCat"/>
      </c:valAx>
      <c:valAx>
        <c:axId val="259069888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'larger key-value store'!$V$6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'larger key-value store'!$W$61:$W$75</c:f>
              <c:numCache>
                <c:formatCode>General</c:formatCode>
                <c:ptCount val="15"/>
                <c:pt idx="0">
                  <c:v>984733</c:v>
                </c:pt>
                <c:pt idx="1">
                  <c:v>1274525</c:v>
                </c:pt>
                <c:pt idx="2">
                  <c:v>1558813</c:v>
                </c:pt>
                <c:pt idx="3">
                  <c:v>1834597</c:v>
                </c:pt>
                <c:pt idx="4">
                  <c:v>2112522</c:v>
                </c:pt>
                <c:pt idx="5">
                  <c:v>2379109</c:v>
                </c:pt>
                <c:pt idx="6">
                  <c:v>2401494</c:v>
                </c:pt>
                <c:pt idx="7">
                  <c:v>2905092</c:v>
                </c:pt>
                <c:pt idx="8">
                  <c:v>3160207</c:v>
                </c:pt>
                <c:pt idx="9">
                  <c:v>3395725</c:v>
                </c:pt>
                <c:pt idx="10">
                  <c:v>3626342</c:v>
                </c:pt>
                <c:pt idx="11">
                  <c:v>3873930</c:v>
                </c:pt>
                <c:pt idx="12">
                  <c:v>4092488</c:v>
                </c:pt>
                <c:pt idx="13">
                  <c:v>4303612</c:v>
                </c:pt>
                <c:pt idx="14">
                  <c:v>4684328</c:v>
                </c:pt>
              </c:numCache>
            </c:numRef>
          </c:xVal>
          <c:yVal>
            <c:numRef>
              <c:f>'larger key-value store'!$X$61:$X$75</c:f>
              <c:numCache>
                <c:formatCode>General</c:formatCode>
                <c:ptCount val="15"/>
                <c:pt idx="0">
                  <c:v>6403.2</c:v>
                </c:pt>
                <c:pt idx="1">
                  <c:v>6697.5999999999904</c:v>
                </c:pt>
                <c:pt idx="2">
                  <c:v>6991.99999999999</c:v>
                </c:pt>
                <c:pt idx="3">
                  <c:v>7433.5999999999904</c:v>
                </c:pt>
                <c:pt idx="4">
                  <c:v>7875.2</c:v>
                </c:pt>
                <c:pt idx="5">
                  <c:v>8316.7999999999993</c:v>
                </c:pt>
                <c:pt idx="6">
                  <c:v>8905.5999999999894</c:v>
                </c:pt>
                <c:pt idx="7">
                  <c:v>10451.199999999901</c:v>
                </c:pt>
                <c:pt idx="8">
                  <c:v>12953.5999999999</c:v>
                </c:pt>
                <c:pt idx="9">
                  <c:v>144624</c:v>
                </c:pt>
                <c:pt idx="10">
                  <c:v>65577.599999999904</c:v>
                </c:pt>
                <c:pt idx="11">
                  <c:v>280048</c:v>
                </c:pt>
                <c:pt idx="12">
                  <c:v>339148.79999999999</c:v>
                </c:pt>
                <c:pt idx="13">
                  <c:v>1436745.5999999901</c:v>
                </c:pt>
                <c:pt idx="14">
                  <c:v>1587993.5999999901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AB-4443-9602-019CA66F636E}"/>
            </c:ext>
          </c:extLst>
        </c:ser>
        <c:ser>
          <c:idx val="1"/>
          <c:order val="1"/>
          <c:tx>
            <c:strRef>
              <c:f>'larger key-value store'!$AB$6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'larger key-value store'!$AC$61:$AC$72</c:f>
              <c:numCache>
                <c:formatCode>General</c:formatCode>
                <c:ptCount val="12"/>
                <c:pt idx="0">
                  <c:v>986302</c:v>
                </c:pt>
                <c:pt idx="1">
                  <c:v>1275562</c:v>
                </c:pt>
                <c:pt idx="2">
                  <c:v>1556921</c:v>
                </c:pt>
                <c:pt idx="3">
                  <c:v>1840161</c:v>
                </c:pt>
                <c:pt idx="4">
                  <c:v>2111868</c:v>
                </c:pt>
                <c:pt idx="5">
                  <c:v>2377931</c:v>
                </c:pt>
                <c:pt idx="6">
                  <c:v>2642560</c:v>
                </c:pt>
                <c:pt idx="7">
                  <c:v>2899886</c:v>
                </c:pt>
                <c:pt idx="8">
                  <c:v>3145977</c:v>
                </c:pt>
                <c:pt idx="9">
                  <c:v>3400844</c:v>
                </c:pt>
                <c:pt idx="10">
                  <c:v>3639324</c:v>
                </c:pt>
                <c:pt idx="11">
                  <c:v>3879603</c:v>
                </c:pt>
              </c:numCache>
            </c:numRef>
          </c:xVal>
          <c:yVal>
            <c:numRef>
              <c:f>'larger key-value store'!$AD$61:$AD$72</c:f>
              <c:numCache>
                <c:formatCode>General</c:formatCode>
                <c:ptCount val="12"/>
                <c:pt idx="0">
                  <c:v>8611.1999999999898</c:v>
                </c:pt>
                <c:pt idx="1">
                  <c:v>9200</c:v>
                </c:pt>
                <c:pt idx="2">
                  <c:v>10083.199999999901</c:v>
                </c:pt>
                <c:pt idx="3">
                  <c:v>11923.199999999901</c:v>
                </c:pt>
                <c:pt idx="4">
                  <c:v>14646.4</c:v>
                </c:pt>
                <c:pt idx="5">
                  <c:v>17296</c:v>
                </c:pt>
                <c:pt idx="6">
                  <c:v>18988.8</c:v>
                </c:pt>
                <c:pt idx="7">
                  <c:v>20092.8</c:v>
                </c:pt>
                <c:pt idx="8">
                  <c:v>20902.3999999999</c:v>
                </c:pt>
                <c:pt idx="9">
                  <c:v>37094.3999999999</c:v>
                </c:pt>
                <c:pt idx="10">
                  <c:v>1366457.5999999901</c:v>
                </c:pt>
                <c:pt idx="11">
                  <c:v>65798.399999999994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B-4443-9602-019CA66F6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1584"/>
        <c:axId val="259069888"/>
      </c:scatterChart>
      <c:valAx>
        <c:axId val="885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9888"/>
        <c:crosses val="autoZero"/>
        <c:crossBetween val="midCat"/>
      </c:valAx>
      <c:valAx>
        <c:axId val="259069888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'larger key-value store'!$V$6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'larger key-value store'!$W$82:$W$94</c:f>
              <c:numCache>
                <c:formatCode>General</c:formatCode>
                <c:ptCount val="13"/>
                <c:pt idx="0">
                  <c:v>983774</c:v>
                </c:pt>
                <c:pt idx="1">
                  <c:v>1270463</c:v>
                </c:pt>
                <c:pt idx="2">
                  <c:v>1558156</c:v>
                </c:pt>
                <c:pt idx="3">
                  <c:v>1828113</c:v>
                </c:pt>
                <c:pt idx="4">
                  <c:v>2104339</c:v>
                </c:pt>
                <c:pt idx="5">
                  <c:v>2364895</c:v>
                </c:pt>
                <c:pt idx="6">
                  <c:v>2634966</c:v>
                </c:pt>
                <c:pt idx="7">
                  <c:v>2878971</c:v>
                </c:pt>
                <c:pt idx="8">
                  <c:v>3118210</c:v>
                </c:pt>
                <c:pt idx="9">
                  <c:v>3360526</c:v>
                </c:pt>
                <c:pt idx="10">
                  <c:v>3568595</c:v>
                </c:pt>
                <c:pt idx="11">
                  <c:v>3722163</c:v>
                </c:pt>
                <c:pt idx="12">
                  <c:v>3658039</c:v>
                </c:pt>
              </c:numCache>
            </c:numRef>
          </c:xVal>
          <c:yVal>
            <c:numRef>
              <c:f>'larger key-value store'!$X$82:$X$94</c:f>
              <c:numCache>
                <c:formatCode>General</c:formatCode>
                <c:ptCount val="13"/>
                <c:pt idx="0">
                  <c:v>8095.99999999999</c:v>
                </c:pt>
                <c:pt idx="1">
                  <c:v>8095.99999999999</c:v>
                </c:pt>
                <c:pt idx="2">
                  <c:v>8537.5999999999894</c:v>
                </c:pt>
                <c:pt idx="3">
                  <c:v>8537.5999999999894</c:v>
                </c:pt>
                <c:pt idx="4">
                  <c:v>8979.1999999999898</c:v>
                </c:pt>
                <c:pt idx="5">
                  <c:v>9052.7999999999993</c:v>
                </c:pt>
                <c:pt idx="6">
                  <c:v>9494.4</c:v>
                </c:pt>
                <c:pt idx="7">
                  <c:v>9494.4</c:v>
                </c:pt>
                <c:pt idx="8">
                  <c:v>10009.5999999999</c:v>
                </c:pt>
                <c:pt idx="9">
                  <c:v>10745.5999999999</c:v>
                </c:pt>
                <c:pt idx="10">
                  <c:v>52255.999999999898</c:v>
                </c:pt>
                <c:pt idx="11">
                  <c:v>164128</c:v>
                </c:pt>
                <c:pt idx="12">
                  <c:v>532201.6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6A-FC44-BE39-B00D05EFBD01}"/>
            </c:ext>
          </c:extLst>
        </c:ser>
        <c:ser>
          <c:idx val="1"/>
          <c:order val="1"/>
          <c:tx>
            <c:strRef>
              <c:f>'larger key-value store'!$AB$6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'larger key-value store'!$AC$82:$AC$95</c:f>
              <c:numCache>
                <c:formatCode>General</c:formatCode>
                <c:ptCount val="14"/>
                <c:pt idx="0">
                  <c:v>983834</c:v>
                </c:pt>
                <c:pt idx="1">
                  <c:v>1269873</c:v>
                </c:pt>
                <c:pt idx="2">
                  <c:v>1554467</c:v>
                </c:pt>
                <c:pt idx="3">
                  <c:v>1833646</c:v>
                </c:pt>
                <c:pt idx="4">
                  <c:v>2102765</c:v>
                </c:pt>
                <c:pt idx="5">
                  <c:v>2363802</c:v>
                </c:pt>
                <c:pt idx="6">
                  <c:v>2629615</c:v>
                </c:pt>
                <c:pt idx="7">
                  <c:v>2876757</c:v>
                </c:pt>
                <c:pt idx="8">
                  <c:v>3112286</c:v>
                </c:pt>
                <c:pt idx="9">
                  <c:v>3350686</c:v>
                </c:pt>
                <c:pt idx="10">
                  <c:v>3561951</c:v>
                </c:pt>
                <c:pt idx="11">
                  <c:v>3759838</c:v>
                </c:pt>
                <c:pt idx="12">
                  <c:v>3876182</c:v>
                </c:pt>
                <c:pt idx="13">
                  <c:v>3955392</c:v>
                </c:pt>
              </c:numCache>
            </c:numRef>
          </c:xVal>
          <c:yVal>
            <c:numRef>
              <c:f>'larger key-value store'!$AD$82:$AD$95</c:f>
              <c:numCache>
                <c:formatCode>General</c:formatCode>
                <c:ptCount val="14"/>
                <c:pt idx="0">
                  <c:v>10156.799999999999</c:v>
                </c:pt>
                <c:pt idx="1">
                  <c:v>11040</c:v>
                </c:pt>
                <c:pt idx="2">
                  <c:v>12217.5999999999</c:v>
                </c:pt>
                <c:pt idx="3">
                  <c:v>14646.4</c:v>
                </c:pt>
                <c:pt idx="4">
                  <c:v>18032</c:v>
                </c:pt>
                <c:pt idx="5">
                  <c:v>20828.8</c:v>
                </c:pt>
                <c:pt idx="6">
                  <c:v>22300.799999999999</c:v>
                </c:pt>
                <c:pt idx="7">
                  <c:v>23110.3999999999</c:v>
                </c:pt>
                <c:pt idx="8">
                  <c:v>23331.199999999899</c:v>
                </c:pt>
                <c:pt idx="9">
                  <c:v>23478.3999999999</c:v>
                </c:pt>
                <c:pt idx="10">
                  <c:v>23846.3999999999</c:v>
                </c:pt>
                <c:pt idx="11">
                  <c:v>25539.199999999899</c:v>
                </c:pt>
                <c:pt idx="12">
                  <c:v>343712</c:v>
                </c:pt>
                <c:pt idx="13">
                  <c:v>934867.2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6A-FC44-BE39-B00D05EFB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1584"/>
        <c:axId val="259069888"/>
      </c:scatterChart>
      <c:valAx>
        <c:axId val="885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9888"/>
        <c:crosses val="autoZero"/>
        <c:crossBetween val="midCat"/>
      </c:valAx>
      <c:valAx>
        <c:axId val="259069888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'larger key-value store'!$V$6</c:f>
              <c:strCache>
                <c:ptCount val="1"/>
                <c:pt idx="0">
                  <c:v>SCQ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'larger key-value store'!$W$101:$W$113</c:f>
              <c:numCache>
                <c:formatCode>General</c:formatCode>
                <c:ptCount val="13"/>
                <c:pt idx="0">
                  <c:v>986186</c:v>
                </c:pt>
                <c:pt idx="1">
                  <c:v>1275662</c:v>
                </c:pt>
                <c:pt idx="2">
                  <c:v>1557358</c:v>
                </c:pt>
                <c:pt idx="3">
                  <c:v>1841269</c:v>
                </c:pt>
                <c:pt idx="4">
                  <c:v>2112726</c:v>
                </c:pt>
                <c:pt idx="5">
                  <c:v>2377681</c:v>
                </c:pt>
                <c:pt idx="6">
                  <c:v>2647911</c:v>
                </c:pt>
                <c:pt idx="7">
                  <c:v>2908053</c:v>
                </c:pt>
                <c:pt idx="8">
                  <c:v>3151650</c:v>
                </c:pt>
                <c:pt idx="9">
                  <c:v>3398973</c:v>
                </c:pt>
                <c:pt idx="10">
                  <c:v>3631272</c:v>
                </c:pt>
                <c:pt idx="11">
                  <c:v>3883488</c:v>
                </c:pt>
                <c:pt idx="12">
                  <c:v>4096693</c:v>
                </c:pt>
              </c:numCache>
            </c:numRef>
          </c:xVal>
          <c:yVal>
            <c:numRef>
              <c:f>'larger key-value store'!$X$101:$X$113</c:f>
              <c:numCache>
                <c:formatCode>General</c:formatCode>
                <c:ptCount val="13"/>
                <c:pt idx="0">
                  <c:v>5961.5999999999904</c:v>
                </c:pt>
                <c:pt idx="1">
                  <c:v>6255.99999999999</c:v>
                </c:pt>
                <c:pt idx="2">
                  <c:v>6403.2</c:v>
                </c:pt>
                <c:pt idx="3">
                  <c:v>6771.2</c:v>
                </c:pt>
                <c:pt idx="4">
                  <c:v>7065.5999999999904</c:v>
                </c:pt>
                <c:pt idx="5">
                  <c:v>7580.7999999999902</c:v>
                </c:pt>
                <c:pt idx="6">
                  <c:v>8022.4</c:v>
                </c:pt>
                <c:pt idx="7">
                  <c:v>8758.4</c:v>
                </c:pt>
                <c:pt idx="8">
                  <c:v>9936</c:v>
                </c:pt>
                <c:pt idx="9">
                  <c:v>12143.9999999999</c:v>
                </c:pt>
                <c:pt idx="10">
                  <c:v>35622.3999999999</c:v>
                </c:pt>
                <c:pt idx="11">
                  <c:v>274528</c:v>
                </c:pt>
                <c:pt idx="12">
                  <c:v>276073.59999999998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E5-804B-83EF-022BF4545BEA}"/>
            </c:ext>
          </c:extLst>
        </c:ser>
        <c:ser>
          <c:idx val="1"/>
          <c:order val="1"/>
          <c:tx>
            <c:strRef>
              <c:f>'larger key-value store'!$AB$6</c:f>
              <c:strCache>
                <c:ptCount val="1"/>
                <c:pt idx="0">
                  <c:v>SSCQ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'larger key-value store'!$AC$101:$AC$113</c:f>
              <c:numCache>
                <c:formatCode>General</c:formatCode>
                <c:ptCount val="13"/>
                <c:pt idx="0">
                  <c:v>903928</c:v>
                </c:pt>
                <c:pt idx="1">
                  <c:v>1275796</c:v>
                </c:pt>
                <c:pt idx="2">
                  <c:v>1560936</c:v>
                </c:pt>
                <c:pt idx="3">
                  <c:v>1840937</c:v>
                </c:pt>
                <c:pt idx="4">
                  <c:v>2118043</c:v>
                </c:pt>
                <c:pt idx="5">
                  <c:v>2380649</c:v>
                </c:pt>
                <c:pt idx="6">
                  <c:v>2643249</c:v>
                </c:pt>
                <c:pt idx="7">
                  <c:v>2905896</c:v>
                </c:pt>
                <c:pt idx="8">
                  <c:v>2898458</c:v>
                </c:pt>
                <c:pt idx="9">
                  <c:v>3407051</c:v>
                </c:pt>
                <c:pt idx="10">
                  <c:v>3628928</c:v>
                </c:pt>
                <c:pt idx="11">
                  <c:v>3865829</c:v>
                </c:pt>
                <c:pt idx="12">
                  <c:v>4072109</c:v>
                </c:pt>
              </c:numCache>
            </c:numRef>
          </c:xVal>
          <c:yVal>
            <c:numRef>
              <c:f>'larger key-value store'!$AD$101:$AD$113</c:f>
              <c:numCache>
                <c:formatCode>General</c:formatCode>
                <c:ptCount val="13"/>
                <c:pt idx="0">
                  <c:v>8390.4</c:v>
                </c:pt>
                <c:pt idx="1">
                  <c:v>9052.7999999999993</c:v>
                </c:pt>
                <c:pt idx="2">
                  <c:v>9715.1999999999898</c:v>
                </c:pt>
                <c:pt idx="3">
                  <c:v>11113.5999999999</c:v>
                </c:pt>
                <c:pt idx="4">
                  <c:v>13395.199999999901</c:v>
                </c:pt>
                <c:pt idx="5">
                  <c:v>15308.8</c:v>
                </c:pt>
                <c:pt idx="6">
                  <c:v>17001.599999999999</c:v>
                </c:pt>
                <c:pt idx="7">
                  <c:v>18400</c:v>
                </c:pt>
                <c:pt idx="8">
                  <c:v>18841.599999999999</c:v>
                </c:pt>
                <c:pt idx="9">
                  <c:v>20092.8</c:v>
                </c:pt>
                <c:pt idx="10">
                  <c:v>20313.599999999999</c:v>
                </c:pt>
                <c:pt idx="11">
                  <c:v>87878.399999999994</c:v>
                </c:pt>
                <c:pt idx="12">
                  <c:v>1706931.2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E5-804B-83EF-022BF4545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1584"/>
        <c:axId val="259069888"/>
      </c:scatterChart>
      <c:valAx>
        <c:axId val="8853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069888"/>
        <c:crosses val="autoZero"/>
        <c:crossBetween val="midCat"/>
      </c:valAx>
      <c:valAx>
        <c:axId val="259069888"/>
        <c:scaling>
          <c:orientation val="minMax"/>
          <c:max val="4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1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0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4" Type="http://schemas.openxmlformats.org/officeDocument/2006/relationships/chart" Target="../charts/chart2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Relationship Id="rId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5" Type="http://schemas.openxmlformats.org/officeDocument/2006/relationships/chart" Target="../charts/chart37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0.xml"/><Relationship Id="rId1" Type="http://schemas.openxmlformats.org/officeDocument/2006/relationships/chart" Target="../charts/chart3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2.xml"/><Relationship Id="rId1" Type="http://schemas.openxmlformats.org/officeDocument/2006/relationships/chart" Target="../charts/chart4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1.xml"/><Relationship Id="rId3" Type="http://schemas.openxmlformats.org/officeDocument/2006/relationships/chart" Target="../charts/chart46.xml"/><Relationship Id="rId7" Type="http://schemas.openxmlformats.org/officeDocument/2006/relationships/chart" Target="../charts/chart50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9.xml"/><Relationship Id="rId5" Type="http://schemas.openxmlformats.org/officeDocument/2006/relationships/chart" Target="../charts/chart48.xml"/><Relationship Id="rId4" Type="http://schemas.openxmlformats.org/officeDocument/2006/relationships/chart" Target="../charts/chart4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4" Type="http://schemas.openxmlformats.org/officeDocument/2006/relationships/chart" Target="../charts/chart56.xml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6.xml"/><Relationship Id="rId13" Type="http://schemas.openxmlformats.org/officeDocument/2006/relationships/chart" Target="../charts/chart71.xml"/><Relationship Id="rId3" Type="http://schemas.openxmlformats.org/officeDocument/2006/relationships/chart" Target="../charts/chart61.xml"/><Relationship Id="rId7" Type="http://schemas.openxmlformats.org/officeDocument/2006/relationships/chart" Target="../charts/chart65.xml"/><Relationship Id="rId12" Type="http://schemas.openxmlformats.org/officeDocument/2006/relationships/chart" Target="../charts/chart70.xml"/><Relationship Id="rId17" Type="http://schemas.openxmlformats.org/officeDocument/2006/relationships/chart" Target="../charts/chart75.xml"/><Relationship Id="rId2" Type="http://schemas.openxmlformats.org/officeDocument/2006/relationships/chart" Target="../charts/chart60.xml"/><Relationship Id="rId16" Type="http://schemas.openxmlformats.org/officeDocument/2006/relationships/chart" Target="../charts/chart74.xml"/><Relationship Id="rId1" Type="http://schemas.openxmlformats.org/officeDocument/2006/relationships/chart" Target="../charts/chart59.xml"/><Relationship Id="rId6" Type="http://schemas.openxmlformats.org/officeDocument/2006/relationships/chart" Target="../charts/chart64.xml"/><Relationship Id="rId11" Type="http://schemas.openxmlformats.org/officeDocument/2006/relationships/chart" Target="../charts/chart69.xml"/><Relationship Id="rId5" Type="http://schemas.openxmlformats.org/officeDocument/2006/relationships/chart" Target="../charts/chart63.xml"/><Relationship Id="rId15" Type="http://schemas.openxmlformats.org/officeDocument/2006/relationships/chart" Target="../charts/chart73.xml"/><Relationship Id="rId10" Type="http://schemas.openxmlformats.org/officeDocument/2006/relationships/chart" Target="../charts/chart68.xml"/><Relationship Id="rId4" Type="http://schemas.openxmlformats.org/officeDocument/2006/relationships/chart" Target="../charts/chart62.xml"/><Relationship Id="rId9" Type="http://schemas.openxmlformats.org/officeDocument/2006/relationships/chart" Target="../charts/chart67.xml"/><Relationship Id="rId14" Type="http://schemas.openxmlformats.org/officeDocument/2006/relationships/chart" Target="../charts/chart72.xml"/></Relationships>
</file>

<file path=xl/drawings/_rels/drawing2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3.xml"/><Relationship Id="rId13" Type="http://schemas.openxmlformats.org/officeDocument/2006/relationships/chart" Target="../charts/chart88.xml"/><Relationship Id="rId18" Type="http://schemas.openxmlformats.org/officeDocument/2006/relationships/chart" Target="../charts/chart93.xml"/><Relationship Id="rId3" Type="http://schemas.openxmlformats.org/officeDocument/2006/relationships/chart" Target="../charts/chart78.xml"/><Relationship Id="rId21" Type="http://schemas.openxmlformats.org/officeDocument/2006/relationships/chart" Target="../charts/chart96.xml"/><Relationship Id="rId7" Type="http://schemas.openxmlformats.org/officeDocument/2006/relationships/chart" Target="../charts/chart82.xml"/><Relationship Id="rId12" Type="http://schemas.openxmlformats.org/officeDocument/2006/relationships/chart" Target="../charts/chart87.xml"/><Relationship Id="rId17" Type="http://schemas.openxmlformats.org/officeDocument/2006/relationships/chart" Target="../charts/chart92.xml"/><Relationship Id="rId2" Type="http://schemas.openxmlformats.org/officeDocument/2006/relationships/chart" Target="../charts/chart77.xml"/><Relationship Id="rId16" Type="http://schemas.openxmlformats.org/officeDocument/2006/relationships/chart" Target="../charts/chart91.xml"/><Relationship Id="rId20" Type="http://schemas.openxmlformats.org/officeDocument/2006/relationships/chart" Target="../charts/chart95.xml"/><Relationship Id="rId1" Type="http://schemas.openxmlformats.org/officeDocument/2006/relationships/chart" Target="../charts/chart76.xml"/><Relationship Id="rId6" Type="http://schemas.openxmlformats.org/officeDocument/2006/relationships/chart" Target="../charts/chart81.xml"/><Relationship Id="rId11" Type="http://schemas.openxmlformats.org/officeDocument/2006/relationships/chart" Target="../charts/chart86.xml"/><Relationship Id="rId5" Type="http://schemas.openxmlformats.org/officeDocument/2006/relationships/chart" Target="../charts/chart80.xml"/><Relationship Id="rId15" Type="http://schemas.openxmlformats.org/officeDocument/2006/relationships/chart" Target="../charts/chart90.xml"/><Relationship Id="rId10" Type="http://schemas.openxmlformats.org/officeDocument/2006/relationships/chart" Target="../charts/chart85.xml"/><Relationship Id="rId19" Type="http://schemas.openxmlformats.org/officeDocument/2006/relationships/chart" Target="../charts/chart94.xml"/><Relationship Id="rId4" Type="http://schemas.openxmlformats.org/officeDocument/2006/relationships/chart" Target="../charts/chart79.xml"/><Relationship Id="rId9" Type="http://schemas.openxmlformats.org/officeDocument/2006/relationships/chart" Target="../charts/chart84.xml"/><Relationship Id="rId14" Type="http://schemas.openxmlformats.org/officeDocument/2006/relationships/chart" Target="../charts/chart89.xml"/><Relationship Id="rId22" Type="http://schemas.openxmlformats.org/officeDocument/2006/relationships/chart" Target="../charts/chart9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0.xml"/><Relationship Id="rId2" Type="http://schemas.openxmlformats.org/officeDocument/2006/relationships/chart" Target="../charts/chart99.xml"/><Relationship Id="rId1" Type="http://schemas.openxmlformats.org/officeDocument/2006/relationships/chart" Target="../charts/chart98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3.xml"/><Relationship Id="rId2" Type="http://schemas.openxmlformats.org/officeDocument/2006/relationships/chart" Target="../charts/chart102.xml"/><Relationship Id="rId1" Type="http://schemas.openxmlformats.org/officeDocument/2006/relationships/chart" Target="../charts/chart101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6.xml"/><Relationship Id="rId2" Type="http://schemas.openxmlformats.org/officeDocument/2006/relationships/chart" Target="../charts/chart105.xml"/><Relationship Id="rId1" Type="http://schemas.openxmlformats.org/officeDocument/2006/relationships/chart" Target="../charts/chart104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9.xml"/><Relationship Id="rId2" Type="http://schemas.openxmlformats.org/officeDocument/2006/relationships/chart" Target="../charts/chart108.xml"/><Relationship Id="rId1" Type="http://schemas.openxmlformats.org/officeDocument/2006/relationships/chart" Target="../charts/chart107.xml"/><Relationship Id="rId6" Type="http://schemas.openxmlformats.org/officeDocument/2006/relationships/chart" Target="../charts/chart112.xml"/><Relationship Id="rId5" Type="http://schemas.openxmlformats.org/officeDocument/2006/relationships/chart" Target="../charts/chart111.xml"/><Relationship Id="rId4" Type="http://schemas.openxmlformats.org/officeDocument/2006/relationships/chart" Target="../charts/chart110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5.xml"/><Relationship Id="rId2" Type="http://schemas.openxmlformats.org/officeDocument/2006/relationships/chart" Target="../charts/chart114.xml"/><Relationship Id="rId1" Type="http://schemas.openxmlformats.org/officeDocument/2006/relationships/chart" Target="../charts/chart113.xml"/><Relationship Id="rId6" Type="http://schemas.openxmlformats.org/officeDocument/2006/relationships/chart" Target="../charts/chart118.xml"/><Relationship Id="rId5" Type="http://schemas.openxmlformats.org/officeDocument/2006/relationships/chart" Target="../charts/chart117.xml"/><Relationship Id="rId4" Type="http://schemas.openxmlformats.org/officeDocument/2006/relationships/chart" Target="../charts/chart116.xml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1.xml"/><Relationship Id="rId2" Type="http://schemas.openxmlformats.org/officeDocument/2006/relationships/chart" Target="../charts/chart120.xml"/><Relationship Id="rId1" Type="http://schemas.openxmlformats.org/officeDocument/2006/relationships/chart" Target="../charts/chart119.xml"/><Relationship Id="rId6" Type="http://schemas.openxmlformats.org/officeDocument/2006/relationships/chart" Target="../charts/chart124.xml"/><Relationship Id="rId5" Type="http://schemas.openxmlformats.org/officeDocument/2006/relationships/chart" Target="../charts/chart123.xml"/><Relationship Id="rId4" Type="http://schemas.openxmlformats.org/officeDocument/2006/relationships/chart" Target="../charts/chart122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7.xml"/><Relationship Id="rId2" Type="http://schemas.openxmlformats.org/officeDocument/2006/relationships/chart" Target="../charts/chart126.xml"/><Relationship Id="rId1" Type="http://schemas.openxmlformats.org/officeDocument/2006/relationships/chart" Target="../charts/chart125.xml"/><Relationship Id="rId6" Type="http://schemas.openxmlformats.org/officeDocument/2006/relationships/chart" Target="../charts/chart130.xml"/><Relationship Id="rId5" Type="http://schemas.openxmlformats.org/officeDocument/2006/relationships/chart" Target="../charts/chart129.xml"/><Relationship Id="rId4" Type="http://schemas.openxmlformats.org/officeDocument/2006/relationships/chart" Target="../charts/chart128.xml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8.xml"/><Relationship Id="rId3" Type="http://schemas.openxmlformats.org/officeDocument/2006/relationships/chart" Target="../charts/chart133.xml"/><Relationship Id="rId7" Type="http://schemas.openxmlformats.org/officeDocument/2006/relationships/chart" Target="../charts/chart137.xml"/><Relationship Id="rId12" Type="http://schemas.openxmlformats.org/officeDocument/2006/relationships/chart" Target="../charts/chart142.xml"/><Relationship Id="rId2" Type="http://schemas.openxmlformats.org/officeDocument/2006/relationships/chart" Target="../charts/chart132.xml"/><Relationship Id="rId1" Type="http://schemas.openxmlformats.org/officeDocument/2006/relationships/chart" Target="../charts/chart131.xml"/><Relationship Id="rId6" Type="http://schemas.openxmlformats.org/officeDocument/2006/relationships/chart" Target="../charts/chart136.xml"/><Relationship Id="rId11" Type="http://schemas.openxmlformats.org/officeDocument/2006/relationships/chart" Target="../charts/chart141.xml"/><Relationship Id="rId5" Type="http://schemas.openxmlformats.org/officeDocument/2006/relationships/chart" Target="../charts/chart135.xml"/><Relationship Id="rId10" Type="http://schemas.openxmlformats.org/officeDocument/2006/relationships/chart" Target="../charts/chart140.xml"/><Relationship Id="rId4" Type="http://schemas.openxmlformats.org/officeDocument/2006/relationships/chart" Target="../charts/chart134.xml"/><Relationship Id="rId9" Type="http://schemas.openxmlformats.org/officeDocument/2006/relationships/chart" Target="../charts/chart139.xml"/></Relationships>
</file>

<file path=xl/drawings/_rels/drawing3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0.xml"/><Relationship Id="rId3" Type="http://schemas.openxmlformats.org/officeDocument/2006/relationships/chart" Target="../charts/chart145.xml"/><Relationship Id="rId7" Type="http://schemas.openxmlformats.org/officeDocument/2006/relationships/chart" Target="../charts/chart149.xml"/><Relationship Id="rId2" Type="http://schemas.openxmlformats.org/officeDocument/2006/relationships/chart" Target="../charts/chart144.xml"/><Relationship Id="rId1" Type="http://schemas.openxmlformats.org/officeDocument/2006/relationships/chart" Target="../charts/chart143.xml"/><Relationship Id="rId6" Type="http://schemas.openxmlformats.org/officeDocument/2006/relationships/chart" Target="../charts/chart148.xml"/><Relationship Id="rId5" Type="http://schemas.openxmlformats.org/officeDocument/2006/relationships/chart" Target="../charts/chart147.xml"/><Relationship Id="rId10" Type="http://schemas.openxmlformats.org/officeDocument/2006/relationships/chart" Target="../charts/chart152.xml"/><Relationship Id="rId4" Type="http://schemas.openxmlformats.org/officeDocument/2006/relationships/chart" Target="../charts/chart146.xml"/><Relationship Id="rId9" Type="http://schemas.openxmlformats.org/officeDocument/2006/relationships/chart" Target="../charts/chart151.xml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5.xml"/><Relationship Id="rId2" Type="http://schemas.openxmlformats.org/officeDocument/2006/relationships/chart" Target="../charts/chart154.xml"/><Relationship Id="rId1" Type="http://schemas.openxmlformats.org/officeDocument/2006/relationships/chart" Target="../charts/chart153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8.xml"/><Relationship Id="rId2" Type="http://schemas.openxmlformats.org/officeDocument/2006/relationships/chart" Target="../charts/chart157.xml"/><Relationship Id="rId1" Type="http://schemas.openxmlformats.org/officeDocument/2006/relationships/chart" Target="../charts/chart156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1.xml"/><Relationship Id="rId2" Type="http://schemas.openxmlformats.org/officeDocument/2006/relationships/chart" Target="../charts/chart160.xml"/><Relationship Id="rId1" Type="http://schemas.openxmlformats.org/officeDocument/2006/relationships/chart" Target="../charts/chart159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4.xml"/><Relationship Id="rId2" Type="http://schemas.openxmlformats.org/officeDocument/2006/relationships/chart" Target="../charts/chart163.xml"/><Relationship Id="rId1" Type="http://schemas.openxmlformats.org/officeDocument/2006/relationships/chart" Target="../charts/chart162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7.xml"/><Relationship Id="rId2" Type="http://schemas.openxmlformats.org/officeDocument/2006/relationships/chart" Target="../charts/chart166.xml"/><Relationship Id="rId1" Type="http://schemas.openxmlformats.org/officeDocument/2006/relationships/chart" Target="../charts/chart165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0.xml"/><Relationship Id="rId2" Type="http://schemas.openxmlformats.org/officeDocument/2006/relationships/chart" Target="../charts/chart169.xml"/><Relationship Id="rId1" Type="http://schemas.openxmlformats.org/officeDocument/2006/relationships/chart" Target="../charts/chart168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1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4.xml"/><Relationship Id="rId2" Type="http://schemas.openxmlformats.org/officeDocument/2006/relationships/chart" Target="../charts/chart173.xml"/><Relationship Id="rId1" Type="http://schemas.openxmlformats.org/officeDocument/2006/relationships/chart" Target="../charts/chart172.xml"/><Relationship Id="rId5" Type="http://schemas.openxmlformats.org/officeDocument/2006/relationships/chart" Target="../charts/chart176.xml"/><Relationship Id="rId4" Type="http://schemas.openxmlformats.org/officeDocument/2006/relationships/chart" Target="../charts/chart175.xml"/></Relationships>
</file>

<file path=xl/drawings/_rels/drawing4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4.xml"/><Relationship Id="rId3" Type="http://schemas.openxmlformats.org/officeDocument/2006/relationships/chart" Target="../charts/chart179.xml"/><Relationship Id="rId7" Type="http://schemas.openxmlformats.org/officeDocument/2006/relationships/chart" Target="../charts/chart183.xml"/><Relationship Id="rId2" Type="http://schemas.openxmlformats.org/officeDocument/2006/relationships/chart" Target="../charts/chart178.xml"/><Relationship Id="rId1" Type="http://schemas.openxmlformats.org/officeDocument/2006/relationships/chart" Target="../charts/chart177.xml"/><Relationship Id="rId6" Type="http://schemas.openxmlformats.org/officeDocument/2006/relationships/chart" Target="../charts/chart182.xml"/><Relationship Id="rId5" Type="http://schemas.openxmlformats.org/officeDocument/2006/relationships/chart" Target="../charts/chart181.xml"/><Relationship Id="rId4" Type="http://schemas.openxmlformats.org/officeDocument/2006/relationships/chart" Target="../charts/chart180.xml"/><Relationship Id="rId9" Type="http://schemas.openxmlformats.org/officeDocument/2006/relationships/chart" Target="../charts/chart185.xml"/></Relationships>
</file>

<file path=xl/drawings/_rels/drawing4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3.xml"/><Relationship Id="rId3" Type="http://schemas.openxmlformats.org/officeDocument/2006/relationships/chart" Target="../charts/chart188.xml"/><Relationship Id="rId7" Type="http://schemas.openxmlformats.org/officeDocument/2006/relationships/chart" Target="../charts/chart192.xml"/><Relationship Id="rId2" Type="http://schemas.openxmlformats.org/officeDocument/2006/relationships/chart" Target="../charts/chart187.xml"/><Relationship Id="rId1" Type="http://schemas.openxmlformats.org/officeDocument/2006/relationships/chart" Target="../charts/chart186.xml"/><Relationship Id="rId6" Type="http://schemas.openxmlformats.org/officeDocument/2006/relationships/chart" Target="../charts/chart191.xml"/><Relationship Id="rId5" Type="http://schemas.openxmlformats.org/officeDocument/2006/relationships/chart" Target="../charts/chart190.xml"/><Relationship Id="rId4" Type="http://schemas.openxmlformats.org/officeDocument/2006/relationships/chart" Target="../charts/chart189.xml"/><Relationship Id="rId9" Type="http://schemas.openxmlformats.org/officeDocument/2006/relationships/chart" Target="../charts/chart194.xml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2.xml"/><Relationship Id="rId3" Type="http://schemas.openxmlformats.org/officeDocument/2006/relationships/chart" Target="../charts/chart197.xml"/><Relationship Id="rId7" Type="http://schemas.openxmlformats.org/officeDocument/2006/relationships/chart" Target="../charts/chart201.xml"/><Relationship Id="rId2" Type="http://schemas.openxmlformats.org/officeDocument/2006/relationships/chart" Target="../charts/chart196.xml"/><Relationship Id="rId1" Type="http://schemas.openxmlformats.org/officeDocument/2006/relationships/chart" Target="../charts/chart195.xml"/><Relationship Id="rId6" Type="http://schemas.openxmlformats.org/officeDocument/2006/relationships/chart" Target="../charts/chart200.xml"/><Relationship Id="rId11" Type="http://schemas.openxmlformats.org/officeDocument/2006/relationships/chart" Target="../charts/chart205.xml"/><Relationship Id="rId5" Type="http://schemas.openxmlformats.org/officeDocument/2006/relationships/chart" Target="../charts/chart199.xml"/><Relationship Id="rId10" Type="http://schemas.openxmlformats.org/officeDocument/2006/relationships/chart" Target="../charts/chart204.xml"/><Relationship Id="rId4" Type="http://schemas.openxmlformats.org/officeDocument/2006/relationships/chart" Target="../charts/chart198.xml"/><Relationship Id="rId9" Type="http://schemas.openxmlformats.org/officeDocument/2006/relationships/chart" Target="../charts/chart203.xml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7.xml"/><Relationship Id="rId1" Type="http://schemas.openxmlformats.org/officeDocument/2006/relationships/chart" Target="../charts/chart206.xml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5.xml"/><Relationship Id="rId3" Type="http://schemas.openxmlformats.org/officeDocument/2006/relationships/chart" Target="../charts/chart210.xml"/><Relationship Id="rId7" Type="http://schemas.openxmlformats.org/officeDocument/2006/relationships/chart" Target="../charts/chart214.xml"/><Relationship Id="rId2" Type="http://schemas.openxmlformats.org/officeDocument/2006/relationships/chart" Target="../charts/chart209.xml"/><Relationship Id="rId1" Type="http://schemas.openxmlformats.org/officeDocument/2006/relationships/chart" Target="../charts/chart208.xml"/><Relationship Id="rId6" Type="http://schemas.openxmlformats.org/officeDocument/2006/relationships/chart" Target="../charts/chart213.xml"/><Relationship Id="rId5" Type="http://schemas.openxmlformats.org/officeDocument/2006/relationships/chart" Target="../charts/chart212.xml"/><Relationship Id="rId4" Type="http://schemas.openxmlformats.org/officeDocument/2006/relationships/chart" Target="../charts/chart211.xml"/><Relationship Id="rId9" Type="http://schemas.openxmlformats.org/officeDocument/2006/relationships/chart" Target="../charts/chart216.xml"/></Relationships>
</file>

<file path=xl/drawings/_rels/drawing4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4.xml"/><Relationship Id="rId3" Type="http://schemas.openxmlformats.org/officeDocument/2006/relationships/chart" Target="../charts/chart219.xml"/><Relationship Id="rId7" Type="http://schemas.openxmlformats.org/officeDocument/2006/relationships/chart" Target="../charts/chart223.xml"/><Relationship Id="rId2" Type="http://schemas.openxmlformats.org/officeDocument/2006/relationships/chart" Target="../charts/chart218.xml"/><Relationship Id="rId1" Type="http://schemas.openxmlformats.org/officeDocument/2006/relationships/chart" Target="../charts/chart217.xml"/><Relationship Id="rId6" Type="http://schemas.openxmlformats.org/officeDocument/2006/relationships/chart" Target="../charts/chart222.xml"/><Relationship Id="rId5" Type="http://schemas.openxmlformats.org/officeDocument/2006/relationships/chart" Target="../charts/chart221.xml"/><Relationship Id="rId4" Type="http://schemas.openxmlformats.org/officeDocument/2006/relationships/chart" Target="../charts/chart220.xml"/><Relationship Id="rId9" Type="http://schemas.openxmlformats.org/officeDocument/2006/relationships/chart" Target="../charts/chart225.xml"/></Relationships>
</file>

<file path=xl/drawings/_rels/drawing4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3.xml"/><Relationship Id="rId3" Type="http://schemas.openxmlformats.org/officeDocument/2006/relationships/chart" Target="../charts/chart228.xml"/><Relationship Id="rId7" Type="http://schemas.openxmlformats.org/officeDocument/2006/relationships/chart" Target="../charts/chart232.xml"/><Relationship Id="rId2" Type="http://schemas.openxmlformats.org/officeDocument/2006/relationships/chart" Target="../charts/chart227.xml"/><Relationship Id="rId1" Type="http://schemas.openxmlformats.org/officeDocument/2006/relationships/chart" Target="../charts/chart226.xml"/><Relationship Id="rId6" Type="http://schemas.openxmlformats.org/officeDocument/2006/relationships/chart" Target="../charts/chart231.xml"/><Relationship Id="rId5" Type="http://schemas.openxmlformats.org/officeDocument/2006/relationships/chart" Target="../charts/chart230.xml"/><Relationship Id="rId4" Type="http://schemas.openxmlformats.org/officeDocument/2006/relationships/chart" Target="../charts/chart229.xml"/><Relationship Id="rId9" Type="http://schemas.openxmlformats.org/officeDocument/2006/relationships/chart" Target="../charts/chart234.xml"/></Relationships>
</file>

<file path=xl/drawings/_rels/drawing4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2.xml"/><Relationship Id="rId3" Type="http://schemas.openxmlformats.org/officeDocument/2006/relationships/chart" Target="../charts/chart237.xml"/><Relationship Id="rId7" Type="http://schemas.openxmlformats.org/officeDocument/2006/relationships/chart" Target="../charts/chart241.xml"/><Relationship Id="rId2" Type="http://schemas.openxmlformats.org/officeDocument/2006/relationships/chart" Target="../charts/chart236.xml"/><Relationship Id="rId1" Type="http://schemas.openxmlformats.org/officeDocument/2006/relationships/chart" Target="../charts/chart235.xml"/><Relationship Id="rId6" Type="http://schemas.openxmlformats.org/officeDocument/2006/relationships/chart" Target="../charts/chart240.xml"/><Relationship Id="rId5" Type="http://schemas.openxmlformats.org/officeDocument/2006/relationships/chart" Target="../charts/chart239.xml"/><Relationship Id="rId4" Type="http://schemas.openxmlformats.org/officeDocument/2006/relationships/chart" Target="../charts/chart238.xml"/><Relationship Id="rId9" Type="http://schemas.openxmlformats.org/officeDocument/2006/relationships/chart" Target="../charts/chart243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4.xml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7.xml"/><Relationship Id="rId2" Type="http://schemas.openxmlformats.org/officeDocument/2006/relationships/chart" Target="../charts/chart246.xml"/><Relationship Id="rId1" Type="http://schemas.openxmlformats.org/officeDocument/2006/relationships/chart" Target="../charts/chart245.xml"/><Relationship Id="rId4" Type="http://schemas.openxmlformats.org/officeDocument/2006/relationships/chart" Target="../charts/chart248.xml"/></Relationships>
</file>

<file path=xl/drawings/_rels/drawing5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56.xml"/><Relationship Id="rId3" Type="http://schemas.openxmlformats.org/officeDocument/2006/relationships/chart" Target="../charts/chart251.xml"/><Relationship Id="rId7" Type="http://schemas.openxmlformats.org/officeDocument/2006/relationships/chart" Target="../charts/chart255.xml"/><Relationship Id="rId2" Type="http://schemas.openxmlformats.org/officeDocument/2006/relationships/chart" Target="../charts/chart250.xml"/><Relationship Id="rId1" Type="http://schemas.openxmlformats.org/officeDocument/2006/relationships/chart" Target="../charts/chart249.xml"/><Relationship Id="rId6" Type="http://schemas.openxmlformats.org/officeDocument/2006/relationships/chart" Target="../charts/chart254.xml"/><Relationship Id="rId5" Type="http://schemas.openxmlformats.org/officeDocument/2006/relationships/chart" Target="../charts/chart253.xml"/><Relationship Id="rId4" Type="http://schemas.openxmlformats.org/officeDocument/2006/relationships/chart" Target="../charts/chart252.xml"/><Relationship Id="rId9" Type="http://schemas.openxmlformats.org/officeDocument/2006/relationships/chart" Target="../charts/chart257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8.xml"/></Relationships>
</file>

<file path=xl/drawings/_rels/drawing5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6.xml"/><Relationship Id="rId3" Type="http://schemas.openxmlformats.org/officeDocument/2006/relationships/chart" Target="../charts/chart261.xml"/><Relationship Id="rId7" Type="http://schemas.openxmlformats.org/officeDocument/2006/relationships/chart" Target="../charts/chart265.xml"/><Relationship Id="rId2" Type="http://schemas.openxmlformats.org/officeDocument/2006/relationships/chart" Target="../charts/chart260.xml"/><Relationship Id="rId1" Type="http://schemas.openxmlformats.org/officeDocument/2006/relationships/chart" Target="../charts/chart259.xml"/><Relationship Id="rId6" Type="http://schemas.openxmlformats.org/officeDocument/2006/relationships/chart" Target="../charts/chart264.xml"/><Relationship Id="rId5" Type="http://schemas.openxmlformats.org/officeDocument/2006/relationships/chart" Target="../charts/chart263.xml"/><Relationship Id="rId4" Type="http://schemas.openxmlformats.org/officeDocument/2006/relationships/chart" Target="../charts/chart262.xml"/><Relationship Id="rId9" Type="http://schemas.openxmlformats.org/officeDocument/2006/relationships/chart" Target="../charts/chart267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8.xml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1.xml"/><Relationship Id="rId2" Type="http://schemas.openxmlformats.org/officeDocument/2006/relationships/chart" Target="../charts/chart270.xml"/><Relationship Id="rId1" Type="http://schemas.openxmlformats.org/officeDocument/2006/relationships/chart" Target="../charts/chart269.xml"/><Relationship Id="rId6" Type="http://schemas.openxmlformats.org/officeDocument/2006/relationships/chart" Target="../charts/chart274.xml"/><Relationship Id="rId5" Type="http://schemas.openxmlformats.org/officeDocument/2006/relationships/chart" Target="../charts/chart273.xml"/><Relationship Id="rId4" Type="http://schemas.openxmlformats.org/officeDocument/2006/relationships/chart" Target="../charts/chart27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1567377</xdr:colOff>
      <xdr:row>22</xdr:row>
      <xdr:rowOff>86014</xdr:rowOff>
    </xdr:from>
    <xdr:to>
      <xdr:col>13</xdr:col>
      <xdr:colOff>620500</xdr:colOff>
      <xdr:row>35</xdr:row>
      <xdr:rowOff>187612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653790-7885-9171-8D23-9535FAD4AF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548363</xdr:colOff>
      <xdr:row>4</xdr:row>
      <xdr:rowOff>5254</xdr:rowOff>
    </xdr:from>
    <xdr:to>
      <xdr:col>18</xdr:col>
      <xdr:colOff>191818</xdr:colOff>
      <xdr:row>17</xdr:row>
      <xdr:rowOff>116381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E0F4E50-4F19-2D4C-12C1-562352861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495665</xdr:colOff>
      <xdr:row>2</xdr:row>
      <xdr:rowOff>181429</xdr:rowOff>
    </xdr:from>
    <xdr:to>
      <xdr:col>26</xdr:col>
      <xdr:colOff>110419</xdr:colOff>
      <xdr:row>16</xdr:row>
      <xdr:rowOff>96545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E1DCC5-1614-A14B-9F6F-DE8CCD03A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444128</xdr:colOff>
      <xdr:row>22</xdr:row>
      <xdr:rowOff>89031</xdr:rowOff>
    </xdr:from>
    <xdr:to>
      <xdr:col>8</xdr:col>
      <xdr:colOff>1241215</xdr:colOff>
      <xdr:row>36</xdr:row>
      <xdr:rowOff>5028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9D582AA-615A-174D-B607-97A99D973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724769</xdr:colOff>
      <xdr:row>36</xdr:row>
      <xdr:rowOff>196041</xdr:rowOff>
    </xdr:from>
    <xdr:to>
      <xdr:col>8</xdr:col>
      <xdr:colOff>1516199</xdr:colOff>
      <xdr:row>50</xdr:row>
      <xdr:rowOff>115491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D099C-782C-5F4F-B78E-42952938CB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8</xdr:col>
      <xdr:colOff>1614390</xdr:colOff>
      <xdr:row>65</xdr:row>
      <xdr:rowOff>153130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E53267-474C-6545-A067-BC008E12D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68</xdr:row>
      <xdr:rowOff>0</xdr:rowOff>
    </xdr:from>
    <xdr:to>
      <xdr:col>8</xdr:col>
      <xdr:colOff>1650055</xdr:colOff>
      <xdr:row>81</xdr:row>
      <xdr:rowOff>174627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2488740-DD88-144F-9EA2-24A0CC1956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548363</xdr:colOff>
      <xdr:row>4</xdr:row>
      <xdr:rowOff>5254</xdr:rowOff>
    </xdr:from>
    <xdr:to>
      <xdr:col>18</xdr:col>
      <xdr:colOff>191818</xdr:colOff>
      <xdr:row>17</xdr:row>
      <xdr:rowOff>116381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8FABE5-B4E5-BC49-B172-9522E40D58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495665</xdr:colOff>
      <xdr:row>2</xdr:row>
      <xdr:rowOff>181429</xdr:rowOff>
    </xdr:from>
    <xdr:to>
      <xdr:col>26</xdr:col>
      <xdr:colOff>110419</xdr:colOff>
      <xdr:row>16</xdr:row>
      <xdr:rowOff>96545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65A68F-F23D-D548-B495-F69C9288B8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376394</xdr:colOff>
      <xdr:row>22</xdr:row>
      <xdr:rowOff>105964</xdr:rowOff>
    </xdr:from>
    <xdr:to>
      <xdr:col>9</xdr:col>
      <xdr:colOff>89749</xdr:colOff>
      <xdr:row>36</xdr:row>
      <xdr:rowOff>21961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C3D263-5EF1-9F4C-8FB1-B62B6DE99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345440</xdr:colOff>
      <xdr:row>46</xdr:row>
      <xdr:rowOff>40640</xdr:rowOff>
    </xdr:from>
    <xdr:to>
      <xdr:col>9</xdr:col>
      <xdr:colOff>49750</xdr:colOff>
      <xdr:row>59</xdr:row>
      <xdr:rowOff>193770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EB4AE0-7307-CC46-AF7D-26E056200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105834</xdr:colOff>
      <xdr:row>1</xdr:row>
      <xdr:rowOff>12700</xdr:rowOff>
    </xdr:from>
    <xdr:to>
      <xdr:col>36</xdr:col>
      <xdr:colOff>552376</xdr:colOff>
      <xdr:row>14</xdr:row>
      <xdr:rowOff>136101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8467EA-0D17-6542-BE25-8788CA8C0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104294</xdr:colOff>
      <xdr:row>15</xdr:row>
      <xdr:rowOff>116609</xdr:rowOff>
    </xdr:from>
    <xdr:to>
      <xdr:col>36</xdr:col>
      <xdr:colOff>549297</xdr:colOff>
      <xdr:row>29</xdr:row>
      <xdr:rowOff>36810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AD27B1-3795-A542-A3D4-381424CEE8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125602</xdr:colOff>
      <xdr:row>29</xdr:row>
      <xdr:rowOff>156542</xdr:rowOff>
    </xdr:from>
    <xdr:to>
      <xdr:col>36</xdr:col>
      <xdr:colOff>530746</xdr:colOff>
      <xdr:row>43</xdr:row>
      <xdr:rowOff>104453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3CA9BD-71AD-4A40-9227-71DE27622F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720299</xdr:colOff>
      <xdr:row>1</xdr:row>
      <xdr:rowOff>56866</xdr:rowOff>
    </xdr:from>
    <xdr:to>
      <xdr:col>42</xdr:col>
      <xdr:colOff>332811</xdr:colOff>
      <xdr:row>14</xdr:row>
      <xdr:rowOff>180267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89991F4-1EB7-AF43-9B06-ADC5DF80C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36</xdr:col>
      <xdr:colOff>792393</xdr:colOff>
      <xdr:row>15</xdr:row>
      <xdr:rowOff>162821</xdr:rowOff>
    </xdr:from>
    <xdr:to>
      <xdr:col>42</xdr:col>
      <xdr:colOff>404905</xdr:colOff>
      <xdr:row>29</xdr:row>
      <xdr:rowOff>79983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C3D152-A126-D94E-B6C0-122AA97A2E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36</xdr:col>
      <xdr:colOff>810638</xdr:colOff>
      <xdr:row>30</xdr:row>
      <xdr:rowOff>40532</xdr:rowOff>
    </xdr:from>
    <xdr:to>
      <xdr:col>42</xdr:col>
      <xdr:colOff>423150</xdr:colOff>
      <xdr:row>43</xdr:row>
      <xdr:rowOff>187375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D642095-0FDB-344F-AB37-E1004DFD5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497290</xdr:colOff>
      <xdr:row>2</xdr:row>
      <xdr:rowOff>137711</xdr:rowOff>
    </xdr:from>
    <xdr:to>
      <xdr:col>50</xdr:col>
      <xdr:colOff>810965</xdr:colOff>
      <xdr:row>16</xdr:row>
      <xdr:rowOff>54546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6CBCAA0-7D3D-FD40-9E13-D5F6181A1C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43</xdr:col>
      <xdr:colOff>514549</xdr:colOff>
      <xdr:row>16</xdr:row>
      <xdr:rowOff>163171</xdr:rowOff>
    </xdr:from>
    <xdr:to>
      <xdr:col>50</xdr:col>
      <xdr:colOff>619699</xdr:colOff>
      <xdr:row>31</xdr:row>
      <xdr:rowOff>38251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6636B4-E6FE-E642-8910-7F246C3FB4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692683</xdr:colOff>
      <xdr:row>13</xdr:row>
      <xdr:rowOff>23971</xdr:rowOff>
    </xdr:from>
    <xdr:to>
      <xdr:col>24</xdr:col>
      <xdr:colOff>665975</xdr:colOff>
      <xdr:row>29</xdr:row>
      <xdr:rowOff>99127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84568D-3339-1A4C-0422-C213D69E8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669583</xdr:colOff>
      <xdr:row>29</xdr:row>
      <xdr:rowOff>126140</xdr:rowOff>
    </xdr:from>
    <xdr:to>
      <xdr:col>24</xdr:col>
      <xdr:colOff>635000</xdr:colOff>
      <xdr:row>45</xdr:row>
      <xdr:rowOff>201297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4C67DF-562E-5844-B125-820DCC546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669991</xdr:colOff>
      <xdr:row>46</xdr:row>
      <xdr:rowOff>41738</xdr:rowOff>
    </xdr:from>
    <xdr:to>
      <xdr:col>24</xdr:col>
      <xdr:colOff>635001</xdr:colOff>
      <xdr:row>62</xdr:row>
      <xdr:rowOff>116896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6793A70-B8A3-7F4A-8D9D-1A66A983C4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714808</xdr:colOff>
      <xdr:row>63</xdr:row>
      <xdr:rowOff>5035</xdr:rowOff>
    </xdr:from>
    <xdr:to>
      <xdr:col>6</xdr:col>
      <xdr:colOff>354372</xdr:colOff>
      <xdr:row>76</xdr:row>
      <xdr:rowOff>77523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B268AE-CCD5-5CC0-7535-3CC1ABFCA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490861</xdr:colOff>
      <xdr:row>77</xdr:row>
      <xdr:rowOff>46748</xdr:rowOff>
    </xdr:from>
    <xdr:to>
      <xdr:col>12</xdr:col>
      <xdr:colOff>128319</xdr:colOff>
      <xdr:row>90</xdr:row>
      <xdr:rowOff>114547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ED4457-2273-6F46-BA73-C80FD209C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623175</xdr:colOff>
      <xdr:row>73</xdr:row>
      <xdr:rowOff>73484</xdr:rowOff>
    </xdr:from>
    <xdr:to>
      <xdr:col>20</xdr:col>
      <xdr:colOff>260634</xdr:colOff>
      <xdr:row>86</xdr:row>
      <xdr:rowOff>139922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53F7F1-D9EB-154B-ABF4-B8DB46A82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313027</xdr:colOff>
      <xdr:row>73</xdr:row>
      <xdr:rowOff>53662</xdr:rowOff>
    </xdr:from>
    <xdr:to>
      <xdr:col>32</xdr:col>
      <xdr:colOff>773302</xdr:colOff>
      <xdr:row>86</xdr:row>
      <xdr:rowOff>120100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65F384-8E68-E145-914D-E813FC6B7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76779</xdr:colOff>
      <xdr:row>66</xdr:row>
      <xdr:rowOff>108201</xdr:rowOff>
    </xdr:from>
    <xdr:to>
      <xdr:col>26</xdr:col>
      <xdr:colOff>559044</xdr:colOff>
      <xdr:row>79</xdr:row>
      <xdr:rowOff>177384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C819C0-414E-D648-AEC5-476865993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791561</xdr:colOff>
      <xdr:row>66</xdr:row>
      <xdr:rowOff>111357</xdr:rowOff>
    </xdr:from>
    <xdr:to>
      <xdr:col>19</xdr:col>
      <xdr:colOff>444742</xdr:colOff>
      <xdr:row>79</xdr:row>
      <xdr:rowOff>177794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CEE9D7-CA81-5846-8157-79B24D830D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175073</xdr:colOff>
      <xdr:row>66</xdr:row>
      <xdr:rowOff>88406</xdr:rowOff>
    </xdr:from>
    <xdr:to>
      <xdr:col>12</xdr:col>
      <xdr:colOff>656516</xdr:colOff>
      <xdr:row>79</xdr:row>
      <xdr:rowOff>153542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70998A-73DB-FD4D-8A7C-488B9ABA8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761446</xdr:colOff>
      <xdr:row>65</xdr:row>
      <xdr:rowOff>21069</xdr:rowOff>
    </xdr:from>
    <xdr:to>
      <xdr:col>6</xdr:col>
      <xdr:colOff>419482</xdr:colOff>
      <xdr:row>78</xdr:row>
      <xdr:rowOff>90902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9A1F3E-44AA-F742-82AC-0ABD8C27F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509603</xdr:colOff>
      <xdr:row>12</xdr:row>
      <xdr:rowOff>163764</xdr:rowOff>
    </xdr:from>
    <xdr:to>
      <xdr:col>4</xdr:col>
      <xdr:colOff>774654</xdr:colOff>
      <xdr:row>25</xdr:row>
      <xdr:rowOff>48795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534918-4603-7899-F4FE-C169935810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55755</xdr:colOff>
      <xdr:row>16</xdr:row>
      <xdr:rowOff>174219</xdr:rowOff>
    </xdr:from>
    <xdr:to>
      <xdr:col>18</xdr:col>
      <xdr:colOff>473206</xdr:colOff>
      <xdr:row>29</xdr:row>
      <xdr:rowOff>59209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5D10E7-FB68-9249-9066-E5BBCD65DA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628886</xdr:colOff>
      <xdr:row>22</xdr:row>
      <xdr:rowOff>126745</xdr:rowOff>
    </xdr:from>
    <xdr:to>
      <xdr:col>6</xdr:col>
      <xdr:colOff>540427</xdr:colOff>
      <xdr:row>37</xdr:row>
      <xdr:rowOff>20265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66F09-7827-FE44-B31F-3459F9B02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663244</xdr:colOff>
      <xdr:row>5</xdr:row>
      <xdr:rowOff>3712</xdr:rowOff>
    </xdr:from>
    <xdr:to>
      <xdr:col>14</xdr:col>
      <xdr:colOff>578325</xdr:colOff>
      <xdr:row>19</xdr:row>
      <xdr:rowOff>34525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4652FC-4F77-004D-AB12-39BD4ECC83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138076</xdr:colOff>
      <xdr:row>23</xdr:row>
      <xdr:rowOff>109121</xdr:rowOff>
    </xdr:from>
    <xdr:to>
      <xdr:col>13</xdr:col>
      <xdr:colOff>779992</xdr:colOff>
      <xdr:row>37</xdr:row>
      <xdr:rowOff>146868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EC721E-5DD8-294E-B158-753EB04E6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321566</xdr:colOff>
      <xdr:row>8</xdr:row>
      <xdr:rowOff>184577</xdr:rowOff>
    </xdr:from>
    <xdr:to>
      <xdr:col>46</xdr:col>
      <xdr:colOff>178356</xdr:colOff>
      <xdr:row>23</xdr:row>
      <xdr:rowOff>19934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AA3C3A-53B5-2148-BA56-C2714351F8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41</xdr:col>
      <xdr:colOff>333944</xdr:colOff>
      <xdr:row>23</xdr:row>
      <xdr:rowOff>80956</xdr:rowOff>
    </xdr:from>
    <xdr:to>
      <xdr:col>46</xdr:col>
      <xdr:colOff>190734</xdr:colOff>
      <xdr:row>37</xdr:row>
      <xdr:rowOff>118703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4DA0EDA-C767-A540-A029-47527814A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648527</xdr:colOff>
      <xdr:row>39</xdr:row>
      <xdr:rowOff>46598</xdr:rowOff>
    </xdr:from>
    <xdr:to>
      <xdr:col>46</xdr:col>
      <xdr:colOff>787686</xdr:colOff>
      <xdr:row>53</xdr:row>
      <xdr:rowOff>24710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9096D68-352F-1B4B-8246-0B2B2EAB9B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231043</xdr:colOff>
      <xdr:row>13</xdr:row>
      <xdr:rowOff>18558</xdr:rowOff>
    </xdr:from>
    <xdr:to>
      <xdr:col>11</xdr:col>
      <xdr:colOff>362857</xdr:colOff>
      <xdr:row>28</xdr:row>
      <xdr:rowOff>95488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D48937-036F-FC42-B455-BC2CB54F4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263283</xdr:colOff>
      <xdr:row>14</xdr:row>
      <xdr:rowOff>27299</xdr:rowOff>
    </xdr:from>
    <xdr:to>
      <xdr:col>23</xdr:col>
      <xdr:colOff>174825</xdr:colOff>
      <xdr:row>28</xdr:row>
      <xdr:rowOff>127194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3EB0C06-5DB1-2A41-8625-0612EBB3A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266444</xdr:colOff>
      <xdr:row>12</xdr:row>
      <xdr:rowOff>75289</xdr:rowOff>
    </xdr:from>
    <xdr:to>
      <xdr:col>28</xdr:col>
      <xdr:colOff>781049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12A98-2A76-BB47-99F3-8239F58BA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633730</xdr:colOff>
      <xdr:row>29</xdr:row>
      <xdr:rowOff>167640</xdr:rowOff>
    </xdr:from>
    <xdr:to>
      <xdr:col>32</xdr:col>
      <xdr:colOff>322835</xdr:colOff>
      <xdr:row>45</xdr:row>
      <xdr:rowOff>143151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4ACD2-BABB-8245-9909-E3EA9D5AD3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642384</xdr:colOff>
      <xdr:row>16</xdr:row>
      <xdr:rowOff>191810</xdr:rowOff>
    </xdr:from>
    <xdr:to>
      <xdr:col>12</xdr:col>
      <xdr:colOff>496503</xdr:colOff>
      <xdr:row>31</xdr:row>
      <xdr:rowOff>11284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0AC0AF-6FD6-4143-A5C1-7B512DE99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1</xdr:row>
      <xdr:rowOff>162560</xdr:rowOff>
    </xdr:from>
    <xdr:to>
      <xdr:col>10</xdr:col>
      <xdr:colOff>0</xdr:colOff>
      <xdr:row>14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6B8BC0-9109-4DC4-6986-1974C21834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369570</xdr:colOff>
      <xdr:row>14</xdr:row>
      <xdr:rowOff>160020</xdr:rowOff>
    </xdr:from>
    <xdr:to>
      <xdr:col>10</xdr:col>
      <xdr:colOff>1270</xdr:colOff>
      <xdr:row>27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5189DF-6E98-8BF1-5949-2C64B9E3B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304800</xdr:colOff>
      <xdr:row>36</xdr:row>
      <xdr:rowOff>114300</xdr:rowOff>
    </xdr:from>
    <xdr:to>
      <xdr:col>9</xdr:col>
      <xdr:colOff>764540</xdr:colOff>
      <xdr:row>49</xdr:row>
      <xdr:rowOff>104140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B3D941-D4F0-974A-8AAF-ADAA6AF7AD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302955</xdr:colOff>
      <xdr:row>49</xdr:row>
      <xdr:rowOff>105290</xdr:rowOff>
    </xdr:from>
    <xdr:to>
      <xdr:col>9</xdr:col>
      <xdr:colOff>760155</xdr:colOff>
      <xdr:row>62</xdr:row>
      <xdr:rowOff>74810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E2962F-760B-2A4D-8439-8677C7CB76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336495</xdr:colOff>
      <xdr:row>73</xdr:row>
      <xdr:rowOff>10855</xdr:rowOff>
    </xdr:from>
    <xdr:to>
      <xdr:col>9</xdr:col>
      <xdr:colOff>796235</xdr:colOff>
      <xdr:row>86</xdr:row>
      <xdr:rowOff>695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C5BB6D0-8BB3-A44C-B9D0-BA8CCEFA6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341001</xdr:colOff>
      <xdr:row>85</xdr:row>
      <xdr:rowOff>202765</xdr:rowOff>
    </xdr:from>
    <xdr:to>
      <xdr:col>9</xdr:col>
      <xdr:colOff>798201</xdr:colOff>
      <xdr:row>98</xdr:row>
      <xdr:rowOff>172285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5CF7BCE-8C3D-454C-93EF-9D39A25E0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258305</xdr:colOff>
      <xdr:row>9</xdr:row>
      <xdr:rowOff>64577</xdr:rowOff>
    </xdr:from>
    <xdr:to>
      <xdr:col>38</xdr:col>
      <xdr:colOff>718044</xdr:colOff>
      <xdr:row>20</xdr:row>
      <xdr:rowOff>214566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4F24CD-109F-1E48-A0E8-373FB07BAE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262811</xdr:colOff>
      <xdr:row>20</xdr:row>
      <xdr:rowOff>213436</xdr:rowOff>
    </xdr:from>
    <xdr:to>
      <xdr:col>38</xdr:col>
      <xdr:colOff>720010</xdr:colOff>
      <xdr:row>32</xdr:row>
      <xdr:rowOff>118380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884BFC7-2419-F74A-9140-7F8A6D6DAB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7341</xdr:colOff>
      <xdr:row>21</xdr:row>
      <xdr:rowOff>95433</xdr:rowOff>
    </xdr:from>
    <xdr:to>
      <xdr:col>12</xdr:col>
      <xdr:colOff>746624</xdr:colOff>
      <xdr:row>36</xdr:row>
      <xdr:rowOff>45559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38545-AF23-294F-9663-07594DCB0C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1111428</xdr:colOff>
      <xdr:row>31</xdr:row>
      <xdr:rowOff>48961</xdr:rowOff>
    </xdr:from>
    <xdr:to>
      <xdr:col>23</xdr:col>
      <xdr:colOff>486790</xdr:colOff>
      <xdr:row>46</xdr:row>
      <xdr:rowOff>96760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DB5ED8D-4A2E-0445-A928-B61D05C97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1572779</xdr:colOff>
      <xdr:row>28</xdr:row>
      <xdr:rowOff>12513</xdr:rowOff>
    </xdr:from>
    <xdr:to>
      <xdr:col>5</xdr:col>
      <xdr:colOff>233948</xdr:colOff>
      <xdr:row>43</xdr:row>
      <xdr:rowOff>60312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6964D781-7516-EDCB-5E2B-050B26B64643}"/>
            </a:ext>
          </a:extLst>
        </xdr:cNvPr>
        <xdr:cNvGrpSpPr/>
      </xdr:nvGrpSpPr>
      <xdr:grpSpPr>
        <a:xfrm>
          <a:off x="1572779" y="8515991"/>
          <a:ext cx="7288886" cy="3153778"/>
          <a:chOff x="2147977" y="8245052"/>
          <a:chExt cx="6957118" cy="3095800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CB37D0A4-0E2D-0741-BF92-D55A23199DC3}"/>
              </a:ext>
            </a:extLst>
          </xdr:cNvPr>
          <xdr:cNvGraphicFramePr/>
        </xdr:nvGraphicFramePr>
        <xdr:xfrm>
          <a:off x="2147977" y="8245052"/>
          <a:ext cx="6957118" cy="3095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8DB23012-7A3D-679A-D6D7-3B57B64E5BB6}"/>
              </a:ext>
            </a:extLst>
          </xdr:cNvPr>
          <xdr:cNvSpPr txBox="1"/>
        </xdr:nvSpPr>
        <xdr:spPr>
          <a:xfrm>
            <a:off x="4440047" y="8750567"/>
            <a:ext cx="1047518" cy="2217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/>
              <a:t>LLC-resident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D9CEDEB-F761-6041-9468-0932EBDC519A}"/>
              </a:ext>
            </a:extLst>
          </xdr:cNvPr>
          <xdr:cNvSpPr txBox="1"/>
        </xdr:nvSpPr>
        <xdr:spPr>
          <a:xfrm>
            <a:off x="6451398" y="8730210"/>
            <a:ext cx="1297718" cy="2217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/>
              <a:t>spills into DRAM</a:t>
            </a:r>
          </a:p>
        </xdr:txBody>
      </xdr:sp>
    </xdr:grpSp>
    <xdr:clientData/>
  </xdr:twoCellAnchor>
  <xdr:twoCellAnchor>
    <xdr:from>
      <xdr:col>29</xdr:col>
      <xdr:colOff>151947</xdr:colOff>
      <xdr:row>14</xdr:row>
      <xdr:rowOff>130856</xdr:rowOff>
    </xdr:from>
    <xdr:to>
      <xdr:col>34</xdr:col>
      <xdr:colOff>585107</xdr:colOff>
      <xdr:row>26</xdr:row>
      <xdr:rowOff>141288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8392E3-1249-ED1E-7BE3-2CD27ED78A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1133641</xdr:colOff>
      <xdr:row>19</xdr:row>
      <xdr:rowOff>67733</xdr:rowOff>
    </xdr:from>
    <xdr:to>
      <xdr:col>10</xdr:col>
      <xdr:colOff>1428750</xdr:colOff>
      <xdr:row>34</xdr:row>
      <xdr:rowOff>23736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3F8A36D-9390-1647-9795-2376B2671381}"/>
            </a:ext>
          </a:extLst>
        </xdr:cNvPr>
        <xdr:cNvGrpSpPr/>
      </xdr:nvGrpSpPr>
      <xdr:grpSpPr>
        <a:xfrm>
          <a:off x="11528315" y="6597190"/>
          <a:ext cx="7362935" cy="3172416"/>
          <a:chOff x="2147976" y="8245052"/>
          <a:chExt cx="6957118" cy="30958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093610B4-8DB5-FB32-2727-C776712B4823}"/>
              </a:ext>
            </a:extLst>
          </xdr:cNvPr>
          <xdr:cNvGraphicFramePr/>
        </xdr:nvGraphicFramePr>
        <xdr:xfrm>
          <a:off x="2147976" y="8245052"/>
          <a:ext cx="6957118" cy="30958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CB7D27E3-643A-F7D0-68F8-B510B9A7E87A}"/>
              </a:ext>
            </a:extLst>
          </xdr:cNvPr>
          <xdr:cNvSpPr txBox="1"/>
        </xdr:nvSpPr>
        <xdr:spPr>
          <a:xfrm>
            <a:off x="4440047" y="8750567"/>
            <a:ext cx="1047518" cy="2217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/>
              <a:t>LLC-resident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3BDF7BDF-CE8E-5C86-AB05-2A2A481FD59B}"/>
              </a:ext>
            </a:extLst>
          </xdr:cNvPr>
          <xdr:cNvSpPr txBox="1"/>
        </xdr:nvSpPr>
        <xdr:spPr>
          <a:xfrm>
            <a:off x="6451398" y="8730210"/>
            <a:ext cx="1297718" cy="22174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kern="1200"/>
              <a:t>spills into DRAM</a:t>
            </a:r>
          </a:p>
        </xdr:txBody>
      </xdr:sp>
    </xdr:grpSp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0.546</cdr:x>
      <cdr:y>0.15925</cdr:y>
    </cdr:from>
    <cdr:to>
      <cdr:x>0.54958</cdr:x>
      <cdr:y>0.70526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E01C8BC-3EE7-CF90-0B6A-2CE7DAA0D747}"/>
            </a:ext>
          </a:extLst>
        </cdr:cNvPr>
        <cdr:cNvCxnSpPr/>
      </cdr:nvCxnSpPr>
      <cdr:spPr>
        <a:xfrm xmlns:a="http://schemas.openxmlformats.org/drawingml/2006/main" flipH="1">
          <a:off x="2827308" y="494772"/>
          <a:ext cx="18540" cy="1696424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accent1"/>
          </a:solidFill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0.54958</cdr:x>
      <cdr:y>0.15925</cdr:y>
    </cdr:from>
    <cdr:to>
      <cdr:x>0.54979</cdr:x>
      <cdr:y>0.71526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FE01C8BC-3EE7-CF90-0B6A-2CE7DAA0D747}"/>
            </a:ext>
          </a:extLst>
        </cdr:cNvPr>
        <cdr:cNvCxnSpPr/>
      </cdr:nvCxnSpPr>
      <cdr:spPr>
        <a:xfrm xmlns:a="http://schemas.openxmlformats.org/drawingml/2006/main">
          <a:off x="7899878" y="496678"/>
          <a:ext cx="2992" cy="1734104"/>
        </a:xfrm>
        <a:prstGeom xmlns:a="http://schemas.openxmlformats.org/drawingml/2006/main" prst="line">
          <a:avLst/>
        </a:prstGeom>
        <a:ln xmlns:a="http://schemas.openxmlformats.org/drawingml/2006/main" w="38100">
          <a:solidFill>
            <a:schemeClr val="accent1"/>
          </a:solidFill>
          <a:prstDash val="sysDot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314245</xdr:colOff>
      <xdr:row>75</xdr:row>
      <xdr:rowOff>119378</xdr:rowOff>
    </xdr:from>
    <xdr:to>
      <xdr:col>15</xdr:col>
      <xdr:colOff>460146</xdr:colOff>
      <xdr:row>88</xdr:row>
      <xdr:rowOff>185280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C9D76B-EE98-73A7-D3E9-050AD0668B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317500</xdr:colOff>
      <xdr:row>88</xdr:row>
      <xdr:rowOff>190885</xdr:rowOff>
    </xdr:from>
    <xdr:to>
      <xdr:col>15</xdr:col>
      <xdr:colOff>463401</xdr:colOff>
      <xdr:row>102</xdr:row>
      <xdr:rowOff>68597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DB20A85-0FAF-6140-B8F0-1D37D295A3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0.21094</cdr:x>
      <cdr:y>0.59814</cdr:y>
    </cdr:from>
    <cdr:to>
      <cdr:x>0.33508</cdr:x>
      <cdr:y>0.67575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BC52F4-F687-B909-EA80-59176CBA912A}"/>
            </a:ext>
          </a:extLst>
        </cdr:cNvPr>
        <cdr:cNvSpPr txBox="1"/>
      </cdr:nvSpPr>
      <cdr:spPr>
        <a:xfrm xmlns:a="http://schemas.openxmlformats.org/drawingml/2006/main">
          <a:off x="1077933" y="1615606"/>
          <a:ext cx="634330" cy="209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100%</a:t>
          </a:r>
        </a:p>
      </cdr:txBody>
    </cdr:sp>
  </cdr:relSizeAnchor>
  <cdr:relSizeAnchor xmlns:cdr="http://schemas.openxmlformats.org/drawingml/2006/chartDrawing">
    <cdr:from>
      <cdr:x>0.6198</cdr:x>
      <cdr:y>0.58818</cdr:y>
    </cdr:from>
    <cdr:to>
      <cdr:x>0.74394</cdr:x>
      <cdr:y>0.66579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A305114-3F28-05D1-C141-19D76B9C7E81}"/>
            </a:ext>
          </a:extLst>
        </cdr:cNvPr>
        <cdr:cNvSpPr txBox="1"/>
      </cdr:nvSpPr>
      <cdr:spPr>
        <a:xfrm xmlns:a="http://schemas.openxmlformats.org/drawingml/2006/main">
          <a:off x="3170583" y="1569278"/>
          <a:ext cx="635000" cy="207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20%</a:t>
          </a:r>
        </a:p>
      </cdr:txBody>
    </cdr:sp>
  </cdr:relSizeAnchor>
  <cdr:relSizeAnchor xmlns:cdr="http://schemas.openxmlformats.org/drawingml/2006/chartDrawing">
    <cdr:from>
      <cdr:x>0.41201</cdr:x>
      <cdr:y>0.59077</cdr:y>
    </cdr:from>
    <cdr:to>
      <cdr:x>0.53615</cdr:x>
      <cdr:y>0.66838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58A7D91-A238-AD50-D4C6-E4CF291EEBB6}"/>
            </a:ext>
          </a:extLst>
        </cdr:cNvPr>
        <cdr:cNvSpPr txBox="1"/>
      </cdr:nvSpPr>
      <cdr:spPr>
        <a:xfrm xmlns:a="http://schemas.openxmlformats.org/drawingml/2006/main">
          <a:off x="2107648" y="1576180"/>
          <a:ext cx="635000" cy="207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50%</a:t>
          </a:r>
        </a:p>
      </cdr:txBody>
    </cdr:sp>
  </cdr:relSizeAnchor>
  <cdr:relSizeAnchor xmlns:cdr="http://schemas.openxmlformats.org/drawingml/2006/chartDrawing">
    <cdr:from>
      <cdr:x>0.81005</cdr:x>
      <cdr:y>0.58818</cdr:y>
    </cdr:from>
    <cdr:to>
      <cdr:x>0.93418</cdr:x>
      <cdr:y>0.66579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58A7D91-A238-AD50-D4C6-E4CF291EEBB6}"/>
            </a:ext>
          </a:extLst>
        </cdr:cNvPr>
        <cdr:cNvSpPr txBox="1"/>
      </cdr:nvSpPr>
      <cdr:spPr>
        <a:xfrm xmlns:a="http://schemas.openxmlformats.org/drawingml/2006/main">
          <a:off x="4143789" y="1569278"/>
          <a:ext cx="635000" cy="207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10%</a:t>
          </a:r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0.21094</cdr:x>
      <cdr:y>0.59814</cdr:y>
    </cdr:from>
    <cdr:to>
      <cdr:x>0.33508</cdr:x>
      <cdr:y>0.67575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9BC52F4-F687-B909-EA80-59176CBA912A}"/>
            </a:ext>
          </a:extLst>
        </cdr:cNvPr>
        <cdr:cNvSpPr txBox="1"/>
      </cdr:nvSpPr>
      <cdr:spPr>
        <a:xfrm xmlns:a="http://schemas.openxmlformats.org/drawingml/2006/main">
          <a:off x="1077933" y="1615606"/>
          <a:ext cx="634330" cy="20962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100%</a:t>
          </a:r>
        </a:p>
      </cdr:txBody>
    </cdr:sp>
  </cdr:relSizeAnchor>
  <cdr:relSizeAnchor xmlns:cdr="http://schemas.openxmlformats.org/drawingml/2006/chartDrawing">
    <cdr:from>
      <cdr:x>0.6198</cdr:x>
      <cdr:y>0.58818</cdr:y>
    </cdr:from>
    <cdr:to>
      <cdr:x>0.74394</cdr:x>
      <cdr:y>0.66579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2A305114-3F28-05D1-C141-19D76B9C7E81}"/>
            </a:ext>
          </a:extLst>
        </cdr:cNvPr>
        <cdr:cNvSpPr txBox="1"/>
      </cdr:nvSpPr>
      <cdr:spPr>
        <a:xfrm xmlns:a="http://schemas.openxmlformats.org/drawingml/2006/main">
          <a:off x="3170583" y="1569278"/>
          <a:ext cx="635000" cy="207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20%</a:t>
          </a:r>
        </a:p>
      </cdr:txBody>
    </cdr:sp>
  </cdr:relSizeAnchor>
  <cdr:relSizeAnchor xmlns:cdr="http://schemas.openxmlformats.org/drawingml/2006/chartDrawing">
    <cdr:from>
      <cdr:x>0.41201</cdr:x>
      <cdr:y>0.59077</cdr:y>
    </cdr:from>
    <cdr:to>
      <cdr:x>0.53615</cdr:x>
      <cdr:y>0.66838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58A7D91-A238-AD50-D4C6-E4CF291EEBB6}"/>
            </a:ext>
          </a:extLst>
        </cdr:cNvPr>
        <cdr:cNvSpPr txBox="1"/>
      </cdr:nvSpPr>
      <cdr:spPr>
        <a:xfrm xmlns:a="http://schemas.openxmlformats.org/drawingml/2006/main">
          <a:off x="2107648" y="1576180"/>
          <a:ext cx="635000" cy="207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50%</a:t>
          </a:r>
        </a:p>
      </cdr:txBody>
    </cdr:sp>
  </cdr:relSizeAnchor>
  <cdr:relSizeAnchor xmlns:cdr="http://schemas.openxmlformats.org/drawingml/2006/chartDrawing">
    <cdr:from>
      <cdr:x>0.81005</cdr:x>
      <cdr:y>0.58818</cdr:y>
    </cdr:from>
    <cdr:to>
      <cdr:x>0.93418</cdr:x>
      <cdr:y>0.66579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58A7D91-A238-AD50-D4C6-E4CF291EEBB6}"/>
            </a:ext>
          </a:extLst>
        </cdr:cNvPr>
        <cdr:cNvSpPr txBox="1"/>
      </cdr:nvSpPr>
      <cdr:spPr>
        <a:xfrm xmlns:a="http://schemas.openxmlformats.org/drawingml/2006/main">
          <a:off x="4143789" y="1569278"/>
          <a:ext cx="635000" cy="2070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kern="1200"/>
            <a:t>10%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49107</xdr:colOff>
      <xdr:row>5</xdr:row>
      <xdr:rowOff>168161</xdr:rowOff>
    </xdr:from>
    <xdr:to>
      <xdr:col>14</xdr:col>
      <xdr:colOff>862423</xdr:colOff>
      <xdr:row>22</xdr:row>
      <xdr:rowOff>96521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B64C4-987B-31FB-DE5B-AC100B093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441452</xdr:colOff>
      <xdr:row>21</xdr:row>
      <xdr:rowOff>38736</xdr:rowOff>
    </xdr:from>
    <xdr:to>
      <xdr:col>5</xdr:col>
      <xdr:colOff>1244622</xdr:colOff>
      <xdr:row>36</xdr:row>
      <xdr:rowOff>196975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5B3991-500F-9812-7823-EB5905B65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1108477</xdr:colOff>
      <xdr:row>37</xdr:row>
      <xdr:rowOff>151064</xdr:rowOff>
    </xdr:from>
    <xdr:to>
      <xdr:col>6</xdr:col>
      <xdr:colOff>175174</xdr:colOff>
      <xdr:row>51</xdr:row>
      <xdr:rowOff>53683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A9DA91B-3CB4-DB49-A5F6-94D5DDC10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1260745</xdr:colOff>
      <xdr:row>21</xdr:row>
      <xdr:rowOff>50800</xdr:rowOff>
    </xdr:from>
    <xdr:to>
      <xdr:col>8</xdr:col>
      <xdr:colOff>956773</xdr:colOff>
      <xdr:row>37</xdr:row>
      <xdr:rowOff>7698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AF44561-3884-9841-B1BE-7ACD19B22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716776</xdr:colOff>
      <xdr:row>38</xdr:row>
      <xdr:rowOff>25172</xdr:rowOff>
    </xdr:from>
    <xdr:to>
      <xdr:col>8</xdr:col>
      <xdr:colOff>1313192</xdr:colOff>
      <xdr:row>51</xdr:row>
      <xdr:rowOff>129134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2BE1F0C-BC7E-154F-BDD2-C78B93F3A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270920</xdr:colOff>
      <xdr:row>51</xdr:row>
      <xdr:rowOff>203272</xdr:rowOff>
    </xdr:from>
    <xdr:to>
      <xdr:col>7</xdr:col>
      <xdr:colOff>535051</xdr:colOff>
      <xdr:row>67</xdr:row>
      <xdr:rowOff>153325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14A193B-11F7-BC43-928A-BBE8CB6DBD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651433</xdr:colOff>
      <xdr:row>67</xdr:row>
      <xdr:rowOff>205936</xdr:rowOff>
    </xdr:from>
    <xdr:to>
      <xdr:col>7</xdr:col>
      <xdr:colOff>141265</xdr:colOff>
      <xdr:row>81</xdr:row>
      <xdr:rowOff>105453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A8E12E3-D67D-A54C-8BB5-EBCD989E6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714478</xdr:colOff>
      <xdr:row>51</xdr:row>
      <xdr:rowOff>47031</xdr:rowOff>
    </xdr:from>
    <xdr:to>
      <xdr:col>9</xdr:col>
      <xdr:colOff>1091223</xdr:colOff>
      <xdr:row>67</xdr:row>
      <xdr:rowOff>3224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ED683D0-8F53-2E49-AB78-BA0CD88856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1618576</xdr:colOff>
      <xdr:row>68</xdr:row>
      <xdr:rowOff>22575</xdr:rowOff>
    </xdr:from>
    <xdr:to>
      <xdr:col>9</xdr:col>
      <xdr:colOff>1145145</xdr:colOff>
      <xdr:row>81</xdr:row>
      <xdr:rowOff>139899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BA7B9E6-E8DE-ED43-9A76-DD4C8BFC8F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480016</xdr:colOff>
      <xdr:row>92</xdr:row>
      <xdr:rowOff>114300</xdr:rowOff>
    </xdr:from>
    <xdr:to>
      <xdr:col>6</xdr:col>
      <xdr:colOff>1219200</xdr:colOff>
      <xdr:row>108</xdr:row>
      <xdr:rowOff>70493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238AE62-5C6B-D143-AE11-9817EC6C6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99769</xdr:colOff>
      <xdr:row>108</xdr:row>
      <xdr:rowOff>95215</xdr:rowOff>
    </xdr:from>
    <xdr:to>
      <xdr:col>6</xdr:col>
      <xdr:colOff>1624056</xdr:colOff>
      <xdr:row>122</xdr:row>
      <xdr:rowOff>3619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38385F8-DF01-6142-8005-CFFD8C0B2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682507</xdr:colOff>
      <xdr:row>92</xdr:row>
      <xdr:rowOff>5080</xdr:rowOff>
    </xdr:from>
    <xdr:to>
      <xdr:col>9</xdr:col>
      <xdr:colOff>1116891</xdr:colOff>
      <xdr:row>107</xdr:row>
      <xdr:rowOff>164473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1AB6708-4FBA-1340-AF3A-2E8E8CCF42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457200</xdr:colOff>
      <xdr:row>108</xdr:row>
      <xdr:rowOff>146015</xdr:rowOff>
    </xdr:from>
    <xdr:to>
      <xdr:col>10</xdr:col>
      <xdr:colOff>482887</xdr:colOff>
      <xdr:row>122</xdr:row>
      <xdr:rowOff>54419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E50F65E-459E-9E43-82E6-7C6A683C8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481270</xdr:colOff>
      <xdr:row>128</xdr:row>
      <xdr:rowOff>158750</xdr:rowOff>
    </xdr:from>
    <xdr:to>
      <xdr:col>4</xdr:col>
      <xdr:colOff>416008</xdr:colOff>
      <xdr:row>144</xdr:row>
      <xdr:rowOff>122075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9389E0E-D532-0B4C-85F2-AFF4AA7BEB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466630</xdr:colOff>
      <xdr:row>145</xdr:row>
      <xdr:rowOff>21721</xdr:rowOff>
    </xdr:from>
    <xdr:to>
      <xdr:col>5</xdr:col>
      <xdr:colOff>226897</xdr:colOff>
      <xdr:row>158</xdr:row>
      <xdr:rowOff>132169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5B0614E2-15C8-5945-BE44-A34ACD31F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225307</xdr:colOff>
      <xdr:row>132</xdr:row>
      <xdr:rowOff>0</xdr:rowOff>
    </xdr:from>
    <xdr:to>
      <xdr:col>8</xdr:col>
      <xdr:colOff>324747</xdr:colOff>
      <xdr:row>147</xdr:row>
      <xdr:rowOff>159393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C428D9B-98E6-104E-A64B-3C97CF4883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0</xdr:colOff>
      <xdr:row>148</xdr:row>
      <xdr:rowOff>140934</xdr:rowOff>
    </xdr:from>
    <xdr:to>
      <xdr:col>8</xdr:col>
      <xdr:colOff>890962</xdr:colOff>
      <xdr:row>162</xdr:row>
      <xdr:rowOff>49338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42BB458E-18CB-754A-8428-B89843E88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343015</xdr:colOff>
      <xdr:row>1</xdr:row>
      <xdr:rowOff>172215</xdr:rowOff>
    </xdr:from>
    <xdr:to>
      <xdr:col>15</xdr:col>
      <xdr:colOff>306631</xdr:colOff>
      <xdr:row>15</xdr:row>
      <xdr:rowOff>73361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F707F6-E630-2B2D-FA37-4036DA6444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334433</xdr:colOff>
      <xdr:row>1</xdr:row>
      <xdr:rowOff>152400</xdr:rowOff>
    </xdr:from>
    <xdr:to>
      <xdr:col>20</xdr:col>
      <xdr:colOff>793349</xdr:colOff>
      <xdr:row>15</xdr:row>
      <xdr:rowOff>53546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39ECB6-88E7-B843-9560-E059CC006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39648</xdr:colOff>
      <xdr:row>1</xdr:row>
      <xdr:rowOff>156634</xdr:rowOff>
    </xdr:from>
    <xdr:to>
      <xdr:col>26</xdr:col>
      <xdr:colOff>503210</xdr:colOff>
      <xdr:row>15</xdr:row>
      <xdr:rowOff>57780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EBAAA04-2C27-694D-9D7D-1A6DA9C70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266700</xdr:colOff>
      <xdr:row>25</xdr:row>
      <xdr:rowOff>114300</xdr:rowOff>
    </xdr:from>
    <xdr:to>
      <xdr:col>15</xdr:col>
      <xdr:colOff>230316</xdr:colOff>
      <xdr:row>38</xdr:row>
      <xdr:rowOff>53546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D660F9-15EC-F44D-AB7C-8F0D87E57D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279400</xdr:colOff>
      <xdr:row>25</xdr:row>
      <xdr:rowOff>114300</xdr:rowOff>
    </xdr:from>
    <xdr:to>
      <xdr:col>20</xdr:col>
      <xdr:colOff>738316</xdr:colOff>
      <xdr:row>38</xdr:row>
      <xdr:rowOff>53546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EFA1E3-DDA4-8D4B-99D0-22D58DAD6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810115</xdr:colOff>
      <xdr:row>25</xdr:row>
      <xdr:rowOff>118534</xdr:rowOff>
    </xdr:from>
    <xdr:to>
      <xdr:col>26</xdr:col>
      <xdr:colOff>448177</xdr:colOff>
      <xdr:row>38</xdr:row>
      <xdr:rowOff>57780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EFB2B2-BC0A-0B49-9C77-28729926B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0</xdr:colOff>
      <xdr:row>2</xdr:row>
      <xdr:rowOff>0</xdr:rowOff>
    </xdr:from>
    <xdr:to>
      <xdr:col>32</xdr:col>
      <xdr:colOff>463562</xdr:colOff>
      <xdr:row>15</xdr:row>
      <xdr:rowOff>105514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30327AA-32CC-E542-A194-7F58E5E81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673100</xdr:colOff>
      <xdr:row>2</xdr:row>
      <xdr:rowOff>25400</xdr:rowOff>
    </xdr:from>
    <xdr:to>
      <xdr:col>38</xdr:col>
      <xdr:colOff>311162</xdr:colOff>
      <xdr:row>15</xdr:row>
      <xdr:rowOff>130914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B33F9F7-51FA-E048-B29D-D66BC2D968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0</xdr:colOff>
      <xdr:row>25</xdr:row>
      <xdr:rowOff>0</xdr:rowOff>
    </xdr:from>
    <xdr:to>
      <xdr:col>32</xdr:col>
      <xdr:colOff>459827</xdr:colOff>
      <xdr:row>37</xdr:row>
      <xdr:rowOff>148423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20B6806-F095-9A4E-A84C-4D08EEC546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0</xdr:colOff>
      <xdr:row>25</xdr:row>
      <xdr:rowOff>0</xdr:rowOff>
    </xdr:from>
    <xdr:to>
      <xdr:col>38</xdr:col>
      <xdr:colOff>469050</xdr:colOff>
      <xdr:row>37</xdr:row>
      <xdr:rowOff>158752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CD3121-52D5-C744-BF32-6FA239008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203200</xdr:colOff>
      <xdr:row>69</xdr:row>
      <xdr:rowOff>186267</xdr:rowOff>
    </xdr:from>
    <xdr:to>
      <xdr:col>16</xdr:col>
      <xdr:colOff>166816</xdr:colOff>
      <xdr:row>83</xdr:row>
      <xdr:rowOff>142446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DC4E2ED-74C1-5641-8AFB-EAB608997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27</xdr:col>
      <xdr:colOff>0</xdr:colOff>
      <xdr:row>68</xdr:row>
      <xdr:rowOff>120953</xdr:rowOff>
    </xdr:from>
    <xdr:to>
      <xdr:col>32</xdr:col>
      <xdr:colOff>459827</xdr:colOff>
      <xdr:row>82</xdr:row>
      <xdr:rowOff>108106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5DDB7E-6AA3-AE4C-828A-57AEC3798D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34</xdr:col>
      <xdr:colOff>0</xdr:colOff>
      <xdr:row>69</xdr:row>
      <xdr:rowOff>0</xdr:rowOff>
    </xdr:from>
    <xdr:to>
      <xdr:col>39</xdr:col>
      <xdr:colOff>469049</xdr:colOff>
      <xdr:row>83</xdr:row>
      <xdr:rowOff>2445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650E818-8E2E-964B-AB32-59210E770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773458</xdr:colOff>
      <xdr:row>138</xdr:row>
      <xdr:rowOff>152781</xdr:rowOff>
    </xdr:from>
    <xdr:to>
      <xdr:col>15</xdr:col>
      <xdr:colOff>737074</xdr:colOff>
      <xdr:row>156</xdr:row>
      <xdr:rowOff>209723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B5D182D-5BE1-C142-A67D-0AE0F7A50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186120</xdr:colOff>
      <xdr:row>137</xdr:row>
      <xdr:rowOff>175172</xdr:rowOff>
    </xdr:from>
    <xdr:to>
      <xdr:col>21</xdr:col>
      <xdr:colOff>645948</xdr:colOff>
      <xdr:row>157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3652C75-2EFA-4945-B4D5-68F9D05AA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22</xdr:col>
      <xdr:colOff>67732</xdr:colOff>
      <xdr:row>137</xdr:row>
      <xdr:rowOff>71453</xdr:rowOff>
    </xdr:from>
    <xdr:to>
      <xdr:col>27</xdr:col>
      <xdr:colOff>536782</xdr:colOff>
      <xdr:row>156</xdr:row>
      <xdr:rowOff>170596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B49DEDE7-62F7-F94B-BF0A-DBDFEAF97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648705</xdr:colOff>
      <xdr:row>230</xdr:row>
      <xdr:rowOff>75753</xdr:rowOff>
    </xdr:from>
    <xdr:to>
      <xdr:col>15</xdr:col>
      <xdr:colOff>615520</xdr:colOff>
      <xdr:row>248</xdr:row>
      <xdr:rowOff>138269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EC66CD3-0366-F349-A797-291949ED8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64565</xdr:colOff>
      <xdr:row>229</xdr:row>
      <xdr:rowOff>85445</xdr:rowOff>
    </xdr:from>
    <xdr:to>
      <xdr:col>21</xdr:col>
      <xdr:colOff>524394</xdr:colOff>
      <xdr:row>248</xdr:row>
      <xdr:rowOff>144446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A9A068C-565D-D24C-A4C2-4D3E25F48F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768480</xdr:colOff>
      <xdr:row>228</xdr:row>
      <xdr:rowOff>182733</xdr:rowOff>
    </xdr:from>
    <xdr:to>
      <xdr:col>27</xdr:col>
      <xdr:colOff>415228</xdr:colOff>
      <xdr:row>248</xdr:row>
      <xdr:rowOff>99142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6B5251-A890-0146-B196-BA003FAB1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10</xdr:col>
      <xdr:colOff>131516</xdr:colOff>
      <xdr:row>253</xdr:row>
      <xdr:rowOff>112518</xdr:rowOff>
    </xdr:from>
    <xdr:to>
      <xdr:col>16</xdr:col>
      <xdr:colOff>31303</xdr:colOff>
      <xdr:row>271</xdr:row>
      <xdr:rowOff>164874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9275980-A716-A44A-BD5F-9DE6E1985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16</xdr:col>
      <xdr:colOff>238820</xdr:colOff>
      <xdr:row>253</xdr:row>
      <xdr:rowOff>105912</xdr:rowOff>
    </xdr:from>
    <xdr:to>
      <xdr:col>21</xdr:col>
      <xdr:colOff>698649</xdr:colOff>
      <xdr:row>272</xdr:row>
      <xdr:rowOff>144593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2430C5CD-9B36-814B-9340-26BBEFB2E5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22</xdr:col>
      <xdr:colOff>119775</xdr:colOff>
      <xdr:row>253</xdr:row>
      <xdr:rowOff>0</xdr:rowOff>
    </xdr:from>
    <xdr:to>
      <xdr:col>27</xdr:col>
      <xdr:colOff>589483</xdr:colOff>
      <xdr:row>272</xdr:row>
      <xdr:rowOff>99289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857948BE-F1F7-D448-A430-68B8A7FE1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112518</xdr:rowOff>
    </xdr:from>
    <xdr:to>
      <xdr:col>12</xdr:col>
      <xdr:colOff>720685</xdr:colOff>
      <xdr:row>21</xdr:row>
      <xdr:rowOff>118492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B7490D-3DE2-A442-9003-E2E557158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24</xdr:row>
      <xdr:rowOff>63500</xdr:rowOff>
    </xdr:from>
    <xdr:to>
      <xdr:col>12</xdr:col>
      <xdr:colOff>746085</xdr:colOff>
      <xdr:row>42</xdr:row>
      <xdr:rowOff>82174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9775567-182D-1041-A335-B9DACC6F7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44</xdr:row>
      <xdr:rowOff>38100</xdr:rowOff>
    </xdr:from>
    <xdr:to>
      <xdr:col>12</xdr:col>
      <xdr:colOff>720685</xdr:colOff>
      <xdr:row>62</xdr:row>
      <xdr:rowOff>94874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9788EC0-3D4E-F346-8527-589A8823A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700068</xdr:colOff>
      <xdr:row>19</xdr:row>
      <xdr:rowOff>126927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1FC1A0-B4E8-544D-93E1-476549DF1B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687431</xdr:colOff>
      <xdr:row>20</xdr:row>
      <xdr:rowOff>69907</xdr:rowOff>
    </xdr:from>
    <xdr:to>
      <xdr:col>12</xdr:col>
      <xdr:colOff>560249</xdr:colOff>
      <xdr:row>38</xdr:row>
      <xdr:rowOff>52824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78E11E-7A08-124E-886A-3A2ED9323E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736600</xdr:colOff>
      <xdr:row>39</xdr:row>
      <xdr:rowOff>50800</xdr:rowOff>
    </xdr:from>
    <xdr:to>
      <xdr:col>12</xdr:col>
      <xdr:colOff>609418</xdr:colOff>
      <xdr:row>57</xdr:row>
      <xdr:rowOff>109917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91B741-1A5A-7C47-928C-35A7E71BB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733934</xdr:colOff>
      <xdr:row>20</xdr:row>
      <xdr:rowOff>184500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C8B247-4127-864F-8473-0818F1EF6B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11</xdr:col>
      <xdr:colOff>733934</xdr:colOff>
      <xdr:row>41</xdr:row>
      <xdr:rowOff>141204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334D70-21B7-6047-98E1-A83398DCA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11</xdr:col>
      <xdr:colOff>733934</xdr:colOff>
      <xdr:row>62</xdr:row>
      <xdr:rowOff>184500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8837DB-F631-CD4B-8DF3-5232B188B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355600</xdr:colOff>
      <xdr:row>4</xdr:row>
      <xdr:rowOff>20320</xdr:rowOff>
    </xdr:from>
    <xdr:to>
      <xdr:col>32</xdr:col>
      <xdr:colOff>260597</xdr:colOff>
      <xdr:row>23</xdr:row>
      <xdr:rowOff>2442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A48D57-59A8-2A4D-9F74-3900614051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355600</xdr:colOff>
      <xdr:row>25</xdr:row>
      <xdr:rowOff>0</xdr:rowOff>
    </xdr:from>
    <xdr:to>
      <xdr:col>32</xdr:col>
      <xdr:colOff>260597</xdr:colOff>
      <xdr:row>44</xdr:row>
      <xdr:rowOff>96422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FAFEDB-BAF6-B842-AB35-385810EB3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333256</xdr:colOff>
      <xdr:row>45</xdr:row>
      <xdr:rowOff>45802</xdr:rowOff>
    </xdr:from>
    <xdr:to>
      <xdr:col>32</xdr:col>
      <xdr:colOff>238253</xdr:colOff>
      <xdr:row>65</xdr:row>
      <xdr:rowOff>1843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31AF2D7-ED73-5A42-BAF9-35C81F941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213360</xdr:colOff>
      <xdr:row>3</xdr:row>
      <xdr:rowOff>0</xdr:rowOff>
    </xdr:from>
    <xdr:to>
      <xdr:col>8</xdr:col>
      <xdr:colOff>195796</xdr:colOff>
      <xdr:row>21</xdr:row>
      <xdr:rowOff>167976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D545DB-FA0D-BE40-8D81-94A156388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213360</xdr:colOff>
      <xdr:row>23</xdr:row>
      <xdr:rowOff>196510</xdr:rowOff>
    </xdr:from>
    <xdr:to>
      <xdr:col>8</xdr:col>
      <xdr:colOff>195796</xdr:colOff>
      <xdr:row>43</xdr:row>
      <xdr:rowOff>60615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7B7B55-DB9F-864B-A4AB-77D3CCC1B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44</xdr:row>
      <xdr:rowOff>4832</xdr:rowOff>
    </xdr:from>
    <xdr:to>
      <xdr:col>7</xdr:col>
      <xdr:colOff>803290</xdr:colOff>
      <xdr:row>63</xdr:row>
      <xdr:rowOff>162215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10D5D35-43C9-0447-9BE1-C61DCEA16E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213360</xdr:colOff>
      <xdr:row>2</xdr:row>
      <xdr:rowOff>0</xdr:rowOff>
    </xdr:from>
    <xdr:to>
      <xdr:col>33</xdr:col>
      <xdr:colOff>86552</xdr:colOff>
      <xdr:row>20</xdr:row>
      <xdr:rowOff>63844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1A047-ABE3-3F43-89B8-4D6A720E95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213360</xdr:colOff>
      <xdr:row>22</xdr:row>
      <xdr:rowOff>90556</xdr:rowOff>
    </xdr:from>
    <xdr:to>
      <xdr:col>33</xdr:col>
      <xdr:colOff>86552</xdr:colOff>
      <xdr:row>41</xdr:row>
      <xdr:rowOff>155173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A9433-DD70-5245-9985-33EA78CA0C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237452</xdr:colOff>
      <xdr:row>43</xdr:row>
      <xdr:rowOff>122475</xdr:rowOff>
    </xdr:from>
    <xdr:to>
      <xdr:col>33</xdr:col>
      <xdr:colOff>115945</xdr:colOff>
      <xdr:row>63</xdr:row>
      <xdr:rowOff>196562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9DE9A4-9025-EB45-9D55-5E47E78FC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213360</xdr:colOff>
      <xdr:row>2</xdr:row>
      <xdr:rowOff>0</xdr:rowOff>
    </xdr:from>
    <xdr:to>
      <xdr:col>9</xdr:col>
      <xdr:colOff>323619</xdr:colOff>
      <xdr:row>20</xdr:row>
      <xdr:rowOff>63844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44E38AB-FDB6-FE4D-B811-A8F9BF452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213360</xdr:colOff>
      <xdr:row>22</xdr:row>
      <xdr:rowOff>90556</xdr:rowOff>
    </xdr:from>
    <xdr:to>
      <xdr:col>9</xdr:col>
      <xdr:colOff>323619</xdr:colOff>
      <xdr:row>41</xdr:row>
      <xdr:rowOff>155173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6A99A4-3FF3-4645-8E7D-1E501D67C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42</xdr:row>
      <xdr:rowOff>103808</xdr:rowOff>
    </xdr:from>
    <xdr:to>
      <xdr:col>9</xdr:col>
      <xdr:colOff>108787</xdr:colOff>
      <xdr:row>62</xdr:row>
      <xdr:rowOff>146338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C6FA57-F4C1-324A-8655-9C14C3F97C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20100</xdr:colOff>
      <xdr:row>3</xdr:row>
      <xdr:rowOff>27609</xdr:rowOff>
    </xdr:from>
    <xdr:to>
      <xdr:col>9</xdr:col>
      <xdr:colOff>132567</xdr:colOff>
      <xdr:row>21</xdr:row>
      <xdr:rowOff>18014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59372D-11DA-9C46-A548-FA794D0BC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20100</xdr:colOff>
      <xdr:row>23</xdr:row>
      <xdr:rowOff>36995</xdr:rowOff>
    </xdr:from>
    <xdr:to>
      <xdr:col>9</xdr:col>
      <xdr:colOff>132567</xdr:colOff>
      <xdr:row>42</xdr:row>
      <xdr:rowOff>19339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E14F08-B47E-AA43-B45C-244FAF483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745435</xdr:colOff>
      <xdr:row>42</xdr:row>
      <xdr:rowOff>171174</xdr:rowOff>
    </xdr:from>
    <xdr:to>
      <xdr:col>8</xdr:col>
      <xdr:colOff>745996</xdr:colOff>
      <xdr:row>62</xdr:row>
      <xdr:rowOff>136399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620E63-41BC-9842-A608-12D708843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213360</xdr:colOff>
      <xdr:row>2</xdr:row>
      <xdr:rowOff>0</xdr:rowOff>
    </xdr:from>
    <xdr:to>
      <xdr:col>34</xdr:col>
      <xdr:colOff>91154</xdr:colOff>
      <xdr:row>19</xdr:row>
      <xdr:rowOff>197470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354986-400B-5649-A11E-C415B2F1A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28</xdr:col>
      <xdr:colOff>213360</xdr:colOff>
      <xdr:row>21</xdr:row>
      <xdr:rowOff>202647</xdr:rowOff>
    </xdr:from>
    <xdr:to>
      <xdr:col>34</xdr:col>
      <xdr:colOff>91154</xdr:colOff>
      <xdr:row>40</xdr:row>
      <xdr:rowOff>184990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B6973F-19D3-2245-86D3-11FD89CCB2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0</xdr:colOff>
      <xdr:row>41</xdr:row>
      <xdr:rowOff>129760</xdr:rowOff>
    </xdr:from>
    <xdr:to>
      <xdr:col>33</xdr:col>
      <xdr:colOff>704583</xdr:colOff>
      <xdr:row>61</xdr:row>
      <xdr:rowOff>94985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91FCDE-50B5-9547-81DC-E928D219AB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629804</xdr:colOff>
      <xdr:row>1</xdr:row>
      <xdr:rowOff>95712</xdr:rowOff>
    </xdr:from>
    <xdr:to>
      <xdr:col>32</xdr:col>
      <xdr:colOff>534801</xdr:colOff>
      <xdr:row>20</xdr:row>
      <xdr:rowOff>67674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1472C0-9FD5-B144-A990-11DC0EF6D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619760</xdr:colOff>
      <xdr:row>22</xdr:row>
      <xdr:rowOff>71120</xdr:rowOff>
    </xdr:from>
    <xdr:to>
      <xdr:col>32</xdr:col>
      <xdr:colOff>524757</xdr:colOff>
      <xdr:row>41</xdr:row>
      <xdr:rowOff>124362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9D679A5-2E17-7B45-B4A3-714BD8B3D7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572041</xdr:colOff>
      <xdr:row>42</xdr:row>
      <xdr:rowOff>137538</xdr:rowOff>
    </xdr:from>
    <xdr:to>
      <xdr:col>32</xdr:col>
      <xdr:colOff>477038</xdr:colOff>
      <xdr:row>62</xdr:row>
      <xdr:rowOff>96205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6B2D024-1A7A-5140-9028-2C086311C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197463</xdr:colOff>
      <xdr:row>4</xdr:row>
      <xdr:rowOff>0</xdr:rowOff>
    </xdr:from>
    <xdr:to>
      <xdr:col>8</xdr:col>
      <xdr:colOff>215350</xdr:colOff>
      <xdr:row>23</xdr:row>
      <xdr:rowOff>183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87D5A7C-B60B-864C-956E-462BA81617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187419</xdr:colOff>
      <xdr:row>24</xdr:row>
      <xdr:rowOff>187074</xdr:rowOff>
    </xdr:from>
    <xdr:to>
      <xdr:col>8</xdr:col>
      <xdr:colOff>205306</xdr:colOff>
      <xdr:row>44</xdr:row>
      <xdr:rowOff>56871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E2180EE-E0D0-2C4A-85F5-D1611602C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46</xdr:row>
      <xdr:rowOff>108148</xdr:rowOff>
    </xdr:from>
    <xdr:to>
      <xdr:col>8</xdr:col>
      <xdr:colOff>17887</xdr:colOff>
      <xdr:row>66</xdr:row>
      <xdr:rowOff>66815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3FE1B23E-B89F-A74B-9316-B82C257DE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0</xdr:rowOff>
    </xdr:from>
    <xdr:to>
      <xdr:col>14</xdr:col>
      <xdr:colOff>794376</xdr:colOff>
      <xdr:row>19</xdr:row>
      <xdr:rowOff>184257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EBD90E-F592-D148-922D-CD62D4FDA5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21</xdr:row>
      <xdr:rowOff>63500</xdr:rowOff>
    </xdr:from>
    <xdr:to>
      <xdr:col>14</xdr:col>
      <xdr:colOff>812813</xdr:colOff>
      <xdr:row>40</xdr:row>
      <xdr:rowOff>44557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1AD3DC-B23B-2642-84C5-FEDF07283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41</xdr:row>
      <xdr:rowOff>127000</xdr:rowOff>
    </xdr:from>
    <xdr:to>
      <xdr:col>14</xdr:col>
      <xdr:colOff>787413</xdr:colOff>
      <xdr:row>60</xdr:row>
      <xdr:rowOff>108057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8CF1E4-338E-3843-AE04-76B19497A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19</xdr:row>
      <xdr:rowOff>184257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17B5887-86FD-4041-AC67-9E53A6C32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21</xdr:row>
      <xdr:rowOff>88900</xdr:rowOff>
    </xdr:from>
    <xdr:to>
      <xdr:col>29</xdr:col>
      <xdr:colOff>736613</xdr:colOff>
      <xdr:row>40</xdr:row>
      <xdr:rowOff>69957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1006FFB-F120-9944-8FAE-B081ACFEAC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25400</xdr:colOff>
      <xdr:row>41</xdr:row>
      <xdr:rowOff>177800</xdr:rowOff>
    </xdr:from>
    <xdr:to>
      <xdr:col>29</xdr:col>
      <xdr:colOff>762013</xdr:colOff>
      <xdr:row>60</xdr:row>
      <xdr:rowOff>158857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C64F505-B9D3-2F43-B285-8775084AD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1</xdr:row>
      <xdr:rowOff>0</xdr:rowOff>
    </xdr:from>
    <xdr:to>
      <xdr:col>45</xdr:col>
      <xdr:colOff>743576</xdr:colOff>
      <xdr:row>19</xdr:row>
      <xdr:rowOff>184257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C55393-A920-DE49-939A-A2CA0A796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21</xdr:row>
      <xdr:rowOff>165652</xdr:rowOff>
    </xdr:from>
    <xdr:to>
      <xdr:col>45</xdr:col>
      <xdr:colOff>764222</xdr:colOff>
      <xdr:row>40</xdr:row>
      <xdr:rowOff>142844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6A33B8B-041D-8D40-B768-8A0A3CC35B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47</xdr:row>
      <xdr:rowOff>0</xdr:rowOff>
    </xdr:from>
    <xdr:to>
      <xdr:col>45</xdr:col>
      <xdr:colOff>736613</xdr:colOff>
      <xdr:row>65</xdr:row>
      <xdr:rowOff>184257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6F6DB7D-3B24-FB46-9718-14C3728D86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56</xdr:col>
      <xdr:colOff>63500</xdr:colOff>
      <xdr:row>0</xdr:row>
      <xdr:rowOff>127000</xdr:rowOff>
    </xdr:from>
    <xdr:to>
      <xdr:col>61</xdr:col>
      <xdr:colOff>800113</xdr:colOff>
      <xdr:row>19</xdr:row>
      <xdr:rowOff>108057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75E8668-1339-D94D-8C10-B8823DCC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56</xdr:col>
      <xdr:colOff>19390</xdr:colOff>
      <xdr:row>21</xdr:row>
      <xdr:rowOff>155114</xdr:rowOff>
    </xdr:from>
    <xdr:to>
      <xdr:col>61</xdr:col>
      <xdr:colOff>756003</xdr:colOff>
      <xdr:row>40</xdr:row>
      <xdr:rowOff>139546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2AE5FA-7041-2244-8BD3-65984CCE9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56</xdr:col>
      <xdr:colOff>0</xdr:colOff>
      <xdr:row>41</xdr:row>
      <xdr:rowOff>206963</xdr:rowOff>
    </xdr:from>
    <xdr:to>
      <xdr:col>61</xdr:col>
      <xdr:colOff>736613</xdr:colOff>
      <xdr:row>60</xdr:row>
      <xdr:rowOff>188019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5D1E0DA-9389-BA46-9A11-568E6B503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295002</xdr:colOff>
      <xdr:row>6</xdr:row>
      <xdr:rowOff>157698</xdr:rowOff>
    </xdr:from>
    <xdr:to>
      <xdr:col>19</xdr:col>
      <xdr:colOff>508362</xdr:colOff>
      <xdr:row>20</xdr:row>
      <xdr:rowOff>60383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0E6E24-0FCB-67AE-1E7F-8E76D698E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368323</xdr:colOff>
      <xdr:row>24</xdr:row>
      <xdr:rowOff>62843</xdr:rowOff>
    </xdr:from>
    <xdr:to>
      <xdr:col>18</xdr:col>
      <xdr:colOff>581683</xdr:colOff>
      <xdr:row>37</xdr:row>
      <xdr:rowOff>162076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362E29-C505-494F-B3B5-8949131C8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100263</xdr:colOff>
      <xdr:row>44</xdr:row>
      <xdr:rowOff>11140</xdr:rowOff>
    </xdr:from>
    <xdr:to>
      <xdr:col>19</xdr:col>
      <xdr:colOff>313623</xdr:colOff>
      <xdr:row>57</xdr:row>
      <xdr:rowOff>110374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2CB20C-9877-864D-ACE1-C160A93278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607457</xdr:colOff>
      <xdr:row>84</xdr:row>
      <xdr:rowOff>186987</xdr:rowOff>
    </xdr:from>
    <xdr:to>
      <xdr:col>23</xdr:col>
      <xdr:colOff>76597</xdr:colOff>
      <xdr:row>98</xdr:row>
      <xdr:rowOff>79704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D69D26-DEBD-7144-B204-022E71FD0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671484</xdr:colOff>
      <xdr:row>2</xdr:row>
      <xdr:rowOff>41101</xdr:rowOff>
    </xdr:from>
    <xdr:to>
      <xdr:col>36</xdr:col>
      <xdr:colOff>263930</xdr:colOff>
      <xdr:row>15</xdr:row>
      <xdr:rowOff>146986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0672C2-D743-604E-84A8-7671796B1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478801</xdr:colOff>
      <xdr:row>20</xdr:row>
      <xdr:rowOff>153070</xdr:rowOff>
    </xdr:from>
    <xdr:to>
      <xdr:col>36</xdr:col>
      <xdr:colOff>72260</xdr:colOff>
      <xdr:row>34</xdr:row>
      <xdr:rowOff>56056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3E8A06-BE83-ED47-ACA8-38E1EE056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282041</xdr:colOff>
      <xdr:row>40</xdr:row>
      <xdr:rowOff>117365</xdr:rowOff>
    </xdr:from>
    <xdr:to>
      <xdr:col>35</xdr:col>
      <xdr:colOff>695632</xdr:colOff>
      <xdr:row>54</xdr:row>
      <xdr:rowOff>20786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7A50987-3FD7-6646-AA34-06E63F53C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32</xdr:col>
      <xdr:colOff>642471</xdr:colOff>
      <xdr:row>61</xdr:row>
      <xdr:rowOff>44823</xdr:rowOff>
    </xdr:from>
    <xdr:to>
      <xdr:col>38</xdr:col>
      <xdr:colOff>240793</xdr:colOff>
      <xdr:row>74</xdr:row>
      <xdr:rowOff>150709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6A42DD-9F26-3D48-97D3-05F3233E5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58</xdr:col>
      <xdr:colOff>284365</xdr:colOff>
      <xdr:row>21</xdr:row>
      <xdr:rowOff>24592</xdr:rowOff>
    </xdr:from>
    <xdr:to>
      <xdr:col>63</xdr:col>
      <xdr:colOff>697987</xdr:colOff>
      <xdr:row>34</xdr:row>
      <xdr:rowOff>130478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C54BC3-2CAE-F140-8AC4-3A1E685F1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80</xdr:col>
      <xdr:colOff>584200</xdr:colOff>
      <xdr:row>41</xdr:row>
      <xdr:rowOff>84859</xdr:rowOff>
    </xdr:from>
    <xdr:to>
      <xdr:col>86</xdr:col>
      <xdr:colOff>244482</xdr:colOff>
      <xdr:row>54</xdr:row>
      <xdr:rowOff>190744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53CB536-2CF3-D749-8AEA-0C278CF1C3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506173</xdr:colOff>
      <xdr:row>10</xdr:row>
      <xdr:rowOff>99206</xdr:rowOff>
    </xdr:from>
    <xdr:to>
      <xdr:col>11</xdr:col>
      <xdr:colOff>73628</xdr:colOff>
      <xdr:row>23</xdr:row>
      <xdr:rowOff>198437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531C96-6F91-A748-B256-DDDECBD6B7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52</xdr:row>
      <xdr:rowOff>109290</xdr:rowOff>
    </xdr:from>
    <xdr:to>
      <xdr:col>11</xdr:col>
      <xdr:colOff>86465</xdr:colOff>
      <xdr:row>66</xdr:row>
      <xdr:rowOff>4417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633FD1-E40E-6641-A66B-610F94A2B5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331969</xdr:colOff>
      <xdr:row>84</xdr:row>
      <xdr:rowOff>151296</xdr:rowOff>
    </xdr:from>
    <xdr:to>
      <xdr:col>10</xdr:col>
      <xdr:colOff>744314</xdr:colOff>
      <xdr:row>98</xdr:row>
      <xdr:rowOff>39924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4E29E-6B08-A446-8518-833CFF291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506173</xdr:colOff>
      <xdr:row>10</xdr:row>
      <xdr:rowOff>99206</xdr:rowOff>
    </xdr:from>
    <xdr:to>
      <xdr:col>11</xdr:col>
      <xdr:colOff>73628</xdr:colOff>
      <xdr:row>23</xdr:row>
      <xdr:rowOff>198437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F47E70-7808-F543-82C9-BEACC2D84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52</xdr:row>
      <xdr:rowOff>109290</xdr:rowOff>
    </xdr:from>
    <xdr:to>
      <xdr:col>11</xdr:col>
      <xdr:colOff>86465</xdr:colOff>
      <xdr:row>66</xdr:row>
      <xdr:rowOff>4417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C59BD0-5988-B248-A016-AF389FD73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331969</xdr:colOff>
      <xdr:row>84</xdr:row>
      <xdr:rowOff>151296</xdr:rowOff>
    </xdr:from>
    <xdr:to>
      <xdr:col>10</xdr:col>
      <xdr:colOff>744314</xdr:colOff>
      <xdr:row>98</xdr:row>
      <xdr:rowOff>39924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4C32D7A-701D-2D40-BB02-F7ED1833F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506173</xdr:colOff>
      <xdr:row>10</xdr:row>
      <xdr:rowOff>99206</xdr:rowOff>
    </xdr:from>
    <xdr:to>
      <xdr:col>11</xdr:col>
      <xdr:colOff>73628</xdr:colOff>
      <xdr:row>23</xdr:row>
      <xdr:rowOff>198437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CD9879-5604-0F40-BE1C-F26F0D7B9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52</xdr:row>
      <xdr:rowOff>109290</xdr:rowOff>
    </xdr:from>
    <xdr:to>
      <xdr:col>11</xdr:col>
      <xdr:colOff>86465</xdr:colOff>
      <xdr:row>66</xdr:row>
      <xdr:rowOff>4417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FE0E40-3115-2547-987F-225FD1199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331969</xdr:colOff>
      <xdr:row>84</xdr:row>
      <xdr:rowOff>151296</xdr:rowOff>
    </xdr:from>
    <xdr:to>
      <xdr:col>10</xdr:col>
      <xdr:colOff>744314</xdr:colOff>
      <xdr:row>98</xdr:row>
      <xdr:rowOff>39924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12B4D2-71A3-5043-A225-4D723CAE0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506173</xdr:colOff>
      <xdr:row>10</xdr:row>
      <xdr:rowOff>99206</xdr:rowOff>
    </xdr:from>
    <xdr:to>
      <xdr:col>11</xdr:col>
      <xdr:colOff>73628</xdr:colOff>
      <xdr:row>23</xdr:row>
      <xdr:rowOff>198437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35D05B-7030-6E4F-ACBA-53A17D881D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52</xdr:row>
      <xdr:rowOff>109290</xdr:rowOff>
    </xdr:from>
    <xdr:to>
      <xdr:col>11</xdr:col>
      <xdr:colOff>86465</xdr:colOff>
      <xdr:row>66</xdr:row>
      <xdr:rowOff>4417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C406F4-EDFF-7448-99BE-060C0E2447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88129</xdr:colOff>
      <xdr:row>87</xdr:row>
      <xdr:rowOff>80176</xdr:rowOff>
    </xdr:from>
    <xdr:to>
      <xdr:col>10</xdr:col>
      <xdr:colOff>500474</xdr:colOff>
      <xdr:row>100</xdr:row>
      <xdr:rowOff>172004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5B9C80-A880-124C-8862-859D90A69D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506173</xdr:colOff>
      <xdr:row>10</xdr:row>
      <xdr:rowOff>99206</xdr:rowOff>
    </xdr:from>
    <xdr:to>
      <xdr:col>11</xdr:col>
      <xdr:colOff>73628</xdr:colOff>
      <xdr:row>23</xdr:row>
      <xdr:rowOff>198437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E21350-C4E7-3646-AB66-5420C4F67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57</xdr:row>
      <xdr:rowOff>85551</xdr:rowOff>
    </xdr:from>
    <xdr:to>
      <xdr:col>11</xdr:col>
      <xdr:colOff>86465</xdr:colOff>
      <xdr:row>70</xdr:row>
      <xdr:rowOff>182454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F08011-9E26-444D-BEA0-474422256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331969</xdr:colOff>
      <xdr:row>84</xdr:row>
      <xdr:rowOff>151296</xdr:rowOff>
    </xdr:from>
    <xdr:to>
      <xdr:col>10</xdr:col>
      <xdr:colOff>744314</xdr:colOff>
      <xdr:row>98</xdr:row>
      <xdr:rowOff>39924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080EF4-30AF-DA45-8519-952D5DBE0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831293</xdr:colOff>
      <xdr:row>26</xdr:row>
      <xdr:rowOff>190646</xdr:rowOff>
    </xdr:from>
    <xdr:to>
      <xdr:col>11</xdr:col>
      <xdr:colOff>398748</xdr:colOff>
      <xdr:row>40</xdr:row>
      <xdr:rowOff>86677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67098-785A-B84A-BED8-5D2D2B16EB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385943</xdr:colOff>
      <xdr:row>51</xdr:row>
      <xdr:rowOff>109290</xdr:rowOff>
    </xdr:from>
    <xdr:to>
      <xdr:col>10</xdr:col>
      <xdr:colOff>763797</xdr:colOff>
      <xdr:row>65</xdr:row>
      <xdr:rowOff>4417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F6C35A-2D29-744A-B828-D2C1289AE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186138</xdr:colOff>
      <xdr:row>89</xdr:row>
      <xdr:rowOff>78161</xdr:rowOff>
    </xdr:from>
    <xdr:to>
      <xdr:col>10</xdr:col>
      <xdr:colOff>607679</xdr:colOff>
      <xdr:row>102</xdr:row>
      <xdr:rowOff>174807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DAB4DC-9146-EA48-BF29-8478C19BBE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141101</xdr:colOff>
      <xdr:row>11</xdr:row>
      <xdr:rowOff>168737</xdr:rowOff>
    </xdr:from>
    <xdr:to>
      <xdr:col>22</xdr:col>
      <xdr:colOff>585601</xdr:colOff>
      <xdr:row>25</xdr:row>
      <xdr:rowOff>67137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9FAFD-87BA-FAE4-21EC-57D1AA6B48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506173</xdr:colOff>
      <xdr:row>12</xdr:row>
      <xdr:rowOff>10224</xdr:rowOff>
    </xdr:from>
    <xdr:to>
      <xdr:col>12</xdr:col>
      <xdr:colOff>73628</xdr:colOff>
      <xdr:row>25</xdr:row>
      <xdr:rowOff>109456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1865E-6CDE-FB40-AFAC-C8FDC8909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52</xdr:row>
      <xdr:rowOff>109290</xdr:rowOff>
    </xdr:from>
    <xdr:to>
      <xdr:col>11</xdr:col>
      <xdr:colOff>86465</xdr:colOff>
      <xdr:row>66</xdr:row>
      <xdr:rowOff>4417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88BEEC-7DE9-C243-A248-A97CDE090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211538</xdr:colOff>
      <xdr:row>85</xdr:row>
      <xdr:rowOff>52761</xdr:rowOff>
    </xdr:from>
    <xdr:to>
      <xdr:col>11</xdr:col>
      <xdr:colOff>645779</xdr:colOff>
      <xdr:row>98</xdr:row>
      <xdr:rowOff>149407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63059B-41D9-1244-B732-3D81E5C82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707847</xdr:colOff>
      <xdr:row>66</xdr:row>
      <xdr:rowOff>5498</xdr:rowOff>
    </xdr:from>
    <xdr:to>
      <xdr:col>31</xdr:col>
      <xdr:colOff>226356</xdr:colOff>
      <xdr:row>79</xdr:row>
      <xdr:rowOff>102143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9BD9E-E4ED-9A4F-B3DB-FF2A94C93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664462</xdr:colOff>
      <xdr:row>80</xdr:row>
      <xdr:rowOff>105931</xdr:rowOff>
    </xdr:from>
    <xdr:to>
      <xdr:col>31</xdr:col>
      <xdr:colOff>182971</xdr:colOff>
      <xdr:row>93</xdr:row>
      <xdr:rowOff>204709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83A86E2-9900-8B45-8E03-3F9B4A194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760264</xdr:colOff>
      <xdr:row>21</xdr:row>
      <xdr:rowOff>86439</xdr:rowOff>
    </xdr:from>
    <xdr:to>
      <xdr:col>10</xdr:col>
      <xdr:colOff>316864</xdr:colOff>
      <xdr:row>34</xdr:row>
      <xdr:rowOff>185670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9DFBF6-E51B-7244-B403-834F3BA0E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538344</xdr:colOff>
      <xdr:row>57</xdr:row>
      <xdr:rowOff>85551</xdr:rowOff>
    </xdr:from>
    <xdr:to>
      <xdr:col>11</xdr:col>
      <xdr:colOff>86465</xdr:colOff>
      <xdr:row>70</xdr:row>
      <xdr:rowOff>182454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7221FB-877C-F048-BCB5-28378C250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331969</xdr:colOff>
      <xdr:row>84</xdr:row>
      <xdr:rowOff>151296</xdr:rowOff>
    </xdr:from>
    <xdr:to>
      <xdr:col>10</xdr:col>
      <xdr:colOff>744314</xdr:colOff>
      <xdr:row>98</xdr:row>
      <xdr:rowOff>39924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2ECB8-75FF-DF4B-B319-0392D80264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778098</xdr:colOff>
      <xdr:row>22</xdr:row>
      <xdr:rowOff>80494</xdr:rowOff>
    </xdr:from>
    <xdr:to>
      <xdr:col>16</xdr:col>
      <xdr:colOff>281036</xdr:colOff>
      <xdr:row>35</xdr:row>
      <xdr:rowOff>179725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218507-4631-6347-A388-A9398F539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586789</xdr:colOff>
      <xdr:row>22</xdr:row>
      <xdr:rowOff>28670</xdr:rowOff>
    </xdr:from>
    <xdr:to>
      <xdr:col>26</xdr:col>
      <xdr:colOff>22400</xdr:colOff>
      <xdr:row>35</xdr:row>
      <xdr:rowOff>118752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B57497-8AEA-2F49-B6C7-8B7B5E6B4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329359</xdr:colOff>
      <xdr:row>22</xdr:row>
      <xdr:rowOff>50687</xdr:rowOff>
    </xdr:from>
    <xdr:to>
      <xdr:col>20</xdr:col>
      <xdr:colOff>535532</xdr:colOff>
      <xdr:row>35</xdr:row>
      <xdr:rowOff>136731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D6933FB-4720-AA41-AA66-7768C9E238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87</xdr:row>
      <xdr:rowOff>39077</xdr:rowOff>
    </xdr:from>
    <xdr:to>
      <xdr:col>17</xdr:col>
      <xdr:colOff>353730</xdr:colOff>
      <xdr:row>100</xdr:row>
      <xdr:rowOff>123089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DB240C-E40F-404F-8FD5-33E661BFAE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553763</xdr:colOff>
      <xdr:row>91</xdr:row>
      <xdr:rowOff>28222</xdr:rowOff>
    </xdr:from>
    <xdr:to>
      <xdr:col>27</xdr:col>
      <xdr:colOff>102263</xdr:colOff>
      <xdr:row>104</xdr:row>
      <xdr:rowOff>118304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6F996BC-F687-F44E-89A5-647BD8D502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409223</xdr:colOff>
      <xdr:row>91</xdr:row>
      <xdr:rowOff>50239</xdr:rowOff>
    </xdr:from>
    <xdr:to>
      <xdr:col>21</xdr:col>
      <xdr:colOff>502506</xdr:colOff>
      <xdr:row>104</xdr:row>
      <xdr:rowOff>136283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312BE72-D934-3A4A-85F0-D7E9FE548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1</xdr:rowOff>
    </xdr:from>
    <xdr:to>
      <xdr:col>14</xdr:col>
      <xdr:colOff>794376</xdr:colOff>
      <xdr:row>26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53152-5AEA-8E46-BF1C-590F05C12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39</xdr:row>
      <xdr:rowOff>63500</xdr:rowOff>
    </xdr:from>
    <xdr:to>
      <xdr:col>14</xdr:col>
      <xdr:colOff>812813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0A7BD0-9C2D-994E-91E0-88B5F2EC5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86</xdr:row>
      <xdr:rowOff>127000</xdr:rowOff>
    </xdr:from>
    <xdr:to>
      <xdr:col>14</xdr:col>
      <xdr:colOff>787413</xdr:colOff>
      <xdr:row>105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61AC11A-2D9B-8744-A6A2-B4C877D31F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26</xdr:row>
      <xdr:rowOff>39077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F4787D-8208-9D48-8C71-D1876EE388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39</xdr:row>
      <xdr:rowOff>88900</xdr:rowOff>
    </xdr:from>
    <xdr:to>
      <xdr:col>29</xdr:col>
      <xdr:colOff>736613</xdr:colOff>
      <xdr:row>59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8A4C48-E0DF-9540-930E-CF96B16C4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359123</xdr:colOff>
      <xdr:row>90</xdr:row>
      <xdr:rowOff>85099</xdr:rowOff>
    </xdr:from>
    <xdr:to>
      <xdr:col>30</xdr:col>
      <xdr:colOff>270700</xdr:colOff>
      <xdr:row>126</xdr:row>
      <xdr:rowOff>66157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3A89D6-0A1A-ED47-97A7-E03B3621C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1</xdr:row>
      <xdr:rowOff>0</xdr:rowOff>
    </xdr:from>
    <xdr:to>
      <xdr:col>45</xdr:col>
      <xdr:colOff>743576</xdr:colOff>
      <xdr:row>25</xdr:row>
      <xdr:rowOff>22678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BD1314-BCB4-3A41-893C-DFEE146437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39</xdr:row>
      <xdr:rowOff>165652</xdr:rowOff>
    </xdr:from>
    <xdr:to>
      <xdr:col>45</xdr:col>
      <xdr:colOff>764222</xdr:colOff>
      <xdr:row>58</xdr:row>
      <xdr:rowOff>136072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7FE6D1C-5AC9-7844-A035-992C8AFCB1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104</xdr:row>
      <xdr:rowOff>1</xdr:rowOff>
    </xdr:from>
    <xdr:to>
      <xdr:col>45</xdr:col>
      <xdr:colOff>736613</xdr:colOff>
      <xdr:row>123</xdr:row>
      <xdr:rowOff>38101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C6839F8-4528-F249-B4E2-B72CE9FAED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1</xdr:rowOff>
    </xdr:from>
    <xdr:to>
      <xdr:col>14</xdr:col>
      <xdr:colOff>794376</xdr:colOff>
      <xdr:row>26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796B45-1755-AA4A-9467-2C1EEC18E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39</xdr:row>
      <xdr:rowOff>63500</xdr:rowOff>
    </xdr:from>
    <xdr:to>
      <xdr:col>14</xdr:col>
      <xdr:colOff>812813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4C71E7-425F-1D4E-AA9C-3D978D20A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86</xdr:row>
      <xdr:rowOff>127000</xdr:rowOff>
    </xdr:from>
    <xdr:to>
      <xdr:col>14</xdr:col>
      <xdr:colOff>787413</xdr:colOff>
      <xdr:row>122</xdr:row>
      <xdr:rowOff>108057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EA10ED-9F78-0845-AE72-AADA6F2ED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26</xdr:row>
      <xdr:rowOff>39077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BB5EF9-4A9E-2C46-B452-634A0F57FA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39</xdr:row>
      <xdr:rowOff>88900</xdr:rowOff>
    </xdr:from>
    <xdr:to>
      <xdr:col>29</xdr:col>
      <xdr:colOff>736613</xdr:colOff>
      <xdr:row>59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AE807B-9E5C-9A45-88B8-A6C0D08C2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359123</xdr:colOff>
      <xdr:row>90</xdr:row>
      <xdr:rowOff>85099</xdr:rowOff>
    </xdr:from>
    <xdr:to>
      <xdr:col>30</xdr:col>
      <xdr:colOff>270700</xdr:colOff>
      <xdr:row>126</xdr:row>
      <xdr:rowOff>66157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B056AF1-0714-D042-BC02-8984E8A8C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1</xdr:row>
      <xdr:rowOff>0</xdr:rowOff>
    </xdr:from>
    <xdr:to>
      <xdr:col>45</xdr:col>
      <xdr:colOff>743576</xdr:colOff>
      <xdr:row>25</xdr:row>
      <xdr:rowOff>22678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C26962E-9935-1942-A038-84E38EC0E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39</xdr:row>
      <xdr:rowOff>165652</xdr:rowOff>
    </xdr:from>
    <xdr:to>
      <xdr:col>45</xdr:col>
      <xdr:colOff>764222</xdr:colOff>
      <xdr:row>58</xdr:row>
      <xdr:rowOff>136072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966C71-B01B-1948-9072-6B5D34BAB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104</xdr:row>
      <xdr:rowOff>0</xdr:rowOff>
    </xdr:from>
    <xdr:to>
      <xdr:col>45</xdr:col>
      <xdr:colOff>736613</xdr:colOff>
      <xdr:row>121</xdr:row>
      <xdr:rowOff>7651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F04865A-30C8-7E40-9B15-5B83E432E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299976</xdr:colOff>
      <xdr:row>6</xdr:row>
      <xdr:rowOff>12896</xdr:rowOff>
    </xdr:from>
    <xdr:to>
      <xdr:col>59</xdr:col>
      <xdr:colOff>211089</xdr:colOff>
      <xdr:row>30</xdr:row>
      <xdr:rowOff>40692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5327FA3-A702-B94F-8367-1175298FE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46</xdr:col>
      <xdr:colOff>283463</xdr:colOff>
      <xdr:row>5</xdr:row>
      <xdr:rowOff>127139</xdr:rowOff>
    </xdr:from>
    <xdr:to>
      <xdr:col>52</xdr:col>
      <xdr:colOff>198873</xdr:colOff>
      <xdr:row>29</xdr:row>
      <xdr:rowOff>149818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E2C03E0-72E4-1F43-AC9F-9E1C484D2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168834</xdr:colOff>
      <xdr:row>20</xdr:row>
      <xdr:rowOff>137738</xdr:rowOff>
    </xdr:from>
    <xdr:to>
      <xdr:col>13</xdr:col>
      <xdr:colOff>181873</xdr:colOff>
      <xdr:row>35</xdr:row>
      <xdr:rowOff>854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77A77F-0ADE-BDBD-DD68-381FAF60BA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173320</xdr:colOff>
      <xdr:row>45</xdr:row>
      <xdr:rowOff>186614</xdr:rowOff>
    </xdr:from>
    <xdr:to>
      <xdr:col>23</xdr:col>
      <xdr:colOff>186359</xdr:colOff>
      <xdr:row>60</xdr:row>
      <xdr:rowOff>47173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75C7E3-8BAF-6D40-9E16-A936A910F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1</xdr:rowOff>
    </xdr:from>
    <xdr:to>
      <xdr:col>14</xdr:col>
      <xdr:colOff>794376</xdr:colOff>
      <xdr:row>27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635D9-4F35-A04B-B326-4033C451D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41</xdr:row>
      <xdr:rowOff>63500</xdr:rowOff>
    </xdr:from>
    <xdr:to>
      <xdr:col>14</xdr:col>
      <xdr:colOff>812813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DF45FE-E619-3442-B3EC-753F12FE0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89</xdr:row>
      <xdr:rowOff>127000</xdr:rowOff>
    </xdr:from>
    <xdr:to>
      <xdr:col>14</xdr:col>
      <xdr:colOff>787413</xdr:colOff>
      <xdr:row>109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4D1F75-4F88-3C47-84AA-95370AE63B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27</xdr:row>
      <xdr:rowOff>39077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F2DB6D3-314B-D947-AECD-5799157B4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41</xdr:row>
      <xdr:rowOff>88900</xdr:rowOff>
    </xdr:from>
    <xdr:to>
      <xdr:col>29</xdr:col>
      <xdr:colOff>736613</xdr:colOff>
      <xdr:row>62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411D25-D398-D849-8E41-06A283285E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359123</xdr:colOff>
      <xdr:row>94</xdr:row>
      <xdr:rowOff>85099</xdr:rowOff>
    </xdr:from>
    <xdr:to>
      <xdr:col>30</xdr:col>
      <xdr:colOff>270700</xdr:colOff>
      <xdr:row>131</xdr:row>
      <xdr:rowOff>66157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D0B6431-D1B9-3146-834B-70442CFE31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1</xdr:row>
      <xdr:rowOff>0</xdr:rowOff>
    </xdr:from>
    <xdr:to>
      <xdr:col>45</xdr:col>
      <xdr:colOff>743576</xdr:colOff>
      <xdr:row>26</xdr:row>
      <xdr:rowOff>22678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6CC911-5841-B548-9B30-CDBEFF3EA9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41</xdr:row>
      <xdr:rowOff>165652</xdr:rowOff>
    </xdr:from>
    <xdr:to>
      <xdr:col>45</xdr:col>
      <xdr:colOff>764222</xdr:colOff>
      <xdr:row>60</xdr:row>
      <xdr:rowOff>136072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3B4492-34F8-5A44-8224-E4C22CB5B8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108</xdr:row>
      <xdr:rowOff>1</xdr:rowOff>
    </xdr:from>
    <xdr:to>
      <xdr:col>45</xdr:col>
      <xdr:colOff>736613</xdr:colOff>
      <xdr:row>128</xdr:row>
      <xdr:rowOff>38101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F3A530-EFDC-E645-8D7A-747E73B6BB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1</xdr:rowOff>
    </xdr:from>
    <xdr:to>
      <xdr:col>14</xdr:col>
      <xdr:colOff>794376</xdr:colOff>
      <xdr:row>27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03406B-A17B-B942-9F22-68F703529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41</xdr:row>
      <xdr:rowOff>63500</xdr:rowOff>
    </xdr:from>
    <xdr:to>
      <xdr:col>14</xdr:col>
      <xdr:colOff>812813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DD2CA3-F547-1848-A1E1-A0C14C1E8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89</xdr:row>
      <xdr:rowOff>127000</xdr:rowOff>
    </xdr:from>
    <xdr:to>
      <xdr:col>14</xdr:col>
      <xdr:colOff>787413</xdr:colOff>
      <xdr:row>109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87470C-F6D0-F242-AB28-F9A3C16CF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27</xdr:row>
      <xdr:rowOff>39077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B356168-9043-6A4F-8087-CC648D1135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41</xdr:row>
      <xdr:rowOff>88900</xdr:rowOff>
    </xdr:from>
    <xdr:to>
      <xdr:col>29</xdr:col>
      <xdr:colOff>736613</xdr:colOff>
      <xdr:row>62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23805E-2FDF-A94F-A23B-006AE2C7C7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359123</xdr:colOff>
      <xdr:row>94</xdr:row>
      <xdr:rowOff>85099</xdr:rowOff>
    </xdr:from>
    <xdr:to>
      <xdr:col>30</xdr:col>
      <xdr:colOff>270700</xdr:colOff>
      <xdr:row>131</xdr:row>
      <xdr:rowOff>66157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0B95B2-6091-DE4D-BC08-D25B36199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1</xdr:row>
      <xdr:rowOff>0</xdr:rowOff>
    </xdr:from>
    <xdr:to>
      <xdr:col>45</xdr:col>
      <xdr:colOff>743576</xdr:colOff>
      <xdr:row>26</xdr:row>
      <xdr:rowOff>22678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480437C-5DA2-2F4E-9AE9-2BEEA4DB3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41</xdr:row>
      <xdr:rowOff>165652</xdr:rowOff>
    </xdr:from>
    <xdr:to>
      <xdr:col>45</xdr:col>
      <xdr:colOff>764222</xdr:colOff>
      <xdr:row>60</xdr:row>
      <xdr:rowOff>136072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D7B630-6B5A-6343-8E6D-1B2ED051C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108</xdr:row>
      <xdr:rowOff>1</xdr:rowOff>
    </xdr:from>
    <xdr:to>
      <xdr:col>45</xdr:col>
      <xdr:colOff>736613</xdr:colOff>
      <xdr:row>128</xdr:row>
      <xdr:rowOff>38101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09B523-84B7-8540-84C6-BEE524A144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1</xdr:rowOff>
    </xdr:from>
    <xdr:to>
      <xdr:col>14</xdr:col>
      <xdr:colOff>794376</xdr:colOff>
      <xdr:row>27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2344D2-DA31-EE4D-90AB-C8FFD9DD6E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41</xdr:row>
      <xdr:rowOff>63500</xdr:rowOff>
    </xdr:from>
    <xdr:to>
      <xdr:col>14</xdr:col>
      <xdr:colOff>812813</xdr:colOff>
      <xdr:row>60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19C79B-E288-4E4A-8A4B-E2B04CFE5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89</xdr:row>
      <xdr:rowOff>127000</xdr:rowOff>
    </xdr:from>
    <xdr:to>
      <xdr:col>14</xdr:col>
      <xdr:colOff>787413</xdr:colOff>
      <xdr:row>109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CFEEF3-8C09-FA47-B911-478955194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27</xdr:row>
      <xdr:rowOff>39077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8CB1EDC-103A-7C40-8977-CD81275A1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41</xdr:row>
      <xdr:rowOff>88900</xdr:rowOff>
    </xdr:from>
    <xdr:to>
      <xdr:col>29</xdr:col>
      <xdr:colOff>736613</xdr:colOff>
      <xdr:row>62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F73ED4-00B9-CD4A-84AB-A7F928351E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359123</xdr:colOff>
      <xdr:row>94</xdr:row>
      <xdr:rowOff>85099</xdr:rowOff>
    </xdr:from>
    <xdr:to>
      <xdr:col>30</xdr:col>
      <xdr:colOff>270700</xdr:colOff>
      <xdr:row>131</xdr:row>
      <xdr:rowOff>66157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E35343A-0699-4840-85B9-9CDDA9C41A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1</xdr:row>
      <xdr:rowOff>0</xdr:rowOff>
    </xdr:from>
    <xdr:to>
      <xdr:col>45</xdr:col>
      <xdr:colOff>743576</xdr:colOff>
      <xdr:row>26</xdr:row>
      <xdr:rowOff>22678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E920610-0CEB-9F40-9C21-9CC7CADD0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41</xdr:row>
      <xdr:rowOff>165652</xdr:rowOff>
    </xdr:from>
    <xdr:to>
      <xdr:col>45</xdr:col>
      <xdr:colOff>764222</xdr:colOff>
      <xdr:row>60</xdr:row>
      <xdr:rowOff>136072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0E8FC04-A380-B942-BC44-95B68B8693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108</xdr:row>
      <xdr:rowOff>1</xdr:rowOff>
    </xdr:from>
    <xdr:to>
      <xdr:col>45</xdr:col>
      <xdr:colOff>736613</xdr:colOff>
      <xdr:row>128</xdr:row>
      <xdr:rowOff>38101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3C02EEE-F3FA-6E4E-A9A9-565928D786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57763</xdr:colOff>
      <xdr:row>1</xdr:row>
      <xdr:rowOff>1</xdr:rowOff>
    </xdr:from>
    <xdr:to>
      <xdr:col>14</xdr:col>
      <xdr:colOff>794376</xdr:colOff>
      <xdr:row>26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C76A8F-0E02-7742-A9D2-51E73BE449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39</xdr:row>
      <xdr:rowOff>63500</xdr:rowOff>
    </xdr:from>
    <xdr:to>
      <xdr:col>14</xdr:col>
      <xdr:colOff>812813</xdr:colOff>
      <xdr:row>58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7B00CD7-54D0-CB47-BADF-2C3D2F98A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50800</xdr:colOff>
      <xdr:row>86</xdr:row>
      <xdr:rowOff>127000</xdr:rowOff>
    </xdr:from>
    <xdr:to>
      <xdr:col>14</xdr:col>
      <xdr:colOff>787413</xdr:colOff>
      <xdr:row>105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74BC2C-9B9E-374B-A835-D1F0675E9F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6963</xdr:colOff>
      <xdr:row>1</xdr:row>
      <xdr:rowOff>0</xdr:rowOff>
    </xdr:from>
    <xdr:to>
      <xdr:col>29</xdr:col>
      <xdr:colOff>743576</xdr:colOff>
      <xdr:row>26</xdr:row>
      <xdr:rowOff>39077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227863-F5DA-8B4B-B66B-44DDBE995E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39</xdr:row>
      <xdr:rowOff>88900</xdr:rowOff>
    </xdr:from>
    <xdr:to>
      <xdr:col>29</xdr:col>
      <xdr:colOff>736613</xdr:colOff>
      <xdr:row>59</xdr:row>
      <xdr:rowOff>158750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49684D-6B2A-8141-A42C-A5C5DCF352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35632</xdr:colOff>
      <xdr:row>103</xdr:row>
      <xdr:rowOff>83868</xdr:rowOff>
    </xdr:from>
    <xdr:to>
      <xdr:col>29</xdr:col>
      <xdr:colOff>773907</xdr:colOff>
      <xdr:row>121</xdr:row>
      <xdr:rowOff>66157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6AFF34-EDFC-FC40-A9FC-F29CAC6B6A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40</xdr:col>
      <xdr:colOff>6963</xdr:colOff>
      <xdr:row>0</xdr:row>
      <xdr:rowOff>203199</xdr:rowOff>
    </xdr:from>
    <xdr:to>
      <xdr:col>45</xdr:col>
      <xdr:colOff>743576</xdr:colOff>
      <xdr:row>18</xdr:row>
      <xdr:rowOff>50800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4295B6-8794-3546-9D18-82A0E0B38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40</xdr:col>
      <xdr:colOff>27609</xdr:colOff>
      <xdr:row>39</xdr:row>
      <xdr:rowOff>165652</xdr:rowOff>
    </xdr:from>
    <xdr:to>
      <xdr:col>45</xdr:col>
      <xdr:colOff>764222</xdr:colOff>
      <xdr:row>58</xdr:row>
      <xdr:rowOff>136072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9C313BA-72D7-7941-867E-90C4C54D7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0</xdr:colOff>
      <xdr:row>104</xdr:row>
      <xdr:rowOff>1</xdr:rowOff>
    </xdr:from>
    <xdr:to>
      <xdr:col>45</xdr:col>
      <xdr:colOff>736613</xdr:colOff>
      <xdr:row>123</xdr:row>
      <xdr:rowOff>38101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23DCF4-0D67-2745-84F3-CCEB1E52D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226483</xdr:colOff>
      <xdr:row>6</xdr:row>
      <xdr:rowOff>107950</xdr:rowOff>
    </xdr:from>
    <xdr:to>
      <xdr:col>11</xdr:col>
      <xdr:colOff>160866</xdr:colOff>
      <xdr:row>20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674459-7EB4-63DC-C4D6-A989F91CD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226689</xdr:colOff>
      <xdr:row>18</xdr:row>
      <xdr:rowOff>92657</xdr:rowOff>
    </xdr:from>
    <xdr:to>
      <xdr:col>10</xdr:col>
      <xdr:colOff>1468219</xdr:colOff>
      <xdr:row>31</xdr:row>
      <xdr:rowOff>200398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F9CB6A-3CB6-F18D-BF72-F4C95ECAF2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70842</xdr:colOff>
      <xdr:row>18</xdr:row>
      <xdr:rowOff>97693</xdr:rowOff>
    </xdr:from>
    <xdr:to>
      <xdr:col>14</xdr:col>
      <xdr:colOff>772940</xdr:colOff>
      <xdr:row>31</xdr:row>
      <xdr:rowOff>205434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95ADC-0813-E54D-AC5F-961363F762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51</xdr:row>
      <xdr:rowOff>0</xdr:rowOff>
    </xdr:from>
    <xdr:to>
      <xdr:col>11</xdr:col>
      <xdr:colOff>544580</xdr:colOff>
      <xdr:row>64</xdr:row>
      <xdr:rowOff>107741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924870-BFBE-2040-BDDE-8B2E2CDB7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665007</xdr:colOff>
      <xdr:row>51</xdr:row>
      <xdr:rowOff>5036</xdr:rowOff>
    </xdr:from>
    <xdr:to>
      <xdr:col>15</xdr:col>
      <xdr:colOff>546251</xdr:colOff>
      <xdr:row>64</xdr:row>
      <xdr:rowOff>112777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915EEA-BBBC-3844-A20D-65C47EE57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148074</xdr:colOff>
      <xdr:row>13</xdr:row>
      <xdr:rowOff>48787</xdr:rowOff>
    </xdr:from>
    <xdr:to>
      <xdr:col>16</xdr:col>
      <xdr:colOff>53139</xdr:colOff>
      <xdr:row>39</xdr:row>
      <xdr:rowOff>99183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1322D22-2966-4F43-8C7A-A7067B2B9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572911</xdr:colOff>
      <xdr:row>53</xdr:row>
      <xdr:rowOff>168327</xdr:rowOff>
    </xdr:from>
    <xdr:to>
      <xdr:col>15</xdr:col>
      <xdr:colOff>477976</xdr:colOff>
      <xdr:row>73</xdr:row>
      <xdr:rowOff>94748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3537FEC-F1CF-0C4D-AA46-968332D91D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141111</xdr:colOff>
      <xdr:row>103</xdr:row>
      <xdr:rowOff>24595</xdr:rowOff>
    </xdr:from>
    <xdr:to>
      <xdr:col>16</xdr:col>
      <xdr:colOff>46176</xdr:colOff>
      <xdr:row>123</xdr:row>
      <xdr:rowOff>56849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6659EB1-697B-AB40-8BA2-D20749A99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82155</xdr:colOff>
      <xdr:row>13</xdr:row>
      <xdr:rowOff>48786</xdr:rowOff>
    </xdr:from>
    <xdr:to>
      <xdr:col>30</xdr:col>
      <xdr:colOff>813728</xdr:colOff>
      <xdr:row>39</xdr:row>
      <xdr:rowOff>138259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76EDB2A-6A16-1949-8AB3-23DDADE4A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75192</xdr:colOff>
      <xdr:row>53</xdr:row>
      <xdr:rowOff>117527</xdr:rowOff>
    </xdr:from>
    <xdr:to>
      <xdr:col>30</xdr:col>
      <xdr:colOff>806765</xdr:colOff>
      <xdr:row>74</xdr:row>
      <xdr:rowOff>187377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8C249F7-3B54-2644-B22C-633352802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110824</xdr:colOff>
      <xdr:row>120</xdr:row>
      <xdr:rowOff>152813</xdr:rowOff>
    </xdr:from>
    <xdr:to>
      <xdr:col>31</xdr:col>
      <xdr:colOff>17551</xdr:colOff>
      <xdr:row>139</xdr:row>
      <xdr:rowOff>114943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67A40D1-CB56-6F4F-87F6-DB8E659F9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66028</xdr:colOff>
      <xdr:row>13</xdr:row>
      <xdr:rowOff>40318</xdr:rowOff>
    </xdr:from>
    <xdr:to>
      <xdr:col>46</xdr:col>
      <xdr:colOff>797601</xdr:colOff>
      <xdr:row>31</xdr:row>
      <xdr:rowOff>69348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69C55F2-C3F9-5D45-894A-2C367D570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188274</xdr:colOff>
      <xdr:row>50</xdr:row>
      <xdr:rowOff>29179</xdr:rowOff>
    </xdr:from>
    <xdr:to>
      <xdr:col>47</xdr:col>
      <xdr:colOff>94347</xdr:colOff>
      <xdr:row>69</xdr:row>
      <xdr:rowOff>192720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4073BE0-82B6-8F41-891F-7E0B43467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59065</xdr:colOff>
      <xdr:row>121</xdr:row>
      <xdr:rowOff>79025</xdr:rowOff>
    </xdr:from>
    <xdr:to>
      <xdr:col>46</xdr:col>
      <xdr:colOff>790638</xdr:colOff>
      <xdr:row>141</xdr:row>
      <xdr:rowOff>107045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C45D456F-B8E4-1544-B6DD-8D860B307A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289915</xdr:colOff>
      <xdr:row>2</xdr:row>
      <xdr:rowOff>199431</xdr:rowOff>
    </xdr:from>
    <xdr:to>
      <xdr:col>23</xdr:col>
      <xdr:colOff>352022</xdr:colOff>
      <xdr:row>20</xdr:row>
      <xdr:rowOff>146992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5F4643-43EA-072C-2A00-7F3B0C879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148074</xdr:colOff>
      <xdr:row>13</xdr:row>
      <xdr:rowOff>48787</xdr:rowOff>
    </xdr:from>
    <xdr:to>
      <xdr:col>16</xdr:col>
      <xdr:colOff>53139</xdr:colOff>
      <xdr:row>39</xdr:row>
      <xdr:rowOff>99183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970E5F-892F-7846-9FF6-5818641A2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572911</xdr:colOff>
      <xdr:row>53</xdr:row>
      <xdr:rowOff>168327</xdr:rowOff>
    </xdr:from>
    <xdr:to>
      <xdr:col>15</xdr:col>
      <xdr:colOff>477976</xdr:colOff>
      <xdr:row>73</xdr:row>
      <xdr:rowOff>94748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DC94BF-17D0-0D41-8190-6AC0B4A551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141111</xdr:colOff>
      <xdr:row>103</xdr:row>
      <xdr:rowOff>24595</xdr:rowOff>
    </xdr:from>
    <xdr:to>
      <xdr:col>16</xdr:col>
      <xdr:colOff>46176</xdr:colOff>
      <xdr:row>123</xdr:row>
      <xdr:rowOff>56849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85013F-36E0-DF45-8EFB-A983F2AB98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82155</xdr:colOff>
      <xdr:row>13</xdr:row>
      <xdr:rowOff>48786</xdr:rowOff>
    </xdr:from>
    <xdr:to>
      <xdr:col>30</xdr:col>
      <xdr:colOff>813728</xdr:colOff>
      <xdr:row>39</xdr:row>
      <xdr:rowOff>138259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A2426BD-9BA9-9E48-86BB-165D7D0FC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75192</xdr:colOff>
      <xdr:row>53</xdr:row>
      <xdr:rowOff>117527</xdr:rowOff>
    </xdr:from>
    <xdr:to>
      <xdr:col>30</xdr:col>
      <xdr:colOff>806765</xdr:colOff>
      <xdr:row>74</xdr:row>
      <xdr:rowOff>187377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8087CE-6FA9-8540-83B7-B00EB97ABD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110824</xdr:colOff>
      <xdr:row>120</xdr:row>
      <xdr:rowOff>152813</xdr:rowOff>
    </xdr:from>
    <xdr:to>
      <xdr:col>31</xdr:col>
      <xdr:colOff>17551</xdr:colOff>
      <xdr:row>139</xdr:row>
      <xdr:rowOff>114943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877332-AF1E-6F41-B784-18A5311B3A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41</xdr:col>
      <xdr:colOff>66028</xdr:colOff>
      <xdr:row>13</xdr:row>
      <xdr:rowOff>40318</xdr:rowOff>
    </xdr:from>
    <xdr:to>
      <xdr:col>46</xdr:col>
      <xdr:colOff>797601</xdr:colOff>
      <xdr:row>31</xdr:row>
      <xdr:rowOff>69348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2119E2E-0888-6D4A-9A2F-7637FD598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41</xdr:col>
      <xdr:colOff>188274</xdr:colOff>
      <xdr:row>50</xdr:row>
      <xdr:rowOff>29179</xdr:rowOff>
    </xdr:from>
    <xdr:to>
      <xdr:col>47</xdr:col>
      <xdr:colOff>94347</xdr:colOff>
      <xdr:row>69</xdr:row>
      <xdr:rowOff>192720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BDA542C-4B7C-514A-A43C-529037B47A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41</xdr:col>
      <xdr:colOff>59065</xdr:colOff>
      <xdr:row>121</xdr:row>
      <xdr:rowOff>79025</xdr:rowOff>
    </xdr:from>
    <xdr:to>
      <xdr:col>46</xdr:col>
      <xdr:colOff>790638</xdr:colOff>
      <xdr:row>141</xdr:row>
      <xdr:rowOff>107045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3351E1B-49FB-3545-BAD5-6FE9D1DC2E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233680</xdr:colOff>
      <xdr:row>22</xdr:row>
      <xdr:rowOff>29210</xdr:rowOff>
    </xdr:from>
    <xdr:to>
      <xdr:col>18</xdr:col>
      <xdr:colOff>152400</xdr:colOff>
      <xdr:row>40</xdr:row>
      <xdr:rowOff>132080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7171F-94CD-6BAE-6FDB-3D6A0F6E2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10827</xdr:colOff>
      <xdr:row>20</xdr:row>
      <xdr:rowOff>3652</xdr:rowOff>
    </xdr:from>
    <xdr:to>
      <xdr:col>12</xdr:col>
      <xdr:colOff>236977</xdr:colOff>
      <xdr:row>33</xdr:row>
      <xdr:rowOff>74714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52CCEA-0711-D17F-D301-D6C49C69F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598118</xdr:colOff>
      <xdr:row>19</xdr:row>
      <xdr:rowOff>34558</xdr:rowOff>
    </xdr:from>
    <xdr:to>
      <xdr:col>44</xdr:col>
      <xdr:colOff>186267</xdr:colOff>
      <xdr:row>29</xdr:row>
      <xdr:rowOff>169333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56B9042-2939-E0E6-253B-3DDCA4880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762000</xdr:colOff>
      <xdr:row>43</xdr:row>
      <xdr:rowOff>169333</xdr:rowOff>
    </xdr:from>
    <xdr:to>
      <xdr:col>38</xdr:col>
      <xdr:colOff>350149</xdr:colOff>
      <xdr:row>54</xdr:row>
      <xdr:rowOff>100908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93EA3C-13BB-DD46-96B9-07C1BC23B6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812800</xdr:colOff>
      <xdr:row>61</xdr:row>
      <xdr:rowOff>50800</xdr:rowOff>
    </xdr:from>
    <xdr:to>
      <xdr:col>38</xdr:col>
      <xdr:colOff>400949</xdr:colOff>
      <xdr:row>71</xdr:row>
      <xdr:rowOff>185575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43C256-92A3-104C-B2E7-AAC44398F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0</xdr:colOff>
      <xdr:row>81</xdr:row>
      <xdr:rowOff>0</xdr:rowOff>
    </xdr:from>
    <xdr:to>
      <xdr:col>38</xdr:col>
      <xdr:colOff>417882</xdr:colOff>
      <xdr:row>91</xdr:row>
      <xdr:rowOff>134775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82CBCA-42C4-3B4D-BF6D-1E8D838925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0</xdr:colOff>
      <xdr:row>100</xdr:row>
      <xdr:rowOff>1</xdr:rowOff>
    </xdr:from>
    <xdr:to>
      <xdr:col>38</xdr:col>
      <xdr:colOff>417882</xdr:colOff>
      <xdr:row>113</xdr:row>
      <xdr:rowOff>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A25C77-411C-2945-8658-465CB7ED7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7EB6-3A30-054E-BE8C-374EB4D579BA}">
  <dimension ref="E5:T24"/>
  <sheetViews>
    <sheetView zoomScale="113" workbookViewId="0">
      <selection activeCell="O38" sqref="O38"/>
    </sheetView>
  </sheetViews>
  <sheetFormatPr baseColWidth="10" defaultRowHeight="16" x14ac:dyDescent="0.2"/>
  <cols>
    <col min="6" max="6" width="11.6640625" customWidth="1"/>
    <col min="9" max="9" width="24.6640625" customWidth="1"/>
    <col min="13" max="13" width="15.33203125" customWidth="1"/>
    <col min="14" max="14" width="14.5" customWidth="1"/>
    <col min="15" max="15" width="15.33203125" customWidth="1"/>
    <col min="16" max="17" width="13.6640625" customWidth="1"/>
    <col min="18" max="18" width="15" customWidth="1"/>
  </cols>
  <sheetData>
    <row r="5" spans="5:20" x14ac:dyDescent="0.2">
      <c r="M5" t="s">
        <v>25</v>
      </c>
      <c r="O5" t="s">
        <v>24</v>
      </c>
      <c r="P5" t="s">
        <v>23</v>
      </c>
      <c r="R5" t="s">
        <v>29</v>
      </c>
    </row>
    <row r="6" spans="5:20" x14ac:dyDescent="0.2">
      <c r="M6" t="s">
        <v>21</v>
      </c>
      <c r="N6" t="s">
        <v>22</v>
      </c>
      <c r="P6" t="s">
        <v>21</v>
      </c>
      <c r="Q6" t="s">
        <v>22</v>
      </c>
    </row>
    <row r="9" spans="5:20" x14ac:dyDescent="0.2">
      <c r="L9">
        <v>1</v>
      </c>
      <c r="M9" s="2">
        <v>774549.55943999998</v>
      </c>
      <c r="O9" s="2">
        <v>774456.152428</v>
      </c>
      <c r="P9" s="2">
        <v>780332.52075200004</v>
      </c>
      <c r="R9" s="2">
        <v>781271.47375600005</v>
      </c>
      <c r="S9" s="2">
        <v>780395.54896000004</v>
      </c>
      <c r="T9" s="2"/>
    </row>
    <row r="10" spans="5:20" x14ac:dyDescent="0.2">
      <c r="I10" t="s">
        <v>14</v>
      </c>
      <c r="L10">
        <v>2</v>
      </c>
      <c r="M10" s="2">
        <v>773503.23671700002</v>
      </c>
      <c r="O10" s="2">
        <v>774947.48239000002</v>
      </c>
      <c r="P10" s="2">
        <v>778434.52830500004</v>
      </c>
      <c r="R10" s="2">
        <v>780348.53792100004</v>
      </c>
      <c r="S10" s="2">
        <v>779190.87992500002</v>
      </c>
    </row>
    <row r="11" spans="5:20" x14ac:dyDescent="0.2">
      <c r="I11" t="s">
        <v>15</v>
      </c>
      <c r="J11" t="s">
        <v>16</v>
      </c>
      <c r="L11">
        <v>4</v>
      </c>
      <c r="M11" s="2">
        <v>773238.16964099999</v>
      </c>
      <c r="O11" s="2">
        <v>771836.59685700003</v>
      </c>
      <c r="P11" s="2">
        <v>778048.08354200004</v>
      </c>
      <c r="R11" s="2">
        <v>778658.257262</v>
      </c>
      <c r="S11" s="2">
        <v>775913.15368900006</v>
      </c>
    </row>
    <row r="12" spans="5:20" x14ac:dyDescent="0.2">
      <c r="L12">
        <v>8</v>
      </c>
      <c r="M12" s="2">
        <v>775490.02084500005</v>
      </c>
      <c r="O12" s="2">
        <v>763071.63043200003</v>
      </c>
      <c r="P12" s="2">
        <v>775787.10718199995</v>
      </c>
      <c r="R12" s="2">
        <v>767620.46241000004</v>
      </c>
      <c r="S12" s="2">
        <v>766292.74489900004</v>
      </c>
    </row>
    <row r="13" spans="5:20" x14ac:dyDescent="0.2">
      <c r="E13" t="s">
        <v>20</v>
      </c>
      <c r="F13" t="s">
        <v>19</v>
      </c>
      <c r="L13">
        <v>16</v>
      </c>
      <c r="M13" s="2">
        <v>772234.42543599999</v>
      </c>
      <c r="O13" s="2">
        <v>747444.723963</v>
      </c>
      <c r="P13" s="2">
        <v>776458.47028899996</v>
      </c>
      <c r="R13" s="2">
        <v>754296.64848099998</v>
      </c>
      <c r="S13" s="2">
        <v>748714.642659</v>
      </c>
    </row>
    <row r="14" spans="5:20" x14ac:dyDescent="0.2">
      <c r="F14" t="s">
        <v>18</v>
      </c>
      <c r="G14" t="s">
        <v>17</v>
      </c>
      <c r="L14">
        <v>32</v>
      </c>
      <c r="M14" s="2">
        <v>773141.70515399997</v>
      </c>
      <c r="O14" s="2">
        <v>729061.94779400004</v>
      </c>
      <c r="P14" s="2">
        <v>774140.92418900004</v>
      </c>
      <c r="R14" s="2">
        <v>738922.67161700001</v>
      </c>
      <c r="S14" s="2">
        <v>729304.61407899996</v>
      </c>
    </row>
    <row r="15" spans="5:20" x14ac:dyDescent="0.2">
      <c r="E15">
        <v>64</v>
      </c>
      <c r="F15">
        <v>1</v>
      </c>
      <c r="G15">
        <v>1</v>
      </c>
      <c r="L15">
        <v>64</v>
      </c>
      <c r="M15" s="2">
        <v>775625.68015200004</v>
      </c>
      <c r="N15" s="2">
        <v>773468.34453400003</v>
      </c>
      <c r="O15" s="2">
        <v>722650.273713</v>
      </c>
      <c r="P15" s="2">
        <v>767849.29558999999</v>
      </c>
      <c r="Q15" s="2">
        <v>765243.07590399997</v>
      </c>
      <c r="R15" s="2">
        <v>730064.01201800001</v>
      </c>
      <c r="S15" s="2">
        <v>723317.67587599996</v>
      </c>
    </row>
    <row r="16" spans="5:20" x14ac:dyDescent="0.2">
      <c r="E16">
        <v>128</v>
      </c>
      <c r="F16">
        <v>1</v>
      </c>
      <c r="G16">
        <v>2</v>
      </c>
      <c r="L16">
        <v>128</v>
      </c>
      <c r="M16" s="2">
        <v>769869.63667000004</v>
      </c>
      <c r="N16" s="2">
        <v>761099.86240900005</v>
      </c>
      <c r="O16" s="2">
        <v>714442.80743399996</v>
      </c>
      <c r="P16" s="3">
        <v>745376.66923700005</v>
      </c>
      <c r="Q16" s="2">
        <v>737955.27641100006</v>
      </c>
      <c r="R16" s="2">
        <v>721235.80708199996</v>
      </c>
      <c r="S16" s="2">
        <v>714525.267857</v>
      </c>
    </row>
    <row r="17" spans="5:19" x14ac:dyDescent="0.2">
      <c r="E17">
        <v>256</v>
      </c>
      <c r="F17">
        <v>1</v>
      </c>
      <c r="G17">
        <v>4</v>
      </c>
      <c r="L17">
        <v>256</v>
      </c>
      <c r="M17" s="2">
        <v>750041.29816899996</v>
      </c>
      <c r="N17" s="2">
        <v>750272.29550799995</v>
      </c>
      <c r="O17" s="2">
        <v>687548.59551100002</v>
      </c>
      <c r="P17" s="2">
        <v>712600.49106499995</v>
      </c>
      <c r="Q17" s="2">
        <v>694955.76738500001</v>
      </c>
      <c r="R17" s="2">
        <v>707451.27220799995</v>
      </c>
      <c r="S17" s="2">
        <v>683660.17335000006</v>
      </c>
    </row>
    <row r="18" spans="5:19" x14ac:dyDescent="0.2">
      <c r="E18">
        <v>512</v>
      </c>
      <c r="F18">
        <v>1</v>
      </c>
      <c r="G18">
        <v>8</v>
      </c>
      <c r="I18" s="3">
        <v>636823.21764499997</v>
      </c>
      <c r="J18" s="3">
        <v>446036.75018099998</v>
      </c>
      <c r="L18">
        <v>512</v>
      </c>
      <c r="M18" s="2">
        <v>688091.24288599996</v>
      </c>
      <c r="N18" s="2">
        <v>683846.4473</v>
      </c>
      <c r="O18" s="2">
        <v>652294.39656899997</v>
      </c>
      <c r="P18" s="3">
        <v>658103.13184299995</v>
      </c>
      <c r="Q18" s="2">
        <v>615813.838873</v>
      </c>
      <c r="R18" s="2">
        <v>700153.51459999999</v>
      </c>
      <c r="S18" s="2">
        <v>649578.69066299999</v>
      </c>
    </row>
    <row r="19" spans="5:19" x14ac:dyDescent="0.2">
      <c r="E19">
        <v>1024</v>
      </c>
      <c r="F19">
        <v>2</v>
      </c>
      <c r="G19">
        <v>16</v>
      </c>
      <c r="I19" s="2">
        <v>554822.53001400002</v>
      </c>
      <c r="J19" s="2">
        <v>317681.76850000001</v>
      </c>
      <c r="L19">
        <v>1024</v>
      </c>
      <c r="M19" s="2">
        <v>586715.56062700006</v>
      </c>
      <c r="N19" s="2">
        <v>549800.44015399995</v>
      </c>
      <c r="O19" s="2">
        <v>633095.04114300001</v>
      </c>
      <c r="P19" s="3">
        <v>571805.73736799997</v>
      </c>
      <c r="Q19" s="2">
        <v>509453.53991200001</v>
      </c>
      <c r="R19" s="2">
        <v>692622.54374300002</v>
      </c>
      <c r="S19" s="2">
        <v>629871.44926499994</v>
      </c>
    </row>
    <row r="24" spans="5:19" x14ac:dyDescent="0.2">
      <c r="M2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80AA2-2636-5F4D-A5D6-DB8B48A784AD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A9A1E-89FC-7445-9651-6D3DF9D656EE}">
  <dimension ref="A1:K101"/>
  <sheetViews>
    <sheetView zoomScale="125" zoomScaleNormal="125" workbookViewId="0">
      <selection activeCell="B4" sqref="B4:B14"/>
    </sheetView>
  </sheetViews>
  <sheetFormatPr baseColWidth="10" defaultRowHeight="16" x14ac:dyDescent="0.2"/>
  <cols>
    <col min="1" max="1" width="14" customWidth="1"/>
    <col min="2" max="2" width="31.33203125" customWidth="1"/>
    <col min="3" max="3" width="27.1640625" customWidth="1"/>
    <col min="8" max="8" width="27.83203125" customWidth="1"/>
    <col min="9" max="9" width="25" customWidth="1"/>
  </cols>
  <sheetData>
    <row r="1" spans="1:11" x14ac:dyDescent="0.2">
      <c r="A1" t="s">
        <v>4</v>
      </c>
      <c r="H1" t="s">
        <v>5</v>
      </c>
    </row>
    <row r="2" spans="1:11" x14ac:dyDescent="0.2">
      <c r="H2" t="s">
        <v>1</v>
      </c>
      <c r="I2" t="s">
        <v>10</v>
      </c>
      <c r="J2" t="s">
        <v>2</v>
      </c>
      <c r="K2" t="s">
        <v>3</v>
      </c>
    </row>
    <row r="3" spans="1:11" x14ac:dyDescent="0.2">
      <c r="A3" t="s">
        <v>0</v>
      </c>
      <c r="B3" t="s">
        <v>12</v>
      </c>
      <c r="C3" t="s">
        <v>13</v>
      </c>
      <c r="D3" t="s">
        <v>2</v>
      </c>
      <c r="E3" t="s">
        <v>3</v>
      </c>
      <c r="K3" s="2"/>
    </row>
    <row r="4" spans="1:11" x14ac:dyDescent="0.2">
      <c r="A4">
        <v>1</v>
      </c>
      <c r="B4" s="2">
        <v>772856.52984900004</v>
      </c>
      <c r="C4" s="2">
        <v>775270.53518500004</v>
      </c>
      <c r="D4" s="2">
        <v>780062.10236300004</v>
      </c>
      <c r="E4" s="2">
        <v>774788.09828599996</v>
      </c>
      <c r="H4" s="2">
        <v>774811.45677100006</v>
      </c>
      <c r="I4" s="2">
        <v>774881.979987</v>
      </c>
      <c r="J4" s="2">
        <v>780244.25268200005</v>
      </c>
      <c r="K4" s="2">
        <v>774533.45680799999</v>
      </c>
    </row>
    <row r="5" spans="1:11" x14ac:dyDescent="0.2">
      <c r="A5">
        <v>2</v>
      </c>
      <c r="B5" s="2">
        <v>770934.24840100005</v>
      </c>
      <c r="C5" s="2">
        <v>775379.97249399999</v>
      </c>
      <c r="D5" s="2">
        <v>779265.69410900003</v>
      </c>
      <c r="E5" s="2">
        <v>770562.76095699996</v>
      </c>
      <c r="H5" s="2">
        <v>780010.41084699996</v>
      </c>
      <c r="I5" s="2">
        <v>775964.65066200006</v>
      </c>
      <c r="J5" s="2">
        <v>746171.96880899998</v>
      </c>
      <c r="K5" s="2">
        <v>776582.924046</v>
      </c>
    </row>
    <row r="6" spans="1:11" ht="17" x14ac:dyDescent="0.2">
      <c r="A6">
        <v>4</v>
      </c>
      <c r="B6" s="1">
        <v>771295.36041900003</v>
      </c>
      <c r="C6" s="2">
        <v>770967.37241099996</v>
      </c>
      <c r="D6" s="2">
        <v>773482.69646200002</v>
      </c>
      <c r="E6" s="2">
        <v>767270.16993900004</v>
      </c>
      <c r="H6" s="2">
        <v>778668.47390099999</v>
      </c>
      <c r="I6" s="2">
        <v>773624.77594600001</v>
      </c>
      <c r="J6" s="2">
        <v>694072.89847500005</v>
      </c>
      <c r="K6" s="2">
        <v>774333.89903199999</v>
      </c>
    </row>
    <row r="7" spans="1:11" x14ac:dyDescent="0.2">
      <c r="A7">
        <v>8</v>
      </c>
      <c r="B7" s="2">
        <v>745720.84317300003</v>
      </c>
      <c r="C7" s="2">
        <v>760019.16918299999</v>
      </c>
      <c r="D7" s="2">
        <v>746281.70001499995</v>
      </c>
      <c r="E7" s="2">
        <v>741893.52585400001</v>
      </c>
      <c r="H7" s="2">
        <v>776603.99425300001</v>
      </c>
      <c r="I7" s="2">
        <v>772014.14861599996</v>
      </c>
      <c r="J7" s="2">
        <v>604363</v>
      </c>
      <c r="K7" s="2">
        <v>771669.36083599995</v>
      </c>
    </row>
    <row r="8" spans="1:11" ht="17" x14ac:dyDescent="0.2">
      <c r="A8">
        <v>16</v>
      </c>
      <c r="B8" s="1">
        <v>731691.69616499997</v>
      </c>
      <c r="C8" s="2">
        <v>742181.022352</v>
      </c>
      <c r="D8" s="2">
        <v>734244.78175199998</v>
      </c>
      <c r="E8" s="2">
        <v>729780.76734100003</v>
      </c>
      <c r="H8" s="2">
        <v>774133.43694599997</v>
      </c>
      <c r="I8" s="2">
        <v>771840.04980000004</v>
      </c>
      <c r="J8" s="2">
        <v>476241.19750900002</v>
      </c>
      <c r="K8" s="2">
        <v>773739.49379400001</v>
      </c>
    </row>
    <row r="9" spans="1:11" x14ac:dyDescent="0.2">
      <c r="A9">
        <v>32</v>
      </c>
      <c r="B9" s="2">
        <v>722292.69936299999</v>
      </c>
      <c r="C9" s="2">
        <v>726959.29954399995</v>
      </c>
      <c r="D9" s="2">
        <v>723342.54905499995</v>
      </c>
      <c r="E9" s="2">
        <v>721291.65563499997</v>
      </c>
      <c r="H9" s="2">
        <v>770001.73086699995</v>
      </c>
      <c r="I9" s="2">
        <v>768736.57406799996</v>
      </c>
      <c r="J9" s="2">
        <v>323311.95617100003</v>
      </c>
      <c r="K9" s="2">
        <v>770511.84661999997</v>
      </c>
    </row>
    <row r="10" spans="1:11" ht="17" x14ac:dyDescent="0.2">
      <c r="A10">
        <v>64</v>
      </c>
      <c r="B10" s="1">
        <v>716780.84196700004</v>
      </c>
      <c r="C10" s="2">
        <v>724472.19747200003</v>
      </c>
      <c r="D10" s="2">
        <v>721400.64009899995</v>
      </c>
      <c r="E10" s="2">
        <v>714450.72168299998</v>
      </c>
      <c r="H10" s="2">
        <v>763376.79544899997</v>
      </c>
      <c r="I10" s="2">
        <v>771054.52166099998</v>
      </c>
      <c r="J10" s="2">
        <v>191229.42288</v>
      </c>
      <c r="K10" s="2">
        <v>771668.48692399997</v>
      </c>
    </row>
    <row r="11" spans="1:11" ht="17" x14ac:dyDescent="0.2">
      <c r="A11">
        <v>128</v>
      </c>
      <c r="B11" s="1">
        <v>690621.63814099994</v>
      </c>
      <c r="C11" s="2">
        <v>711060.79642599996</v>
      </c>
      <c r="D11" s="2">
        <v>700423.50881100004</v>
      </c>
      <c r="E11" s="2">
        <v>706006.45766700001</v>
      </c>
      <c r="H11" s="2">
        <v>742237.66550500004</v>
      </c>
      <c r="I11" s="2">
        <v>767216.09133800003</v>
      </c>
      <c r="J11" s="2">
        <v>106737.654851</v>
      </c>
      <c r="K11" s="2">
        <v>770787.03185599996</v>
      </c>
    </row>
    <row r="12" spans="1:11" ht="17" x14ac:dyDescent="0.2">
      <c r="A12">
        <v>256</v>
      </c>
      <c r="B12" s="1">
        <v>674098.15013700002</v>
      </c>
      <c r="C12" s="2">
        <v>683743.40968399995</v>
      </c>
      <c r="D12" s="2">
        <v>663584.21828100004</v>
      </c>
      <c r="E12" s="2">
        <v>688088.92263199994</v>
      </c>
      <c r="H12" s="2">
        <v>709405.70200299995</v>
      </c>
      <c r="I12" s="2">
        <v>747986.49857199995</v>
      </c>
      <c r="J12" s="2">
        <v>51969.907798</v>
      </c>
      <c r="K12" s="2">
        <v>765861.36699600006</v>
      </c>
    </row>
    <row r="13" spans="1:11" x14ac:dyDescent="0.2">
      <c r="A13">
        <v>512</v>
      </c>
      <c r="B13" s="2">
        <v>629895.41199299996</v>
      </c>
      <c r="C13" s="2">
        <v>649416.77052200004</v>
      </c>
      <c r="D13" s="2">
        <v>625540.75215199997</v>
      </c>
      <c r="E13" s="2">
        <v>660357.87599099998</v>
      </c>
      <c r="H13" s="2">
        <v>655533.51824100001</v>
      </c>
      <c r="I13" s="2">
        <v>687596.61603399995</v>
      </c>
      <c r="J13" s="2">
        <v>22794.893493</v>
      </c>
      <c r="K13" s="2">
        <v>762867.70573699998</v>
      </c>
    </row>
    <row r="14" spans="1:11" x14ac:dyDescent="0.2">
      <c r="A14">
        <v>1024</v>
      </c>
      <c r="B14" s="2">
        <v>608085.16269799997</v>
      </c>
      <c r="C14" s="2">
        <v>635566.61830600002</v>
      </c>
      <c r="D14" s="2">
        <v>606709.94765800005</v>
      </c>
      <c r="E14" s="2">
        <v>635171.26274100004</v>
      </c>
      <c r="H14" s="2">
        <v>564547.91083099996</v>
      </c>
      <c r="I14" s="2">
        <v>588405.35087900003</v>
      </c>
      <c r="J14" s="2">
        <v>9859.4975840000006</v>
      </c>
      <c r="K14" s="2">
        <v>765467.95124800003</v>
      </c>
    </row>
    <row r="19" spans="1:8" x14ac:dyDescent="0.2">
      <c r="H19" t="s">
        <v>7</v>
      </c>
    </row>
    <row r="20" spans="1:8" x14ac:dyDescent="0.2">
      <c r="H20" t="s">
        <v>8</v>
      </c>
    </row>
    <row r="21" spans="1:8" x14ac:dyDescent="0.2">
      <c r="A21" t="s">
        <v>6</v>
      </c>
      <c r="H21" t="s">
        <v>9</v>
      </c>
    </row>
    <row r="22" spans="1:8" x14ac:dyDescent="0.2">
      <c r="A22" t="s">
        <v>0</v>
      </c>
      <c r="B22" t="s">
        <v>1</v>
      </c>
      <c r="C22" t="s">
        <v>10</v>
      </c>
      <c r="D22" t="s">
        <v>2</v>
      </c>
      <c r="E22" t="s">
        <v>3</v>
      </c>
      <c r="H22" s="3" t="s">
        <v>11</v>
      </c>
    </row>
    <row r="26" spans="1:8" x14ac:dyDescent="0.2">
      <c r="A26">
        <v>10</v>
      </c>
      <c r="B26" s="2">
        <v>748174.91005599999</v>
      </c>
      <c r="C26" s="2">
        <v>760610.08916900004</v>
      </c>
      <c r="D26" s="2">
        <v>687825.78629399999</v>
      </c>
      <c r="E26" s="2">
        <v>767671.46488800005</v>
      </c>
    </row>
    <row r="27" spans="1:8" x14ac:dyDescent="0.2">
      <c r="A27">
        <v>50</v>
      </c>
      <c r="B27" s="2">
        <v>723499.84634599998</v>
      </c>
      <c r="C27" s="2">
        <v>733613.48737999995</v>
      </c>
      <c r="D27" s="2">
        <v>656534.21594799997</v>
      </c>
      <c r="E27" s="2">
        <v>738488.32028500002</v>
      </c>
    </row>
    <row r="28" spans="1:8" x14ac:dyDescent="0.2">
      <c r="A28">
        <v>100</v>
      </c>
      <c r="B28" s="2">
        <v>702684.03618900001</v>
      </c>
      <c r="C28" s="2">
        <v>720018.13146099995</v>
      </c>
      <c r="D28" s="2">
        <v>642175.34998699999</v>
      </c>
      <c r="E28" s="2">
        <v>717842.26161100005</v>
      </c>
    </row>
    <row r="29" spans="1:8" x14ac:dyDescent="0.2">
      <c r="A29">
        <v>250</v>
      </c>
      <c r="B29" s="2">
        <v>686113.62439200003</v>
      </c>
      <c r="C29" s="2">
        <v>697880.10239899997</v>
      </c>
      <c r="D29" s="2">
        <v>623692.80575299996</v>
      </c>
      <c r="E29" s="2">
        <v>699200.66109499999</v>
      </c>
    </row>
    <row r="30" spans="1:8" x14ac:dyDescent="0.2">
      <c r="A30">
        <v>500</v>
      </c>
      <c r="D30" s="2">
        <v>583426.25866499997</v>
      </c>
      <c r="E30" s="2">
        <v>679433.49859099998</v>
      </c>
    </row>
    <row r="31" spans="1:8" x14ac:dyDescent="0.2">
      <c r="A31">
        <v>750</v>
      </c>
      <c r="D31" s="2">
        <v>555462.48914800002</v>
      </c>
      <c r="E31" s="2">
        <v>669261.70416600001</v>
      </c>
    </row>
    <row r="32" spans="1:8" x14ac:dyDescent="0.2">
      <c r="A32">
        <v>1000</v>
      </c>
      <c r="C32" s="3">
        <v>664171.73712499999</v>
      </c>
      <c r="D32" s="2">
        <v>536803.21244000003</v>
      </c>
      <c r="E32" s="2">
        <v>653004.92710299999</v>
      </c>
    </row>
    <row r="35" spans="1:5" x14ac:dyDescent="0.2">
      <c r="A35" t="s">
        <v>27</v>
      </c>
    </row>
    <row r="36" spans="1:5" x14ac:dyDescent="0.2">
      <c r="A36" t="s">
        <v>0</v>
      </c>
      <c r="B36" t="s">
        <v>1</v>
      </c>
      <c r="C36" t="s">
        <v>10</v>
      </c>
      <c r="D36" t="s">
        <v>2</v>
      </c>
      <c r="E36" t="s">
        <v>3</v>
      </c>
    </row>
    <row r="40" spans="1:5" x14ac:dyDescent="0.2">
      <c r="A40">
        <v>10</v>
      </c>
      <c r="B40" s="2">
        <v>776798.85579399997</v>
      </c>
      <c r="C40" s="2">
        <v>772239.65176399995</v>
      </c>
      <c r="D40" s="2">
        <v>656405.32544100005</v>
      </c>
      <c r="E40" s="2">
        <v>773252.93695</v>
      </c>
    </row>
    <row r="41" spans="1:5" x14ac:dyDescent="0.2">
      <c r="A41">
        <v>50</v>
      </c>
      <c r="B41" s="2">
        <v>736203.30142300006</v>
      </c>
      <c r="C41" s="2">
        <v>732699.13291799999</v>
      </c>
      <c r="D41" s="2">
        <v>607114.54611899995</v>
      </c>
      <c r="E41" s="2">
        <v>753765.78490800003</v>
      </c>
    </row>
    <row r="42" spans="1:5" x14ac:dyDescent="0.2">
      <c r="A42">
        <v>100</v>
      </c>
      <c r="B42" s="2">
        <v>732314.83382299996</v>
      </c>
      <c r="C42" s="2">
        <v>724447.20088799996</v>
      </c>
      <c r="D42" s="2">
        <v>600133.39156100003</v>
      </c>
      <c r="E42" s="2">
        <v>731483.49627300003</v>
      </c>
    </row>
    <row r="43" spans="1:5" x14ac:dyDescent="0.2">
      <c r="A43">
        <v>250</v>
      </c>
      <c r="B43" s="2">
        <v>724987.355018</v>
      </c>
      <c r="C43" s="2">
        <v>712414.25713899999</v>
      </c>
      <c r="D43" s="2">
        <v>590367.19530699996</v>
      </c>
      <c r="E43" s="2">
        <v>720613.77882300003</v>
      </c>
    </row>
    <row r="44" spans="1:5" ht="18" x14ac:dyDescent="0.2">
      <c r="A44">
        <v>500</v>
      </c>
      <c r="B44" s="2">
        <v>720124.39974400005</v>
      </c>
      <c r="C44" s="2">
        <v>707724.65290600003</v>
      </c>
      <c r="D44" s="2">
        <v>541897.77817199996</v>
      </c>
      <c r="E44" s="5">
        <v>713979.77512400004</v>
      </c>
    </row>
    <row r="45" spans="1:5" x14ac:dyDescent="0.2">
      <c r="A45">
        <v>750</v>
      </c>
      <c r="B45" s="2">
        <v>708408.74388299999</v>
      </c>
      <c r="C45" s="2">
        <v>699060.88756599999</v>
      </c>
      <c r="D45" s="2">
        <v>514437.65867099998</v>
      </c>
      <c r="E45" s="2">
        <v>708336.70140300004</v>
      </c>
    </row>
    <row r="46" spans="1:5" x14ac:dyDescent="0.2">
      <c r="A46">
        <v>1000</v>
      </c>
      <c r="B46" s="2">
        <v>704942.25682600006</v>
      </c>
      <c r="C46" s="2">
        <v>678032.37061099999</v>
      </c>
      <c r="D46" s="2">
        <v>482323.67297399999</v>
      </c>
      <c r="E46" s="2">
        <v>699609.76350500004</v>
      </c>
    </row>
    <row r="48" spans="1:5" x14ac:dyDescent="0.2">
      <c r="A48" s="4" t="s">
        <v>0</v>
      </c>
      <c r="B48" s="4" t="s">
        <v>1</v>
      </c>
      <c r="C48" s="4" t="s">
        <v>10</v>
      </c>
      <c r="D48" s="4" t="s">
        <v>2</v>
      </c>
      <c r="E48" s="4" t="s">
        <v>3</v>
      </c>
    </row>
    <row r="49" spans="1:5" x14ac:dyDescent="0.2">
      <c r="A49" t="s">
        <v>26</v>
      </c>
    </row>
    <row r="50" spans="1:5" x14ac:dyDescent="0.2">
      <c r="A50">
        <v>10</v>
      </c>
      <c r="B50" s="2">
        <v>771733.52380600001</v>
      </c>
      <c r="C50" s="2">
        <v>769482.20667700004</v>
      </c>
      <c r="D50" s="2">
        <v>661276.96206100006</v>
      </c>
      <c r="E50" s="2">
        <v>770948.58047799999</v>
      </c>
    </row>
    <row r="51" spans="1:5" x14ac:dyDescent="0.2">
      <c r="A51">
        <v>50</v>
      </c>
      <c r="B51" s="2">
        <v>748982.34871699999</v>
      </c>
      <c r="C51" s="2">
        <v>744043.42816100002</v>
      </c>
      <c r="D51" s="2">
        <v>622288.95805799996</v>
      </c>
      <c r="E51" s="2">
        <v>750262.030654</v>
      </c>
    </row>
    <row r="52" spans="1:5" x14ac:dyDescent="0.2">
      <c r="A52">
        <v>100</v>
      </c>
      <c r="B52" s="2">
        <v>727106.16566399997</v>
      </c>
      <c r="C52" s="2">
        <v>722243.56325600005</v>
      </c>
      <c r="D52" s="2">
        <v>613243.73608299997</v>
      </c>
      <c r="E52" s="2">
        <v>734507.68856499996</v>
      </c>
    </row>
    <row r="53" spans="1:5" x14ac:dyDescent="0.2">
      <c r="A53">
        <v>250</v>
      </c>
      <c r="B53" s="2">
        <v>719910.11313399998</v>
      </c>
      <c r="C53" s="2">
        <v>717322.57337400003</v>
      </c>
      <c r="D53" s="2">
        <v>598446.49650000001</v>
      </c>
      <c r="E53" s="2">
        <v>719510.939854</v>
      </c>
    </row>
    <row r="54" spans="1:5" x14ac:dyDescent="0.2">
      <c r="A54">
        <v>500</v>
      </c>
      <c r="B54" s="2">
        <v>720380.30254199996</v>
      </c>
      <c r="C54" s="2">
        <v>706208.27913000004</v>
      </c>
      <c r="D54" s="2">
        <v>555708.75589300005</v>
      </c>
      <c r="E54" s="2">
        <v>713558.86762200005</v>
      </c>
    </row>
    <row r="55" spans="1:5" x14ac:dyDescent="0.2">
      <c r="A55">
        <v>750</v>
      </c>
      <c r="B55" s="2">
        <v>715802.38168999995</v>
      </c>
      <c r="C55" s="2">
        <v>694928.63897900004</v>
      </c>
      <c r="D55" s="2">
        <v>501472.28333000001</v>
      </c>
      <c r="E55" s="2">
        <v>709688.29773600004</v>
      </c>
    </row>
    <row r="56" spans="1:5" x14ac:dyDescent="0.2">
      <c r="A56">
        <v>1000</v>
      </c>
      <c r="B56" s="2">
        <v>707984.44429400004</v>
      </c>
      <c r="C56" s="2">
        <v>676766.464484</v>
      </c>
      <c r="D56" s="2">
        <v>486023.51076099998</v>
      </c>
      <c r="E56" s="2">
        <v>702326.32085100003</v>
      </c>
    </row>
    <row r="64" spans="1:5" x14ac:dyDescent="0.2">
      <c r="A64" t="s">
        <v>28</v>
      </c>
    </row>
    <row r="66" spans="1:7" x14ac:dyDescent="0.2">
      <c r="A66" t="s">
        <v>0</v>
      </c>
      <c r="B66" t="s">
        <v>12</v>
      </c>
      <c r="C66" t="s">
        <v>13</v>
      </c>
      <c r="D66" t="s">
        <v>2</v>
      </c>
      <c r="E66" t="s">
        <v>3</v>
      </c>
    </row>
    <row r="67" spans="1:7" x14ac:dyDescent="0.2">
      <c r="A67">
        <v>1</v>
      </c>
      <c r="B67" s="2">
        <v>780395.54896000004</v>
      </c>
      <c r="C67" s="2">
        <v>775270.53518500004</v>
      </c>
      <c r="D67" s="2">
        <v>780062.10236300004</v>
      </c>
      <c r="E67" s="2">
        <v>774788.09828599996</v>
      </c>
      <c r="G67" s="2"/>
    </row>
    <row r="68" spans="1:7" x14ac:dyDescent="0.2">
      <c r="A68">
        <v>2</v>
      </c>
      <c r="B68" s="2">
        <v>779190.87992500002</v>
      </c>
      <c r="C68" s="2">
        <v>775379.97249399999</v>
      </c>
      <c r="D68" s="2">
        <v>779265.69410900003</v>
      </c>
      <c r="E68" s="2">
        <v>770562.76095699996</v>
      </c>
      <c r="G68" s="2"/>
    </row>
    <row r="69" spans="1:7" x14ac:dyDescent="0.2">
      <c r="A69">
        <v>4</v>
      </c>
      <c r="B69" s="2">
        <v>775913.15368900006</v>
      </c>
      <c r="C69" s="2">
        <v>770967.37241099996</v>
      </c>
      <c r="D69" s="2">
        <v>773482.69646200002</v>
      </c>
      <c r="E69" s="2">
        <v>767270.16993900004</v>
      </c>
      <c r="G69" s="2"/>
    </row>
    <row r="70" spans="1:7" x14ac:dyDescent="0.2">
      <c r="A70">
        <v>8</v>
      </c>
      <c r="B70" s="2">
        <v>766292.74489900004</v>
      </c>
      <c r="C70" s="2">
        <v>760019.16918299999</v>
      </c>
      <c r="D70" s="2">
        <v>746281.70001499995</v>
      </c>
      <c r="E70" s="2">
        <v>741893.52585400001</v>
      </c>
      <c r="G70" s="2"/>
    </row>
    <row r="71" spans="1:7" x14ac:dyDescent="0.2">
      <c r="A71">
        <v>16</v>
      </c>
      <c r="B71" s="2">
        <v>748714.642659</v>
      </c>
      <c r="C71" s="2">
        <v>742181.022352</v>
      </c>
      <c r="D71" s="2">
        <v>734244.78175199998</v>
      </c>
      <c r="E71" s="2">
        <v>729780.76734100003</v>
      </c>
      <c r="G71" s="2"/>
    </row>
    <row r="72" spans="1:7" x14ac:dyDescent="0.2">
      <c r="A72">
        <v>32</v>
      </c>
      <c r="B72" s="2">
        <v>729304.61407899996</v>
      </c>
      <c r="C72" s="2">
        <v>726959.29954399995</v>
      </c>
      <c r="D72" s="2">
        <v>723342.54905499995</v>
      </c>
      <c r="E72" s="2">
        <v>721291.65563499997</v>
      </c>
      <c r="G72" s="2"/>
    </row>
    <row r="73" spans="1:7" x14ac:dyDescent="0.2">
      <c r="A73">
        <v>64</v>
      </c>
      <c r="B73" s="2">
        <v>723317.67587599996</v>
      </c>
      <c r="C73" s="2">
        <v>724472.19747200003</v>
      </c>
      <c r="D73" s="2">
        <v>721400.64009899995</v>
      </c>
      <c r="E73" s="2">
        <v>714450.72168299998</v>
      </c>
      <c r="G73" s="2"/>
    </row>
    <row r="74" spans="1:7" x14ac:dyDescent="0.2">
      <c r="A74">
        <v>128</v>
      </c>
      <c r="B74" s="2">
        <v>714525.267857</v>
      </c>
      <c r="C74" s="2">
        <v>711060.79642599996</v>
      </c>
      <c r="D74" s="2">
        <v>700423.50881100004</v>
      </c>
      <c r="E74" s="2">
        <v>706006.45766700001</v>
      </c>
      <c r="G74" s="2"/>
    </row>
    <row r="75" spans="1:7" x14ac:dyDescent="0.2">
      <c r="A75">
        <v>256</v>
      </c>
      <c r="B75" s="2">
        <v>683660.17335000006</v>
      </c>
      <c r="C75" s="2">
        <v>683743.40968399995</v>
      </c>
      <c r="D75" s="2">
        <v>663584.21828100004</v>
      </c>
      <c r="E75" s="2">
        <v>688088.92263199994</v>
      </c>
      <c r="G75" s="2"/>
    </row>
    <row r="76" spans="1:7" x14ac:dyDescent="0.2">
      <c r="A76">
        <v>512</v>
      </c>
      <c r="B76" s="2">
        <v>649578.69066299999</v>
      </c>
      <c r="C76" s="2">
        <v>649416.77052200004</v>
      </c>
      <c r="D76" s="2">
        <v>625540.75215199997</v>
      </c>
      <c r="E76" s="2">
        <v>660357.87599099998</v>
      </c>
      <c r="G76" s="2"/>
    </row>
    <row r="77" spans="1:7" x14ac:dyDescent="0.2">
      <c r="A77">
        <v>1024</v>
      </c>
      <c r="B77" s="2">
        <v>629871.44926499994</v>
      </c>
      <c r="C77" s="2">
        <v>635566.61830600002</v>
      </c>
      <c r="D77" s="2">
        <v>606709.94765800005</v>
      </c>
      <c r="E77" s="2">
        <v>635171.26274100004</v>
      </c>
      <c r="G77" s="2"/>
    </row>
    <row r="81" spans="1:2" ht="34" x14ac:dyDescent="0.2">
      <c r="A81" s="6" t="s">
        <v>30</v>
      </c>
      <c r="B81" t="s">
        <v>31</v>
      </c>
    </row>
    <row r="82" spans="1:2" x14ac:dyDescent="0.2">
      <c r="A82">
        <v>1</v>
      </c>
      <c r="B82" s="2">
        <v>155485.584607</v>
      </c>
    </row>
    <row r="83" spans="1:2" x14ac:dyDescent="0.2">
      <c r="A83">
        <v>2</v>
      </c>
      <c r="B83" s="2">
        <v>266975.258783</v>
      </c>
    </row>
    <row r="84" spans="1:2" x14ac:dyDescent="0.2">
      <c r="A84">
        <v>4</v>
      </c>
      <c r="B84" s="2">
        <v>475242.29074899998</v>
      </c>
    </row>
    <row r="85" spans="1:2" x14ac:dyDescent="0.2">
      <c r="A85">
        <v>8</v>
      </c>
      <c r="B85" s="2">
        <v>655102.69957900001</v>
      </c>
    </row>
    <row r="86" spans="1:2" x14ac:dyDescent="0.2">
      <c r="A86">
        <v>16</v>
      </c>
      <c r="B86" s="2">
        <v>719873.12126799999</v>
      </c>
    </row>
    <row r="87" spans="1:2" x14ac:dyDescent="0.2">
      <c r="A87">
        <v>32</v>
      </c>
      <c r="B87" s="2">
        <v>728328.95986399997</v>
      </c>
    </row>
    <row r="88" spans="1:2" x14ac:dyDescent="0.2">
      <c r="A88">
        <v>64</v>
      </c>
      <c r="B88">
        <v>724297.18937499996</v>
      </c>
    </row>
    <row r="89" spans="1:2" x14ac:dyDescent="0.2">
      <c r="A89">
        <v>96</v>
      </c>
      <c r="B89" s="2">
        <v>720654.22731600003</v>
      </c>
    </row>
    <row r="90" spans="1:2" x14ac:dyDescent="0.2">
      <c r="A90">
        <v>104</v>
      </c>
      <c r="B90" s="2">
        <v>720712.58502400003</v>
      </c>
    </row>
    <row r="91" spans="1:2" x14ac:dyDescent="0.2">
      <c r="A91">
        <v>105</v>
      </c>
      <c r="B91" s="2">
        <v>721596.08370399999</v>
      </c>
    </row>
    <row r="92" spans="1:2" x14ac:dyDescent="0.2">
      <c r="A92">
        <v>106</v>
      </c>
      <c r="B92" s="2">
        <v>722753.24690599996</v>
      </c>
    </row>
    <row r="93" spans="1:2" x14ac:dyDescent="0.2">
      <c r="A93">
        <v>128</v>
      </c>
      <c r="B93" s="2">
        <v>719845.89567</v>
      </c>
    </row>
    <row r="94" spans="1:2" x14ac:dyDescent="0.2">
      <c r="A94">
        <v>256</v>
      </c>
      <c r="B94" s="2">
        <v>709482.57462500001</v>
      </c>
    </row>
    <row r="95" spans="1:2" x14ac:dyDescent="0.2">
      <c r="A95">
        <v>360</v>
      </c>
      <c r="B95" s="2">
        <v>691828.60277100001</v>
      </c>
    </row>
    <row r="96" spans="1:2" x14ac:dyDescent="0.2">
      <c r="A96">
        <v>480</v>
      </c>
      <c r="B96" s="2">
        <v>67407.858032999997</v>
      </c>
    </row>
    <row r="97" spans="1:2" x14ac:dyDescent="0.2">
      <c r="A97">
        <v>512</v>
      </c>
      <c r="B97" s="2">
        <v>670658.31701300002</v>
      </c>
    </row>
    <row r="98" spans="1:2" x14ac:dyDescent="0.2">
      <c r="A98">
        <v>640</v>
      </c>
      <c r="B98" s="2">
        <v>666199.28406199999</v>
      </c>
    </row>
    <row r="99" spans="1:2" ht="17" x14ac:dyDescent="0.2">
      <c r="A99">
        <v>760</v>
      </c>
      <c r="B99" s="1">
        <v>658540.49253599998</v>
      </c>
    </row>
    <row r="100" spans="1:2" ht="17" x14ac:dyDescent="0.2">
      <c r="A100">
        <v>880</v>
      </c>
      <c r="B100" s="1">
        <v>659982.62050900003</v>
      </c>
    </row>
    <row r="101" spans="1:2" x14ac:dyDescent="0.2">
      <c r="A101">
        <v>1024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B249B-3E29-674B-9297-54A4EF62FF81}">
  <dimension ref="A1:K101"/>
  <sheetViews>
    <sheetView topLeftCell="H1" zoomScale="150" zoomScaleNormal="125" workbookViewId="0">
      <selection activeCell="J41" sqref="J41"/>
    </sheetView>
  </sheetViews>
  <sheetFormatPr baseColWidth="10" defaultRowHeight="16" x14ac:dyDescent="0.2"/>
  <cols>
    <col min="1" max="1" width="14" customWidth="1"/>
    <col min="2" max="2" width="31.33203125" customWidth="1"/>
    <col min="3" max="3" width="27.1640625" customWidth="1"/>
    <col min="8" max="8" width="27.83203125" customWidth="1"/>
    <col min="9" max="9" width="25" customWidth="1"/>
  </cols>
  <sheetData>
    <row r="1" spans="1:11" x14ac:dyDescent="0.2">
      <c r="A1" t="s">
        <v>4</v>
      </c>
      <c r="H1" t="s">
        <v>5</v>
      </c>
    </row>
    <row r="2" spans="1:11" x14ac:dyDescent="0.2">
      <c r="H2" t="s">
        <v>1</v>
      </c>
      <c r="I2" t="s">
        <v>10</v>
      </c>
      <c r="J2" t="s">
        <v>2</v>
      </c>
      <c r="K2" t="s">
        <v>3</v>
      </c>
    </row>
    <row r="3" spans="1:11" x14ac:dyDescent="0.2">
      <c r="A3" t="s">
        <v>0</v>
      </c>
      <c r="B3" t="s">
        <v>12</v>
      </c>
      <c r="C3" t="s">
        <v>13</v>
      </c>
      <c r="D3" t="s">
        <v>2</v>
      </c>
      <c r="E3" t="s">
        <v>3</v>
      </c>
      <c r="K3" s="2"/>
    </row>
    <row r="4" spans="1:11" x14ac:dyDescent="0.2">
      <c r="A4">
        <v>1</v>
      </c>
      <c r="B4" s="2">
        <v>779106.47101400001</v>
      </c>
      <c r="C4" s="2">
        <v>776686.67183799995</v>
      </c>
      <c r="D4" s="2">
        <v>780062.10236300004</v>
      </c>
      <c r="E4" s="2">
        <v>774788.09828599996</v>
      </c>
      <c r="H4" s="3">
        <v>779739.84218100004</v>
      </c>
      <c r="I4" s="2">
        <v>776991.39664100006</v>
      </c>
      <c r="J4" s="2">
        <v>780244.25268200005</v>
      </c>
      <c r="K4" s="2">
        <v>774533.45680799999</v>
      </c>
    </row>
    <row r="5" spans="1:11" ht="17" x14ac:dyDescent="0.2">
      <c r="A5">
        <v>2</v>
      </c>
      <c r="B5" s="7">
        <v>778408.32579100004</v>
      </c>
      <c r="C5" s="2">
        <v>775379.97249399999</v>
      </c>
      <c r="D5" s="2">
        <v>779265.69410900003</v>
      </c>
      <c r="E5" s="2">
        <v>770562.76095699996</v>
      </c>
      <c r="H5" s="2">
        <v>781827.77076600003</v>
      </c>
      <c r="I5" s="2">
        <v>775964.65066200006</v>
      </c>
      <c r="J5" s="2">
        <v>746171.96880899998</v>
      </c>
      <c r="K5" s="2">
        <v>776582.924046</v>
      </c>
    </row>
    <row r="6" spans="1:11" ht="17" x14ac:dyDescent="0.2">
      <c r="A6">
        <v>4</v>
      </c>
      <c r="B6" s="7">
        <v>775551.446581</v>
      </c>
      <c r="C6" s="2">
        <v>770967.37241099996</v>
      </c>
      <c r="D6" s="2">
        <v>773482.69646200002</v>
      </c>
      <c r="E6" s="2">
        <v>767270.16993900004</v>
      </c>
      <c r="H6" s="2">
        <v>777565.92793400004</v>
      </c>
      <c r="I6" s="2">
        <v>773624.77594600001</v>
      </c>
      <c r="J6" s="2">
        <v>694072.89847500005</v>
      </c>
      <c r="K6" s="2">
        <v>774333.89903199999</v>
      </c>
    </row>
    <row r="7" spans="1:11" ht="17" x14ac:dyDescent="0.2">
      <c r="A7">
        <v>8</v>
      </c>
      <c r="B7" s="7">
        <v>766221.42949999997</v>
      </c>
      <c r="C7" s="2">
        <v>760019.16918299999</v>
      </c>
      <c r="D7" s="2">
        <v>746281.70001499995</v>
      </c>
      <c r="E7" s="2">
        <v>741893.52585400001</v>
      </c>
      <c r="H7" s="3">
        <v>776512.21436999994</v>
      </c>
      <c r="I7" s="2">
        <v>772014.14861599996</v>
      </c>
      <c r="J7" s="2">
        <v>604363</v>
      </c>
      <c r="K7" s="2">
        <v>771669.36083599995</v>
      </c>
    </row>
    <row r="8" spans="1:11" ht="17" x14ac:dyDescent="0.2">
      <c r="A8">
        <v>16</v>
      </c>
      <c r="B8" s="7">
        <v>749286.36723800004</v>
      </c>
      <c r="C8" s="2">
        <v>742181.022352</v>
      </c>
      <c r="D8" s="2">
        <v>734244.78175199998</v>
      </c>
      <c r="E8" s="2">
        <v>729780.76734100003</v>
      </c>
      <c r="H8" s="3">
        <v>771427.63341899996</v>
      </c>
      <c r="I8" s="2">
        <v>771840.04980000004</v>
      </c>
      <c r="J8" s="2">
        <v>476241.19750900002</v>
      </c>
      <c r="K8" s="2">
        <v>773739.49379400001</v>
      </c>
    </row>
    <row r="9" spans="1:11" ht="17" x14ac:dyDescent="0.2">
      <c r="A9">
        <v>32</v>
      </c>
      <c r="B9" s="7">
        <v>732645.10418100003</v>
      </c>
      <c r="C9" s="2">
        <v>726959.29954399995</v>
      </c>
      <c r="D9" s="2">
        <v>723342.54905499995</v>
      </c>
      <c r="E9" s="2">
        <v>721291.65563499997</v>
      </c>
      <c r="H9" s="2">
        <v>726641.30463100004</v>
      </c>
      <c r="I9" s="2">
        <v>768736.57406799996</v>
      </c>
      <c r="J9" s="2">
        <v>323311.95617100003</v>
      </c>
      <c r="K9" s="2">
        <v>770511.84661999997</v>
      </c>
    </row>
    <row r="10" spans="1:11" ht="17" x14ac:dyDescent="0.2">
      <c r="A10">
        <v>64</v>
      </c>
      <c r="B10" s="7">
        <v>724856.57563700003</v>
      </c>
      <c r="C10" s="2">
        <v>724472.19747200003</v>
      </c>
      <c r="D10" s="2">
        <v>721400.64009899995</v>
      </c>
      <c r="E10" s="2">
        <v>714450.72168299998</v>
      </c>
      <c r="H10" s="2">
        <v>672307.16959900002</v>
      </c>
      <c r="I10" s="2">
        <v>771054.52166099998</v>
      </c>
      <c r="J10" s="2">
        <v>191229.42288</v>
      </c>
      <c r="K10" s="2">
        <v>771668.48692399997</v>
      </c>
    </row>
    <row r="11" spans="1:11" ht="17" x14ac:dyDescent="0.2">
      <c r="A11">
        <v>128</v>
      </c>
      <c r="B11" s="7">
        <v>716236.36527099996</v>
      </c>
      <c r="C11" s="2">
        <v>711060.79642599996</v>
      </c>
      <c r="D11" s="2">
        <v>700423.50881100004</v>
      </c>
      <c r="E11" s="2">
        <v>706006.45766700001</v>
      </c>
      <c r="H11" s="3">
        <v>592534.52265099995</v>
      </c>
      <c r="I11" s="2">
        <v>767216.09133800003</v>
      </c>
      <c r="J11" s="2">
        <v>106737.654851</v>
      </c>
      <c r="K11" s="2">
        <v>770787.03185599996</v>
      </c>
    </row>
    <row r="12" spans="1:11" ht="17" x14ac:dyDescent="0.2">
      <c r="A12">
        <v>256</v>
      </c>
      <c r="B12" s="7">
        <v>684466.11604899995</v>
      </c>
      <c r="C12" s="2">
        <v>683743.40968399995</v>
      </c>
      <c r="D12" s="2">
        <v>663584.21828100004</v>
      </c>
      <c r="E12" s="2">
        <v>688088.92263199994</v>
      </c>
      <c r="H12" s="2">
        <v>466551.019952</v>
      </c>
      <c r="I12" s="2">
        <v>747986.49857199995</v>
      </c>
      <c r="J12" s="2">
        <v>51969.907798</v>
      </c>
      <c r="K12" s="2">
        <v>765861.36699600006</v>
      </c>
    </row>
    <row r="13" spans="1:11" ht="17" x14ac:dyDescent="0.2">
      <c r="A13">
        <v>512</v>
      </c>
      <c r="B13" s="7">
        <v>649146.31212100002</v>
      </c>
      <c r="C13" s="2">
        <v>649416.77052200004</v>
      </c>
      <c r="D13" s="2">
        <v>625540.75215199997</v>
      </c>
      <c r="E13" s="2">
        <v>660357.87599099998</v>
      </c>
      <c r="H13" s="2">
        <v>326108.90577999997</v>
      </c>
      <c r="I13" s="2">
        <v>687596.61603399995</v>
      </c>
      <c r="J13" s="2">
        <v>22794.893493</v>
      </c>
      <c r="K13" s="2">
        <v>762867.70573699998</v>
      </c>
    </row>
    <row r="14" spans="1:11" ht="17" x14ac:dyDescent="0.2">
      <c r="A14">
        <v>1024</v>
      </c>
      <c r="B14" s="7">
        <v>629580.21238699998</v>
      </c>
      <c r="C14" s="2">
        <v>635566.61830600002</v>
      </c>
      <c r="D14" s="2">
        <v>613429.55039700004</v>
      </c>
      <c r="E14" s="2">
        <v>635171.26274100004</v>
      </c>
      <c r="H14" s="2">
        <v>196689.94011</v>
      </c>
      <c r="I14" s="2">
        <v>592247.896144</v>
      </c>
      <c r="J14" s="2">
        <v>9859.4975840000006</v>
      </c>
      <c r="K14" s="2">
        <v>765467.95124800003</v>
      </c>
    </row>
    <row r="21" spans="1:8" x14ac:dyDescent="0.2">
      <c r="A21" t="s">
        <v>6</v>
      </c>
    </row>
    <row r="22" spans="1:8" x14ac:dyDescent="0.2">
      <c r="A22" t="s">
        <v>0</v>
      </c>
      <c r="B22" t="s">
        <v>1</v>
      </c>
      <c r="C22" t="s">
        <v>10</v>
      </c>
      <c r="D22" t="s">
        <v>2</v>
      </c>
      <c r="E22" t="s">
        <v>3</v>
      </c>
      <c r="H22" s="3"/>
    </row>
    <row r="26" spans="1:8" x14ac:dyDescent="0.2">
      <c r="A26">
        <v>10</v>
      </c>
      <c r="B26" s="3">
        <v>764065.76830600004</v>
      </c>
      <c r="C26" s="2">
        <v>767066.00217600004</v>
      </c>
      <c r="D26" s="2">
        <v>687825.78629399999</v>
      </c>
      <c r="E26" s="2">
        <v>773402.87604400003</v>
      </c>
    </row>
    <row r="27" spans="1:8" x14ac:dyDescent="0.2">
      <c r="A27">
        <v>50</v>
      </c>
      <c r="B27" s="3">
        <v>744105.86829699995</v>
      </c>
      <c r="C27" s="3">
        <v>745960.02385899995</v>
      </c>
      <c r="D27" s="2">
        <v>656534.21594799997</v>
      </c>
      <c r="E27" s="2">
        <v>742227.23022300005</v>
      </c>
    </row>
    <row r="28" spans="1:8" x14ac:dyDescent="0.2">
      <c r="A28">
        <v>100</v>
      </c>
      <c r="B28" s="2">
        <v>724845.698508</v>
      </c>
      <c r="C28" s="3">
        <v>727272.64217200002</v>
      </c>
      <c r="D28" s="2">
        <v>642175.34998699999</v>
      </c>
      <c r="E28" s="2">
        <v>727285.84875700006</v>
      </c>
    </row>
    <row r="29" spans="1:8" x14ac:dyDescent="0.2">
      <c r="A29">
        <v>250</v>
      </c>
      <c r="B29" s="3">
        <v>709635.76104799996</v>
      </c>
      <c r="C29" s="2">
        <v>715724.53382300003</v>
      </c>
      <c r="D29" s="2">
        <v>623692.80575299996</v>
      </c>
      <c r="E29" s="2">
        <v>714197.45280500001</v>
      </c>
    </row>
    <row r="30" spans="1:8" x14ac:dyDescent="0.2">
      <c r="A30">
        <v>500</v>
      </c>
      <c r="B30" s="3">
        <v>691485.851501</v>
      </c>
      <c r="C30" s="2">
        <v>699525.85862199997</v>
      </c>
      <c r="D30" s="2">
        <v>583426.25866499997</v>
      </c>
      <c r="E30" s="2">
        <v>696581.31088200002</v>
      </c>
    </row>
    <row r="31" spans="1:8" x14ac:dyDescent="0.2">
      <c r="A31">
        <v>750</v>
      </c>
      <c r="B31" s="3">
        <v>673112.19338499999</v>
      </c>
      <c r="C31" s="3">
        <v>682822.94266900001</v>
      </c>
      <c r="D31" s="2">
        <v>555462.48914800002</v>
      </c>
      <c r="E31" s="3">
        <v>688218.21130600001</v>
      </c>
    </row>
    <row r="32" spans="1:8" x14ac:dyDescent="0.2">
      <c r="A32">
        <v>1000</v>
      </c>
      <c r="B32" s="3">
        <v>657920.45827299997</v>
      </c>
      <c r="C32" s="3">
        <v>664171.73712499999</v>
      </c>
      <c r="D32" s="2">
        <v>536803.21244000003</v>
      </c>
      <c r="E32" s="3">
        <v>676546.12395899999</v>
      </c>
    </row>
    <row r="34" spans="1:5" x14ac:dyDescent="0.2">
      <c r="D34" s="2"/>
    </row>
    <row r="40" spans="1:5" x14ac:dyDescent="0.2">
      <c r="B40" s="2"/>
      <c r="C40" s="2"/>
      <c r="D40" s="2"/>
    </row>
    <row r="41" spans="1:5" x14ac:dyDescent="0.2">
      <c r="B41" s="2"/>
      <c r="C41" s="2"/>
      <c r="D41" s="2"/>
    </row>
    <row r="42" spans="1:5" x14ac:dyDescent="0.2">
      <c r="B42" s="2"/>
      <c r="C42" s="2"/>
      <c r="D42" s="2"/>
    </row>
    <row r="43" spans="1:5" x14ac:dyDescent="0.2">
      <c r="B43" s="2"/>
      <c r="C43" s="2"/>
      <c r="D43" s="2"/>
    </row>
    <row r="44" spans="1:5" x14ac:dyDescent="0.2">
      <c r="B44" s="2"/>
      <c r="C44" s="2"/>
      <c r="D44" s="2"/>
    </row>
    <row r="45" spans="1:5" x14ac:dyDescent="0.2">
      <c r="B45" s="2"/>
      <c r="C45" s="2"/>
      <c r="D45" s="2"/>
    </row>
    <row r="46" spans="1:5" x14ac:dyDescent="0.2">
      <c r="B46" s="2"/>
      <c r="C46" s="2"/>
      <c r="D46" s="2"/>
    </row>
    <row r="48" spans="1:5" x14ac:dyDescent="0.2">
      <c r="A48" s="4" t="s">
        <v>0</v>
      </c>
      <c r="B48" s="4" t="s">
        <v>1</v>
      </c>
      <c r="C48" s="4" t="s">
        <v>10</v>
      </c>
      <c r="D48" s="4" t="s">
        <v>2</v>
      </c>
      <c r="E48" s="4" t="s">
        <v>3</v>
      </c>
    </row>
    <row r="49" spans="1:5" x14ac:dyDescent="0.2">
      <c r="A49" t="s">
        <v>26</v>
      </c>
    </row>
    <row r="50" spans="1:5" x14ac:dyDescent="0.2">
      <c r="A50">
        <v>10</v>
      </c>
      <c r="B50" s="3">
        <v>763511.89925899997</v>
      </c>
      <c r="C50" s="2">
        <v>769482.20667700004</v>
      </c>
      <c r="D50" s="2">
        <v>688429.67055100005</v>
      </c>
      <c r="E50" s="2">
        <v>770546.51553800004</v>
      </c>
    </row>
    <row r="51" spans="1:5" x14ac:dyDescent="0.2">
      <c r="A51">
        <v>50</v>
      </c>
      <c r="B51" s="3">
        <v>740140.15676799999</v>
      </c>
      <c r="C51" s="2">
        <v>744043.42816100002</v>
      </c>
      <c r="D51" s="2">
        <v>658172.55086299998</v>
      </c>
      <c r="E51" s="2">
        <v>744676.34727400006</v>
      </c>
    </row>
    <row r="52" spans="1:5" x14ac:dyDescent="0.2">
      <c r="A52">
        <v>100</v>
      </c>
      <c r="B52" s="3">
        <v>725060.22967999999</v>
      </c>
      <c r="C52" s="2">
        <v>722243.56325600005</v>
      </c>
      <c r="D52" s="2">
        <v>648020.524874</v>
      </c>
      <c r="E52" s="2">
        <v>728922.20701500005</v>
      </c>
    </row>
    <row r="53" spans="1:5" x14ac:dyDescent="0.2">
      <c r="A53">
        <v>250</v>
      </c>
      <c r="B53" s="3">
        <v>708908.86238900002</v>
      </c>
      <c r="C53" s="2">
        <v>717322.57337400003</v>
      </c>
      <c r="D53" s="2">
        <v>632142.65945000004</v>
      </c>
      <c r="E53" s="2">
        <v>713050.770579</v>
      </c>
    </row>
    <row r="54" spans="1:5" x14ac:dyDescent="0.2">
      <c r="A54">
        <v>500</v>
      </c>
      <c r="B54" s="3">
        <v>690470.23794200004</v>
      </c>
      <c r="C54" s="2">
        <v>706208.27913000004</v>
      </c>
      <c r="D54" s="2">
        <v>592474.50904200005</v>
      </c>
      <c r="E54" s="2">
        <v>697345.56078099995</v>
      </c>
    </row>
    <row r="55" spans="1:5" x14ac:dyDescent="0.2">
      <c r="A55">
        <v>750</v>
      </c>
      <c r="B55" s="3">
        <v>676861.28105600004</v>
      </c>
      <c r="C55" s="2">
        <v>694928.63897900004</v>
      </c>
      <c r="D55" s="2">
        <v>553720.67768199998</v>
      </c>
      <c r="E55" s="2">
        <v>688475.20718699996</v>
      </c>
    </row>
    <row r="56" spans="1:5" x14ac:dyDescent="0.2">
      <c r="A56">
        <v>1000</v>
      </c>
      <c r="B56" s="3">
        <v>659794.35943499999</v>
      </c>
      <c r="C56" s="2">
        <v>669300.88144300005</v>
      </c>
      <c r="D56" s="2">
        <v>536441.95164500002</v>
      </c>
      <c r="E56" s="2">
        <v>679845.15298699995</v>
      </c>
    </row>
    <row r="67" spans="2:7" x14ac:dyDescent="0.2">
      <c r="B67" s="2"/>
      <c r="C67" s="2"/>
      <c r="D67" s="2"/>
      <c r="E67" s="2"/>
      <c r="G67" s="2"/>
    </row>
    <row r="68" spans="2:7" x14ac:dyDescent="0.2">
      <c r="B68" s="2"/>
      <c r="C68" s="2"/>
      <c r="D68" s="2"/>
      <c r="E68" s="2"/>
      <c r="G68" s="2"/>
    </row>
    <row r="69" spans="2:7" x14ac:dyDescent="0.2">
      <c r="B69" s="2"/>
      <c r="C69" s="2"/>
      <c r="D69" s="2"/>
      <c r="E69" s="2"/>
      <c r="G69" s="2"/>
    </row>
    <row r="70" spans="2:7" x14ac:dyDescent="0.2">
      <c r="B70" s="2"/>
      <c r="C70" s="2"/>
      <c r="D70" s="2"/>
      <c r="E70" s="2"/>
      <c r="G70" s="2"/>
    </row>
    <row r="71" spans="2:7" x14ac:dyDescent="0.2">
      <c r="B71" s="2"/>
      <c r="C71" s="2"/>
      <c r="D71" s="2"/>
      <c r="E71" s="2"/>
      <c r="G71" s="2"/>
    </row>
    <row r="72" spans="2:7" x14ac:dyDescent="0.2">
      <c r="B72" s="2"/>
      <c r="C72" s="2"/>
      <c r="D72" s="2"/>
      <c r="E72" s="2"/>
      <c r="G72" s="2"/>
    </row>
    <row r="73" spans="2:7" x14ac:dyDescent="0.2">
      <c r="B73" s="2"/>
      <c r="C73" s="2"/>
      <c r="D73" s="2"/>
      <c r="E73" s="2"/>
      <c r="G73" s="2"/>
    </row>
    <row r="74" spans="2:7" x14ac:dyDescent="0.2">
      <c r="B74" s="2"/>
      <c r="C74" s="2"/>
      <c r="D74" s="2"/>
      <c r="E74" s="2"/>
      <c r="G74" s="2"/>
    </row>
    <row r="75" spans="2:7" x14ac:dyDescent="0.2">
      <c r="B75" s="2"/>
      <c r="C75" s="2"/>
      <c r="D75" s="2"/>
      <c r="E75" s="2"/>
      <c r="G75" s="2"/>
    </row>
    <row r="76" spans="2:7" x14ac:dyDescent="0.2">
      <c r="B76" s="2"/>
      <c r="C76" s="2"/>
      <c r="D76" s="2"/>
      <c r="E76" s="2"/>
      <c r="G76" s="2"/>
    </row>
    <row r="77" spans="2:7" x14ac:dyDescent="0.2">
      <c r="B77" s="2"/>
      <c r="C77" s="2"/>
      <c r="D77" s="2"/>
      <c r="E77" s="2"/>
      <c r="G77" s="2"/>
    </row>
    <row r="81" spans="1:2" ht="34" x14ac:dyDescent="0.2">
      <c r="A81" s="6" t="s">
        <v>30</v>
      </c>
      <c r="B81" t="s">
        <v>31</v>
      </c>
    </row>
    <row r="82" spans="1:2" x14ac:dyDescent="0.2">
      <c r="A82">
        <v>1</v>
      </c>
      <c r="B82" s="2">
        <v>155485.584607</v>
      </c>
    </row>
    <row r="83" spans="1:2" x14ac:dyDescent="0.2">
      <c r="A83">
        <v>2</v>
      </c>
      <c r="B83" s="2">
        <v>266975.258783</v>
      </c>
    </row>
    <row r="84" spans="1:2" x14ac:dyDescent="0.2">
      <c r="A84">
        <v>4</v>
      </c>
      <c r="B84" s="2">
        <v>475242.29074899998</v>
      </c>
    </row>
    <row r="85" spans="1:2" x14ac:dyDescent="0.2">
      <c r="A85">
        <v>8</v>
      </c>
      <c r="B85" s="2">
        <v>655102.69957900001</v>
      </c>
    </row>
    <row r="86" spans="1:2" x14ac:dyDescent="0.2">
      <c r="A86">
        <v>16</v>
      </c>
      <c r="B86" s="2">
        <v>719873.12126799999</v>
      </c>
    </row>
    <row r="87" spans="1:2" x14ac:dyDescent="0.2">
      <c r="A87">
        <v>32</v>
      </c>
      <c r="B87" s="2">
        <v>728328.95986399997</v>
      </c>
    </row>
    <row r="88" spans="1:2" x14ac:dyDescent="0.2">
      <c r="A88">
        <v>64</v>
      </c>
      <c r="B88">
        <v>724297.18937499996</v>
      </c>
    </row>
    <row r="89" spans="1:2" x14ac:dyDescent="0.2">
      <c r="A89">
        <v>96</v>
      </c>
      <c r="B89" s="2">
        <v>720654.22731600003</v>
      </c>
    </row>
    <row r="90" spans="1:2" x14ac:dyDescent="0.2">
      <c r="A90">
        <v>104</v>
      </c>
      <c r="B90" s="2">
        <v>720712.58502400003</v>
      </c>
    </row>
    <row r="91" spans="1:2" x14ac:dyDescent="0.2">
      <c r="A91">
        <v>105</v>
      </c>
      <c r="B91" s="2">
        <v>721596.08370399999</v>
      </c>
    </row>
    <row r="92" spans="1:2" x14ac:dyDescent="0.2">
      <c r="A92">
        <v>106</v>
      </c>
      <c r="B92" s="2">
        <v>722753.24690599996</v>
      </c>
    </row>
    <row r="93" spans="1:2" x14ac:dyDescent="0.2">
      <c r="A93">
        <v>128</v>
      </c>
      <c r="B93" s="2">
        <v>719845.89567</v>
      </c>
    </row>
    <row r="94" spans="1:2" x14ac:dyDescent="0.2">
      <c r="A94">
        <v>256</v>
      </c>
      <c r="B94" s="2">
        <v>709482.57462500001</v>
      </c>
    </row>
    <row r="95" spans="1:2" x14ac:dyDescent="0.2">
      <c r="A95">
        <v>360</v>
      </c>
      <c r="B95" s="2">
        <v>691828.60277100001</v>
      </c>
    </row>
    <row r="96" spans="1:2" x14ac:dyDescent="0.2">
      <c r="A96">
        <v>480</v>
      </c>
      <c r="B96" s="2">
        <v>67407.858032999997</v>
      </c>
    </row>
    <row r="97" spans="1:2" x14ac:dyDescent="0.2">
      <c r="A97">
        <v>512</v>
      </c>
      <c r="B97" s="2">
        <v>670658.31701300002</v>
      </c>
    </row>
    <row r="98" spans="1:2" x14ac:dyDescent="0.2">
      <c r="A98">
        <v>640</v>
      </c>
      <c r="B98" s="2">
        <v>666199.28406199999</v>
      </c>
    </row>
    <row r="99" spans="1:2" ht="17" x14ac:dyDescent="0.2">
      <c r="A99">
        <v>760</v>
      </c>
      <c r="B99" s="1">
        <v>658540.49253599998</v>
      </c>
    </row>
    <row r="100" spans="1:2" ht="17" x14ac:dyDescent="0.2">
      <c r="A100">
        <v>880</v>
      </c>
      <c r="B100" s="1">
        <v>659982.62050900003</v>
      </c>
    </row>
    <row r="101" spans="1:2" x14ac:dyDescent="0.2">
      <c r="A101">
        <v>1024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ECD6-4920-1F4F-9514-05CACFFDB87A}">
  <dimension ref="A4:AE42"/>
  <sheetViews>
    <sheetView topLeftCell="Y1" zoomScale="75" zoomScaleNormal="81" workbookViewId="0">
      <selection activeCell="S32" sqref="S32:T32"/>
    </sheetView>
  </sheetViews>
  <sheetFormatPr baseColWidth="10" defaultRowHeight="16" x14ac:dyDescent="0.2"/>
  <cols>
    <col min="1" max="1" width="31.6640625" customWidth="1"/>
    <col min="12" max="12" width="16.6640625" customWidth="1"/>
    <col min="14" max="14" width="14.33203125" customWidth="1"/>
    <col min="15" max="16" width="11" bestFit="1" customWidth="1"/>
    <col min="17" max="17" width="14.5" bestFit="1" customWidth="1"/>
    <col min="18" max="18" width="14.5" customWidth="1"/>
    <col min="19" max="19" width="18" customWidth="1"/>
    <col min="20" max="20" width="14.5" customWidth="1"/>
    <col min="22" max="24" width="11" bestFit="1" customWidth="1"/>
    <col min="25" max="25" width="16.1640625" customWidth="1"/>
    <col min="26" max="26" width="24.83203125" customWidth="1"/>
    <col min="27" max="27" width="11" bestFit="1" customWidth="1"/>
    <col min="28" max="28" width="11" customWidth="1"/>
    <col min="29" max="29" width="21" customWidth="1"/>
    <col min="30" max="30" width="11" bestFit="1" customWidth="1"/>
    <col min="31" max="31" width="36" customWidth="1"/>
  </cols>
  <sheetData>
    <row r="4" spans="1:31" x14ac:dyDescent="0.2">
      <c r="C4" t="s">
        <v>34</v>
      </c>
    </row>
    <row r="5" spans="1:31" x14ac:dyDescent="0.2">
      <c r="A5" s="10"/>
      <c r="D5" t="s">
        <v>33</v>
      </c>
    </row>
    <row r="6" spans="1:31" x14ac:dyDescent="0.2">
      <c r="C6" t="s">
        <v>32</v>
      </c>
      <c r="D6" t="s">
        <v>17</v>
      </c>
      <c r="E6" s="4"/>
      <c r="F6" s="4" t="s">
        <v>38</v>
      </c>
      <c r="G6" s="4"/>
      <c r="H6" t="s">
        <v>36</v>
      </c>
      <c r="J6" s="4" t="s">
        <v>38</v>
      </c>
      <c r="K6" s="4"/>
      <c r="L6" t="s">
        <v>41</v>
      </c>
      <c r="M6" s="4" t="s">
        <v>38</v>
      </c>
      <c r="N6" s="2"/>
      <c r="O6" t="s">
        <v>37</v>
      </c>
      <c r="Q6" s="4" t="s">
        <v>38</v>
      </c>
      <c r="R6" s="4"/>
      <c r="S6" t="s">
        <v>42</v>
      </c>
      <c r="T6" s="4" t="s">
        <v>38</v>
      </c>
      <c r="V6" t="s">
        <v>18</v>
      </c>
      <c r="W6" s="9"/>
      <c r="X6" s="4" t="s">
        <v>38</v>
      </c>
      <c r="Y6" s="10"/>
      <c r="Z6" s="9" t="s">
        <v>39</v>
      </c>
      <c r="AA6" s="4" t="s">
        <v>38</v>
      </c>
      <c r="AB6" s="10"/>
      <c r="AC6" s="9" t="s">
        <v>40</v>
      </c>
      <c r="AD6" s="4" t="s">
        <v>38</v>
      </c>
      <c r="AE6" s="10"/>
    </row>
    <row r="7" spans="1:31" ht="17" x14ac:dyDescent="0.2">
      <c r="A7" s="10"/>
      <c r="C7">
        <v>2</v>
      </c>
      <c r="D7" s="2">
        <v>1505120.9108289999</v>
      </c>
      <c r="E7" s="8">
        <v>1447835.8259999999</v>
      </c>
      <c r="F7" s="10">
        <v>49238.400000000001</v>
      </c>
      <c r="G7" s="8"/>
      <c r="H7" s="1">
        <v>1501519.8511310001</v>
      </c>
      <c r="I7" s="8"/>
      <c r="J7" s="10">
        <v>24656</v>
      </c>
      <c r="K7" s="10"/>
      <c r="L7" s="2">
        <v>1517231.2582</v>
      </c>
      <c r="M7" s="2">
        <v>24876.799999999999</v>
      </c>
      <c r="O7" s="1">
        <v>1481449.1230860001</v>
      </c>
      <c r="P7" s="8">
        <v>1514791.8829999999</v>
      </c>
      <c r="Q7" s="1">
        <v>24435.200000000001</v>
      </c>
      <c r="R7" s="1"/>
      <c r="S7" s="2">
        <v>1516563.834642</v>
      </c>
      <c r="T7" s="2">
        <v>24729.599999999999</v>
      </c>
      <c r="U7" s="8"/>
      <c r="V7" s="1">
        <v>1474580.8010180001</v>
      </c>
      <c r="W7" s="8">
        <v>1468875.99</v>
      </c>
      <c r="X7" s="10">
        <v>49164.800000000003</v>
      </c>
      <c r="Z7" s="8">
        <v>1509484.054</v>
      </c>
      <c r="AA7" s="10">
        <v>24582.400000000001</v>
      </c>
      <c r="AC7" s="8">
        <v>1503293.9069999999</v>
      </c>
      <c r="AD7" s="10">
        <v>24656</v>
      </c>
    </row>
    <row r="8" spans="1:31" ht="17" x14ac:dyDescent="0.2">
      <c r="C8">
        <v>8</v>
      </c>
      <c r="D8" s="1">
        <v>1510252.846315</v>
      </c>
      <c r="E8" s="8">
        <v>1532099.9850000001</v>
      </c>
      <c r="F8" s="10">
        <v>128432</v>
      </c>
      <c r="G8" s="8"/>
      <c r="H8" s="1">
        <v>1515797.4347649999</v>
      </c>
      <c r="I8" s="8"/>
      <c r="J8" s="10">
        <v>102377.60000000001</v>
      </c>
      <c r="K8" s="10"/>
      <c r="L8" s="2">
        <v>1537589.9881239999</v>
      </c>
      <c r="M8" s="2">
        <v>103702.39999999999</v>
      </c>
      <c r="N8" s="2"/>
      <c r="O8" s="1">
        <v>1525082.974593</v>
      </c>
      <c r="P8" s="8">
        <v>1543526.246</v>
      </c>
      <c r="Q8" s="1">
        <v>103702.39999999999</v>
      </c>
      <c r="R8" s="1"/>
      <c r="S8" s="2">
        <v>1540132.2543039999</v>
      </c>
      <c r="T8" s="2">
        <v>110694.39999999999</v>
      </c>
      <c r="U8" s="8"/>
      <c r="V8" s="1">
        <v>1538197.662118</v>
      </c>
      <c r="W8" s="8">
        <v>1539768.784</v>
      </c>
      <c r="X8" s="10">
        <v>127696</v>
      </c>
      <c r="Y8" s="10"/>
      <c r="Z8" s="8">
        <v>1537639.25</v>
      </c>
      <c r="AA8" s="10">
        <v>104364.8</v>
      </c>
      <c r="AB8" s="10"/>
      <c r="AC8" s="8">
        <v>1539079.3</v>
      </c>
      <c r="AD8" s="10">
        <v>103187.2</v>
      </c>
      <c r="AE8" s="10"/>
    </row>
    <row r="9" spans="1:31" ht="17" x14ac:dyDescent="0.2">
      <c r="A9" s="10"/>
      <c r="C9">
        <v>16</v>
      </c>
      <c r="D9" s="2">
        <v>1405018.4879429999</v>
      </c>
      <c r="E9" s="8">
        <v>1412949.159</v>
      </c>
      <c r="F9" s="10">
        <v>345625.59999999998</v>
      </c>
      <c r="G9" s="8"/>
      <c r="H9" s="1">
        <v>1478594.3074010001</v>
      </c>
      <c r="I9" s="8"/>
      <c r="J9" s="10">
        <v>218224</v>
      </c>
      <c r="K9" s="10"/>
      <c r="L9" s="2">
        <v>1491713.879467</v>
      </c>
      <c r="M9" s="2">
        <v>220652.79999999999</v>
      </c>
      <c r="O9" s="1">
        <v>1419315.6807250001</v>
      </c>
      <c r="P9" s="8">
        <v>1496183.9010000001</v>
      </c>
      <c r="Q9" s="1">
        <v>215427.20000000001</v>
      </c>
      <c r="R9" s="1"/>
      <c r="S9" s="2">
        <v>1494617.1329729999</v>
      </c>
      <c r="T9" s="2">
        <v>222787.20000000001</v>
      </c>
      <c r="U9" s="8"/>
      <c r="V9" s="1">
        <v>1475095.817176</v>
      </c>
      <c r="W9" s="8">
        <v>1471093.4990000001</v>
      </c>
      <c r="X9" s="10">
        <v>269008</v>
      </c>
      <c r="Z9" s="8">
        <v>1475936.054</v>
      </c>
      <c r="AA9" s="10">
        <v>223817.60000000001</v>
      </c>
      <c r="AC9" s="8">
        <v>1493774.736</v>
      </c>
      <c r="AD9" s="10">
        <v>217856</v>
      </c>
    </row>
    <row r="10" spans="1:31" ht="17" x14ac:dyDescent="0.2">
      <c r="A10" s="10"/>
      <c r="C10">
        <v>64</v>
      </c>
      <c r="D10" s="2">
        <v>1401850.5546260001</v>
      </c>
      <c r="E10" s="8">
        <v>1402916.878</v>
      </c>
      <c r="F10" s="10">
        <v>962835.2</v>
      </c>
      <c r="G10" s="8"/>
      <c r="H10" s="1">
        <v>1394767.1860839999</v>
      </c>
      <c r="I10" s="8"/>
      <c r="J10" s="8">
        <v>902704</v>
      </c>
      <c r="K10" s="8"/>
      <c r="L10" s="2">
        <v>1410106.9776039999</v>
      </c>
      <c r="M10" s="2">
        <v>908960</v>
      </c>
      <c r="N10" s="2"/>
      <c r="O10" s="1">
        <v>1399910.2005179999</v>
      </c>
      <c r="P10" s="8">
        <v>1408408.798</v>
      </c>
      <c r="Q10" s="1">
        <v>924048</v>
      </c>
      <c r="R10" s="1"/>
      <c r="S10" s="2">
        <v>1410385.5284180001</v>
      </c>
      <c r="T10" s="2">
        <v>926182.40000000002</v>
      </c>
      <c r="U10" s="8"/>
      <c r="V10" s="1">
        <v>1406772.177194</v>
      </c>
      <c r="W10" s="8">
        <v>1411104.5220000001</v>
      </c>
      <c r="X10" s="10">
        <v>952899.2</v>
      </c>
      <c r="Y10" s="10"/>
      <c r="Z10" s="8">
        <v>1405813.8489999999</v>
      </c>
      <c r="AA10" s="10">
        <v>925520</v>
      </c>
      <c r="AB10" s="10"/>
      <c r="AC10" s="8">
        <v>1410863.453</v>
      </c>
      <c r="AD10" s="10">
        <v>920147.2</v>
      </c>
      <c r="AE10" s="10"/>
    </row>
    <row r="11" spans="1:31" ht="17" x14ac:dyDescent="0.2">
      <c r="A11" s="10"/>
      <c r="C11">
        <v>256</v>
      </c>
      <c r="D11" s="1">
        <v>1372292.9455520001</v>
      </c>
      <c r="E11" s="8">
        <v>1367327.7220000001</v>
      </c>
      <c r="F11" s="10">
        <v>3878278.4</v>
      </c>
      <c r="G11" s="8"/>
      <c r="H11" s="1">
        <v>1369354.597054</v>
      </c>
      <c r="I11" s="8"/>
      <c r="J11" s="10">
        <v>3712457.6</v>
      </c>
      <c r="K11" s="10"/>
      <c r="L11" s="2">
        <v>1375926.4292939999</v>
      </c>
      <c r="M11" s="2">
        <v>3709587.2</v>
      </c>
      <c r="O11" s="1">
        <v>1362938.616524</v>
      </c>
      <c r="P11" s="8">
        <v>1374053.6270000001</v>
      </c>
      <c r="Q11" s="1">
        <v>3852960</v>
      </c>
      <c r="R11" s="1"/>
      <c r="S11" s="2">
        <v>1376726.1090760001</v>
      </c>
      <c r="T11" s="2">
        <v>3857670.4</v>
      </c>
      <c r="U11" s="8"/>
      <c r="V11" s="1">
        <v>1372668.098484</v>
      </c>
      <c r="W11" s="8">
        <v>1372626.0490000001</v>
      </c>
      <c r="X11" s="10">
        <v>3831321.6</v>
      </c>
      <c r="Z11" s="8">
        <v>1367632.334</v>
      </c>
      <c r="AA11" s="10">
        <v>3843097.6</v>
      </c>
      <c r="AC11" s="8">
        <v>1372038.9380000001</v>
      </c>
      <c r="AD11" s="10">
        <v>3835811.2</v>
      </c>
    </row>
    <row r="12" spans="1:31" ht="17" x14ac:dyDescent="0.2">
      <c r="C12">
        <v>512</v>
      </c>
      <c r="D12" s="2">
        <v>1287616.375917</v>
      </c>
      <c r="E12" s="8">
        <v>1286405.379</v>
      </c>
      <c r="F12" s="10">
        <v>8372368</v>
      </c>
      <c r="G12" s="8"/>
      <c r="H12" s="1">
        <v>1338087.0015159999</v>
      </c>
      <c r="I12" s="8"/>
      <c r="J12" s="10">
        <v>7684576</v>
      </c>
      <c r="K12" s="10"/>
      <c r="L12" s="2">
        <v>1346925.090445</v>
      </c>
      <c r="M12" s="2">
        <v>7657344</v>
      </c>
      <c r="N12" s="2"/>
      <c r="O12" s="1">
        <v>1287399.4411269999</v>
      </c>
      <c r="P12" s="8">
        <v>1316450.892</v>
      </c>
      <c r="Q12" s="1">
        <v>8201321.5999999996</v>
      </c>
      <c r="R12" s="1"/>
      <c r="S12" s="2">
        <v>1311490.9639620001</v>
      </c>
      <c r="T12" s="2">
        <v>8286035.2000000002</v>
      </c>
      <c r="U12" s="8"/>
      <c r="V12" s="1">
        <v>1288001.2586699999</v>
      </c>
      <c r="W12" s="8">
        <v>1293482.4550000001</v>
      </c>
      <c r="X12" s="10">
        <v>8277056</v>
      </c>
      <c r="Y12" s="10"/>
      <c r="Z12" s="8">
        <v>1285191.926</v>
      </c>
      <c r="AA12" s="10">
        <v>8418515.1999999993</v>
      </c>
      <c r="AB12" s="10"/>
      <c r="AC12" s="8">
        <v>1284612.1680000001</v>
      </c>
      <c r="AD12" s="10">
        <v>8426979.1999999993</v>
      </c>
      <c r="AE12" s="10"/>
    </row>
    <row r="13" spans="1:31" ht="17" x14ac:dyDescent="0.2">
      <c r="A13" s="10"/>
      <c r="C13">
        <v>1024</v>
      </c>
      <c r="D13" s="1">
        <v>1204439.248226</v>
      </c>
      <c r="E13" s="8">
        <v>1203624.9350000001</v>
      </c>
      <c r="F13" s="10">
        <v>18231308.800000001</v>
      </c>
      <c r="G13" s="8"/>
      <c r="H13" s="1">
        <v>1270900.56694</v>
      </c>
      <c r="I13" s="8"/>
      <c r="J13" s="10">
        <v>16913942.399999999</v>
      </c>
      <c r="K13" s="10"/>
      <c r="L13" s="2">
        <v>1287417.3500989999</v>
      </c>
      <c r="M13" s="2">
        <v>16737241.312000001</v>
      </c>
      <c r="O13" s="1">
        <v>1177467.310784</v>
      </c>
      <c r="P13" s="8">
        <v>1110135.2779999999</v>
      </c>
      <c r="Q13" s="1">
        <v>18273481.600000001</v>
      </c>
      <c r="R13" s="1"/>
      <c r="S13" s="2">
        <v>1229277.0525120001</v>
      </c>
      <c r="T13" s="2">
        <v>17928003.199999999</v>
      </c>
      <c r="U13" s="8"/>
      <c r="V13" s="1">
        <v>1204329.014683</v>
      </c>
      <c r="W13" s="8">
        <v>1202403.754</v>
      </c>
      <c r="X13" s="10">
        <v>18324118.399999999</v>
      </c>
      <c r="Z13" s="8">
        <v>1204941.997</v>
      </c>
      <c r="AA13" s="10">
        <v>18346198.399999999</v>
      </c>
      <c r="AC13" s="8">
        <v>1198431.1200000001</v>
      </c>
      <c r="AD13" s="10">
        <v>18348112</v>
      </c>
    </row>
    <row r="14" spans="1:31" x14ac:dyDescent="0.2">
      <c r="E14" s="4"/>
      <c r="F14" s="4"/>
      <c r="G14" s="4"/>
      <c r="I14" s="4"/>
      <c r="J14" s="4"/>
      <c r="K14" s="4"/>
      <c r="L14" s="4"/>
      <c r="M14" s="4"/>
      <c r="N14" s="2"/>
      <c r="P14" s="4"/>
      <c r="Q14" s="4"/>
      <c r="R14" s="4"/>
      <c r="S14" s="4"/>
      <c r="T14" s="4"/>
      <c r="U14" s="4"/>
      <c r="W14" s="9"/>
      <c r="X14" s="9"/>
      <c r="Y14" s="10"/>
      <c r="Z14" s="9"/>
      <c r="AA14" s="9"/>
      <c r="AB14" s="10"/>
      <c r="AC14" s="9"/>
      <c r="AD14" s="9"/>
      <c r="AE14" s="10"/>
    </row>
    <row r="15" spans="1:31" x14ac:dyDescent="0.2">
      <c r="A15" s="10"/>
      <c r="E15" s="4"/>
      <c r="F15" s="4"/>
      <c r="G15" s="4"/>
      <c r="I15" s="4"/>
      <c r="J15" s="4"/>
      <c r="K15" s="4"/>
      <c r="L15" s="4"/>
      <c r="M15" s="4"/>
      <c r="P15" s="4"/>
      <c r="Q15" s="4"/>
      <c r="R15" s="4"/>
      <c r="S15" s="4"/>
      <c r="T15" s="4"/>
      <c r="U15" s="4"/>
      <c r="W15" s="9"/>
      <c r="X15" s="9"/>
      <c r="Z15" s="9"/>
      <c r="AA15" s="9"/>
      <c r="AC15" s="9"/>
      <c r="AD15" s="9"/>
    </row>
    <row r="16" spans="1:31" x14ac:dyDescent="0.2">
      <c r="E16" s="4"/>
      <c r="F16" s="4"/>
      <c r="G16" s="4"/>
      <c r="I16" s="4"/>
      <c r="J16" s="4"/>
      <c r="K16" s="4"/>
      <c r="L16" s="4"/>
      <c r="M16" s="4"/>
      <c r="N16" s="2"/>
      <c r="P16" s="4"/>
      <c r="Q16" s="4"/>
      <c r="R16" s="4"/>
      <c r="S16" s="4"/>
      <c r="T16" s="4"/>
      <c r="U16" s="4"/>
      <c r="W16" s="9"/>
      <c r="X16" s="9"/>
      <c r="Y16" s="10"/>
      <c r="Z16" s="9"/>
      <c r="AA16" s="9"/>
      <c r="AB16" s="10"/>
      <c r="AC16" s="9"/>
      <c r="AD16" s="9"/>
      <c r="AE16" s="10"/>
    </row>
    <row r="17" spans="1:31" x14ac:dyDescent="0.2">
      <c r="A17" s="10"/>
      <c r="E17" s="4"/>
      <c r="F17" s="4"/>
      <c r="G17" s="4"/>
      <c r="I17" s="4"/>
      <c r="J17" s="4"/>
      <c r="K17" s="4"/>
      <c r="L17" s="4"/>
      <c r="M17" s="4"/>
      <c r="N17" s="2"/>
      <c r="P17" s="4"/>
      <c r="Q17" s="4"/>
      <c r="R17" s="4"/>
      <c r="S17" s="4"/>
      <c r="T17" s="4"/>
      <c r="U17" s="4"/>
      <c r="W17" s="9"/>
      <c r="X17" s="9"/>
      <c r="Z17" s="9"/>
      <c r="AA17" s="9"/>
      <c r="AC17" s="9"/>
      <c r="AD17" s="9"/>
    </row>
    <row r="18" spans="1:31" x14ac:dyDescent="0.2">
      <c r="C18" t="s">
        <v>35</v>
      </c>
      <c r="E18" s="4"/>
      <c r="F18" s="4"/>
      <c r="G18" s="4"/>
      <c r="I18" s="4"/>
      <c r="J18" s="4"/>
      <c r="K18" s="4"/>
      <c r="L18" s="4"/>
      <c r="M18" s="4"/>
      <c r="N18" s="2"/>
      <c r="P18" s="4"/>
      <c r="Q18" s="4"/>
      <c r="R18" s="4"/>
      <c r="S18" s="4"/>
      <c r="T18" s="4"/>
      <c r="U18" s="4"/>
      <c r="W18" s="9"/>
      <c r="X18" s="9"/>
      <c r="Y18" s="10"/>
      <c r="Z18" s="9"/>
      <c r="AA18" s="9"/>
      <c r="AB18" s="10"/>
      <c r="AC18" s="9"/>
      <c r="AD18" s="9"/>
      <c r="AE18" s="10"/>
    </row>
    <row r="19" spans="1:31" x14ac:dyDescent="0.2">
      <c r="A19" s="10"/>
      <c r="D19" t="s">
        <v>33</v>
      </c>
      <c r="E19" s="4"/>
      <c r="F19" s="4"/>
      <c r="G19" s="4"/>
      <c r="I19" s="4"/>
      <c r="J19" s="4"/>
      <c r="K19" s="4"/>
      <c r="L19" s="4"/>
      <c r="M19" s="4"/>
      <c r="P19" s="4"/>
      <c r="Q19" s="4"/>
      <c r="R19" s="4"/>
      <c r="S19" s="4"/>
      <c r="T19" s="4"/>
      <c r="U19" s="4"/>
      <c r="W19" s="9"/>
      <c r="X19" s="9"/>
      <c r="Z19" s="9"/>
      <c r="AA19" s="9"/>
      <c r="AC19" s="9"/>
      <c r="AD19" s="9"/>
    </row>
    <row r="20" spans="1:31" x14ac:dyDescent="0.2">
      <c r="C20" t="s">
        <v>32</v>
      </c>
      <c r="D20" t="s">
        <v>17</v>
      </c>
      <c r="E20" s="4"/>
      <c r="F20" s="4" t="s">
        <v>38</v>
      </c>
      <c r="G20" s="4"/>
      <c r="H20" t="s">
        <v>36</v>
      </c>
      <c r="I20" s="4"/>
      <c r="J20" s="4" t="s">
        <v>38</v>
      </c>
      <c r="K20" s="4"/>
      <c r="L20" t="s">
        <v>41</v>
      </c>
      <c r="M20" s="4" t="s">
        <v>38</v>
      </c>
      <c r="N20" s="2"/>
      <c r="O20" t="s">
        <v>37</v>
      </c>
      <c r="P20" s="4"/>
      <c r="Q20" s="4" t="s">
        <v>38</v>
      </c>
      <c r="R20" s="4"/>
      <c r="S20" t="s">
        <v>42</v>
      </c>
      <c r="T20" s="4" t="s">
        <v>38</v>
      </c>
      <c r="U20" s="4"/>
      <c r="V20" t="s">
        <v>18</v>
      </c>
      <c r="W20" s="9"/>
      <c r="X20" s="4" t="s">
        <v>38</v>
      </c>
      <c r="Y20" s="10"/>
      <c r="Z20" s="9" t="s">
        <v>39</v>
      </c>
      <c r="AA20" s="4" t="s">
        <v>38</v>
      </c>
      <c r="AB20" s="10"/>
      <c r="AC20" s="9" t="s">
        <v>40</v>
      </c>
      <c r="AD20" s="4" t="s">
        <v>38</v>
      </c>
      <c r="AE20" s="10"/>
    </row>
    <row r="21" spans="1:31" ht="17" x14ac:dyDescent="0.2">
      <c r="A21" s="10"/>
      <c r="C21">
        <v>2</v>
      </c>
      <c r="D21" s="1">
        <v>1476076.5656010001</v>
      </c>
      <c r="E21" s="8">
        <v>1418356.426</v>
      </c>
      <c r="F21" s="10">
        <v>49312</v>
      </c>
      <c r="G21" s="8"/>
      <c r="H21" s="1">
        <v>1495246.2837060001</v>
      </c>
      <c r="I21" s="1"/>
      <c r="J21" s="10">
        <v>24582.400000000001</v>
      </c>
      <c r="K21" s="10"/>
      <c r="L21" s="2">
        <v>1515621.5113029999</v>
      </c>
      <c r="M21" s="2">
        <v>24656</v>
      </c>
      <c r="O21" s="1">
        <v>1466223.1277670001</v>
      </c>
      <c r="P21" s="8">
        <v>1520859.8759999999</v>
      </c>
      <c r="Q21" s="1">
        <v>24288</v>
      </c>
      <c r="R21" s="1"/>
      <c r="S21" s="2">
        <v>1519126.332779</v>
      </c>
      <c r="T21" s="2">
        <v>24656</v>
      </c>
      <c r="U21" s="8"/>
      <c r="V21" s="1">
        <v>1424844.6522919999</v>
      </c>
      <c r="W21" s="8">
        <v>1447900.8030000001</v>
      </c>
      <c r="X21" s="10">
        <v>49164.800000000003</v>
      </c>
      <c r="Z21" s="8">
        <v>1514057.3840000001</v>
      </c>
      <c r="AA21" s="10">
        <v>24435.200000000001</v>
      </c>
      <c r="AC21" s="8">
        <v>1505814.3640000001</v>
      </c>
      <c r="AD21" s="10">
        <v>24582.400000000001</v>
      </c>
    </row>
    <row r="22" spans="1:31" ht="17" x14ac:dyDescent="0.2">
      <c r="C22">
        <v>8</v>
      </c>
      <c r="D22" s="1">
        <v>1358722.4884210001</v>
      </c>
      <c r="E22" s="8">
        <v>1350651.638</v>
      </c>
      <c r="F22" s="10">
        <v>49606.400000000001</v>
      </c>
      <c r="G22" s="8"/>
      <c r="H22" s="1">
        <v>1545430.737947</v>
      </c>
      <c r="I22" s="8"/>
      <c r="J22" s="10">
        <v>24140.799999999999</v>
      </c>
      <c r="K22" s="10"/>
      <c r="L22" s="2">
        <v>1547254.171352</v>
      </c>
      <c r="M22" s="2">
        <v>23993.599999999999</v>
      </c>
      <c r="N22" s="2"/>
      <c r="O22" s="1">
        <v>1340747.1866629999</v>
      </c>
      <c r="P22" s="8">
        <v>1387442.6370000001</v>
      </c>
      <c r="Q22" s="1">
        <v>27526.400000000001</v>
      </c>
      <c r="R22" s="1"/>
      <c r="S22" s="2">
        <v>1386496.152126</v>
      </c>
      <c r="T22" s="2">
        <v>27747.200000000001</v>
      </c>
      <c r="U22" s="8"/>
      <c r="V22" s="1">
        <v>1404272.741866</v>
      </c>
      <c r="W22" s="8">
        <v>1395120.3640000001</v>
      </c>
      <c r="X22" s="10">
        <v>49459.199999999997</v>
      </c>
      <c r="Y22" s="10"/>
      <c r="Z22" s="8">
        <v>1548628.0049999999</v>
      </c>
      <c r="AA22" s="10">
        <v>23993.599999999999</v>
      </c>
      <c r="AB22" s="10"/>
      <c r="AC22" s="8">
        <v>1547901.3160000001</v>
      </c>
      <c r="AD22" s="10">
        <v>23772.799999999999</v>
      </c>
      <c r="AE22" s="10"/>
    </row>
    <row r="23" spans="1:31" ht="17" x14ac:dyDescent="0.2">
      <c r="A23" s="10"/>
      <c r="C23">
        <v>16</v>
      </c>
      <c r="D23" s="1">
        <v>1415359.8629920001</v>
      </c>
      <c r="E23" s="8">
        <v>1418541.4369999999</v>
      </c>
      <c r="F23" s="10">
        <v>49753.599999999999</v>
      </c>
      <c r="G23" s="8"/>
      <c r="H23" s="1">
        <v>1549553.6483219999</v>
      </c>
      <c r="I23" s="8"/>
      <c r="J23" s="10">
        <v>23920</v>
      </c>
      <c r="K23" s="10"/>
      <c r="L23" s="2">
        <v>1549382.2255009999</v>
      </c>
      <c r="M23" s="2">
        <v>24582.400000000001</v>
      </c>
      <c r="O23" s="1">
        <v>1183963.385766</v>
      </c>
      <c r="P23" s="8">
        <v>1186849.909</v>
      </c>
      <c r="Q23" s="1">
        <v>32972.800000000003</v>
      </c>
      <c r="R23" s="1"/>
      <c r="S23" s="1">
        <v>1202429.8044720001</v>
      </c>
      <c r="T23" s="2">
        <v>32604.799999999999</v>
      </c>
      <c r="U23" s="8"/>
      <c r="V23" s="1">
        <v>1473357.5982369999</v>
      </c>
      <c r="W23" s="8">
        <v>1399798.6540000001</v>
      </c>
      <c r="X23" s="10">
        <v>49532.800000000003</v>
      </c>
      <c r="Z23" s="8">
        <v>1542636.906</v>
      </c>
      <c r="AA23" s="10">
        <v>23993.599999999999</v>
      </c>
      <c r="AC23" s="8">
        <v>1548660.08</v>
      </c>
      <c r="AD23" s="10">
        <v>23920</v>
      </c>
    </row>
    <row r="24" spans="1:31" ht="17" x14ac:dyDescent="0.2">
      <c r="A24" s="10"/>
      <c r="C24">
        <v>64</v>
      </c>
      <c r="D24" s="1">
        <v>1333085.8686919999</v>
      </c>
      <c r="E24" s="8">
        <v>1303922.1200000001</v>
      </c>
      <c r="F24" s="10">
        <v>51446.400000000001</v>
      </c>
      <c r="G24" s="8"/>
      <c r="H24" s="1">
        <v>1512865.827458</v>
      </c>
      <c r="I24" s="8"/>
      <c r="J24" s="10">
        <v>23920</v>
      </c>
      <c r="K24" s="10"/>
      <c r="L24" s="2">
        <v>1546950.9273339999</v>
      </c>
      <c r="M24" s="2">
        <v>24435.200000000001</v>
      </c>
      <c r="N24" s="2"/>
      <c r="O24" s="1">
        <v>611492.90773199999</v>
      </c>
      <c r="P24" s="8">
        <v>637241.43610000005</v>
      </c>
      <c r="Q24" s="1">
        <v>63001.599999999999</v>
      </c>
      <c r="R24" s="1"/>
      <c r="S24" s="2">
        <v>629548.32099299994</v>
      </c>
      <c r="T24" s="2">
        <v>72348.800000000003</v>
      </c>
      <c r="U24" s="8"/>
      <c r="V24" s="1">
        <v>1519669.5268089999</v>
      </c>
      <c r="W24" s="8">
        <v>1458343.5460000001</v>
      </c>
      <c r="X24" s="10">
        <v>49459.199999999997</v>
      </c>
      <c r="Y24" s="10"/>
      <c r="Z24" s="8">
        <v>1384052.142</v>
      </c>
      <c r="AA24" s="10">
        <v>27526.400000000001</v>
      </c>
      <c r="AB24" s="10"/>
      <c r="AC24" s="8">
        <v>1546669.8089999999</v>
      </c>
      <c r="AD24" s="10">
        <v>23846.400000000001</v>
      </c>
      <c r="AE24" s="10"/>
    </row>
    <row r="25" spans="1:31" ht="17" x14ac:dyDescent="0.2">
      <c r="A25" s="10"/>
      <c r="C25">
        <v>256</v>
      </c>
      <c r="D25" s="2">
        <v>910485.28947700001</v>
      </c>
      <c r="E25" s="8">
        <v>916304.38670000003</v>
      </c>
      <c r="F25" s="10">
        <v>42835.199999999997</v>
      </c>
      <c r="G25" s="8"/>
      <c r="H25" s="1">
        <v>1546162.8420180001</v>
      </c>
      <c r="I25" s="8"/>
      <c r="J25" s="10">
        <v>23846.400000000001</v>
      </c>
      <c r="K25" s="10"/>
      <c r="L25" s="2">
        <v>1546651.148792</v>
      </c>
      <c r="M25" s="2">
        <v>24288</v>
      </c>
      <c r="O25" s="1">
        <v>199664.36796100001</v>
      </c>
      <c r="P25" s="8">
        <v>212184.2985</v>
      </c>
      <c r="Q25" s="1">
        <v>198867.20000000001</v>
      </c>
      <c r="R25" s="1"/>
      <c r="S25" s="2">
        <v>212957.47777500001</v>
      </c>
      <c r="T25" s="2">
        <v>199897.60000000001</v>
      </c>
      <c r="U25" s="8"/>
      <c r="V25" s="1">
        <v>1449784.8525340001</v>
      </c>
      <c r="W25" s="8">
        <v>1433026.9310000001</v>
      </c>
      <c r="X25" s="10">
        <v>49900.800000000003</v>
      </c>
      <c r="Z25" s="8">
        <v>916701.63</v>
      </c>
      <c r="AA25" s="10">
        <v>42908.800000000003</v>
      </c>
      <c r="AC25" s="8">
        <v>1504804.703</v>
      </c>
      <c r="AD25" s="10">
        <v>24656</v>
      </c>
    </row>
    <row r="26" spans="1:31" ht="17" x14ac:dyDescent="0.2">
      <c r="A26" s="10"/>
      <c r="C26">
        <v>512</v>
      </c>
      <c r="D26" s="1">
        <v>638572.64608400001</v>
      </c>
      <c r="E26" s="8">
        <v>638350.77309999999</v>
      </c>
      <c r="F26" s="10">
        <v>69036.800000000003</v>
      </c>
      <c r="G26" s="8"/>
      <c r="H26" s="1">
        <v>1544552.9068090001</v>
      </c>
      <c r="I26" s="8"/>
      <c r="J26" s="10">
        <v>24067.200000000001</v>
      </c>
      <c r="K26" s="10"/>
      <c r="L26" s="2">
        <v>1545688.2385110001</v>
      </c>
      <c r="M26" s="2">
        <v>24656</v>
      </c>
      <c r="N26" s="2"/>
      <c r="O26" s="1">
        <v>99460.101672000004</v>
      </c>
      <c r="P26" s="8">
        <v>102164.9051</v>
      </c>
      <c r="Q26" s="1">
        <v>407817.6</v>
      </c>
      <c r="R26" s="1"/>
      <c r="S26" s="2">
        <v>104146.08482</v>
      </c>
      <c r="T26" s="2">
        <v>401561.59999999998</v>
      </c>
      <c r="U26" s="8"/>
      <c r="V26" s="1">
        <v>1316797.852499</v>
      </c>
      <c r="W26" s="8">
        <v>1344912.68</v>
      </c>
      <c r="X26" s="10">
        <v>51299.199999999997</v>
      </c>
      <c r="Y26" s="10"/>
      <c r="Z26" s="8">
        <v>637170.59400000004</v>
      </c>
      <c r="AA26" s="10">
        <v>62854.400000000001</v>
      </c>
      <c r="AB26" s="10"/>
      <c r="AC26" s="8">
        <v>1372484.321</v>
      </c>
      <c r="AD26" s="10">
        <v>27747.200000000001</v>
      </c>
      <c r="AE26" s="10"/>
    </row>
    <row r="27" spans="1:31" ht="17" x14ac:dyDescent="0.2">
      <c r="A27" s="10"/>
      <c r="C27">
        <v>1024</v>
      </c>
      <c r="D27" s="2">
        <v>399324.27285399998</v>
      </c>
      <c r="E27" s="8">
        <v>397501.91389999999</v>
      </c>
      <c r="F27" s="10">
        <v>108412.8</v>
      </c>
      <c r="G27" s="8"/>
      <c r="H27" s="1">
        <v>1536991.8504860001</v>
      </c>
      <c r="I27" s="8"/>
      <c r="J27" s="10">
        <v>23993.599999999999</v>
      </c>
      <c r="K27" s="10"/>
      <c r="L27" s="2">
        <v>1542852.9323849999</v>
      </c>
      <c r="M27" s="2">
        <v>24288</v>
      </c>
      <c r="O27" s="1">
        <v>43255.722731000002</v>
      </c>
      <c r="P27" s="8">
        <v>42363.098250000003</v>
      </c>
      <c r="Q27" s="1">
        <v>896300.8</v>
      </c>
      <c r="R27" s="1"/>
      <c r="S27" s="2">
        <v>46692.391809000001</v>
      </c>
      <c r="T27" s="2">
        <v>896521.6</v>
      </c>
      <c r="U27" s="8"/>
      <c r="V27" s="1">
        <v>1188351.3859639999</v>
      </c>
      <c r="W27" s="8">
        <v>1179205.7749999999</v>
      </c>
      <c r="X27" s="10">
        <v>32825.599999999999</v>
      </c>
      <c r="Z27" s="8">
        <v>396323.07040000003</v>
      </c>
      <c r="AA27" s="10">
        <v>104512</v>
      </c>
      <c r="AC27" s="8">
        <v>1179452.5379999999</v>
      </c>
      <c r="AD27" s="10">
        <v>32972.800000000003</v>
      </c>
    </row>
    <row r="28" spans="1:31" x14ac:dyDescent="0.2">
      <c r="A28" s="10"/>
      <c r="E28" s="4"/>
      <c r="F28" s="4"/>
      <c r="G28" s="4"/>
      <c r="I28" s="4"/>
      <c r="J28" s="4"/>
      <c r="K28" s="4"/>
      <c r="L28" s="4"/>
      <c r="M28" s="4"/>
      <c r="N28" s="2"/>
      <c r="P28" s="4"/>
      <c r="Q28" s="4"/>
      <c r="R28" s="4"/>
      <c r="S28" s="4"/>
      <c r="T28" s="4"/>
      <c r="U28" s="4"/>
      <c r="W28" s="9"/>
      <c r="X28" s="9"/>
      <c r="Y28" s="10"/>
      <c r="AB28" s="10"/>
      <c r="AE28" s="10"/>
    </row>
    <row r="29" spans="1:31" x14ac:dyDescent="0.2">
      <c r="A29" s="10"/>
      <c r="E29" s="4"/>
      <c r="F29" s="4"/>
      <c r="G29" s="4"/>
      <c r="I29" s="4"/>
      <c r="J29" s="4"/>
      <c r="K29" s="4"/>
      <c r="L29" s="4"/>
      <c r="M29" s="4"/>
      <c r="P29" s="4"/>
      <c r="Q29" s="4"/>
      <c r="R29" s="4"/>
      <c r="S29" s="4"/>
      <c r="T29" s="4"/>
      <c r="U29" s="4"/>
      <c r="W29" s="9"/>
      <c r="X29" s="9"/>
    </row>
    <row r="30" spans="1:31" x14ac:dyDescent="0.2">
      <c r="A30" s="10"/>
      <c r="C30" t="s">
        <v>27</v>
      </c>
      <c r="E30" s="4"/>
      <c r="F30" s="4"/>
      <c r="G30" s="4"/>
      <c r="I30" s="4"/>
      <c r="J30" s="4"/>
      <c r="K30" s="4"/>
      <c r="L30" s="4"/>
      <c r="M30" s="4"/>
      <c r="N30" s="2"/>
      <c r="P30" s="4"/>
      <c r="Q30" s="4"/>
      <c r="R30" s="4"/>
      <c r="S30" s="4"/>
      <c r="T30" s="4"/>
      <c r="U30" s="4"/>
      <c r="W30" s="9"/>
      <c r="X30" s="9"/>
      <c r="Y30" s="10"/>
      <c r="AB30" s="10"/>
      <c r="AE30" s="10"/>
    </row>
    <row r="31" spans="1:31" x14ac:dyDescent="0.2">
      <c r="A31" s="10"/>
      <c r="D31" t="s">
        <v>33</v>
      </c>
      <c r="E31" s="4"/>
      <c r="F31" s="4"/>
      <c r="G31" s="4"/>
      <c r="I31" s="4"/>
      <c r="J31" s="4"/>
      <c r="K31" s="4"/>
      <c r="L31" s="4"/>
      <c r="M31" s="4"/>
      <c r="P31" s="4"/>
      <c r="Q31" s="4"/>
      <c r="R31" s="4"/>
      <c r="S31" s="4"/>
      <c r="T31" s="4"/>
      <c r="U31" s="4"/>
      <c r="W31" s="9"/>
      <c r="X31" s="9"/>
    </row>
    <row r="32" spans="1:31" x14ac:dyDescent="0.2">
      <c r="A32" s="10"/>
      <c r="C32" t="s">
        <v>32</v>
      </c>
      <c r="D32" t="s">
        <v>17</v>
      </c>
      <c r="E32" s="4"/>
      <c r="F32" s="4" t="s">
        <v>38</v>
      </c>
      <c r="G32" s="4"/>
      <c r="H32" t="s">
        <v>36</v>
      </c>
      <c r="I32" s="4"/>
      <c r="J32" s="4" t="s">
        <v>38</v>
      </c>
      <c r="K32" s="4"/>
      <c r="L32" t="s">
        <v>41</v>
      </c>
      <c r="M32" s="4" t="s">
        <v>38</v>
      </c>
      <c r="N32" s="2"/>
      <c r="O32" t="s">
        <v>37</v>
      </c>
      <c r="P32" s="4"/>
      <c r="Q32" s="4" t="s">
        <v>38</v>
      </c>
      <c r="R32" s="4"/>
      <c r="S32" t="s">
        <v>42</v>
      </c>
      <c r="T32" s="4" t="s">
        <v>38</v>
      </c>
      <c r="U32" s="4"/>
      <c r="V32" t="s">
        <v>18</v>
      </c>
      <c r="W32" s="9"/>
      <c r="X32" s="4" t="s">
        <v>38</v>
      </c>
      <c r="Y32" s="10"/>
      <c r="AB32" s="10"/>
      <c r="AE32" s="10"/>
    </row>
    <row r="33" spans="1:25" x14ac:dyDescent="0.2">
      <c r="A33" s="10"/>
      <c r="C33">
        <v>2</v>
      </c>
      <c r="E33" s="4"/>
      <c r="F33" s="4"/>
      <c r="G33" s="4"/>
      <c r="I33" s="4"/>
      <c r="J33" s="4"/>
      <c r="K33" s="4"/>
      <c r="L33" s="4"/>
      <c r="M33" s="4"/>
      <c r="P33" s="4"/>
      <c r="Q33" s="4"/>
      <c r="R33" s="4"/>
      <c r="S33" s="4"/>
      <c r="T33" s="4"/>
      <c r="U33" s="4"/>
      <c r="W33" s="9"/>
    </row>
    <row r="34" spans="1:25" x14ac:dyDescent="0.2">
      <c r="A34" s="10"/>
      <c r="C34">
        <v>8</v>
      </c>
      <c r="E34" s="4"/>
      <c r="F34" s="4"/>
      <c r="G34" s="4"/>
      <c r="I34" s="4"/>
      <c r="J34" s="4"/>
      <c r="K34" s="4"/>
      <c r="L34" s="4"/>
      <c r="M34" s="4"/>
      <c r="N34" s="2"/>
      <c r="P34" s="4"/>
      <c r="Q34" s="4"/>
      <c r="R34" s="4"/>
      <c r="S34" s="4"/>
      <c r="T34" s="4"/>
      <c r="U34" s="4"/>
      <c r="W34" s="9"/>
      <c r="Y34" s="10"/>
    </row>
    <row r="35" spans="1:25" ht="17" x14ac:dyDescent="0.2">
      <c r="A35" s="10"/>
      <c r="C35">
        <v>16</v>
      </c>
      <c r="D35" s="1">
        <v>1432434.1513159999</v>
      </c>
      <c r="E35" s="8">
        <v>1420842.925</v>
      </c>
      <c r="F35" s="10">
        <v>49753.599999999999</v>
      </c>
      <c r="G35" s="8"/>
      <c r="H35" s="1">
        <v>1524246.673062</v>
      </c>
      <c r="I35" s="8"/>
      <c r="J35" s="10">
        <v>35107.199999999997</v>
      </c>
      <c r="K35" s="10"/>
      <c r="L35" s="2">
        <v>1541473.225109</v>
      </c>
      <c r="M35" s="2">
        <v>35843.199999999997</v>
      </c>
      <c r="O35" s="1">
        <v>1261435.1043100001</v>
      </c>
      <c r="P35" s="8">
        <v>1265048.3</v>
      </c>
      <c r="Q35" s="1">
        <v>56009.599999999999</v>
      </c>
      <c r="R35" s="1"/>
      <c r="S35" s="2">
        <v>1260657.586658</v>
      </c>
      <c r="T35" s="2">
        <v>57555.199999999997</v>
      </c>
      <c r="U35" s="8"/>
      <c r="V35" s="1">
        <v>1400011.5147200001</v>
      </c>
      <c r="W35" s="8">
        <v>1385043.142</v>
      </c>
      <c r="X35" s="10">
        <v>49753.599999999999</v>
      </c>
    </row>
    <row r="36" spans="1:25" ht="17" x14ac:dyDescent="0.2">
      <c r="A36" s="10"/>
      <c r="C36">
        <v>64</v>
      </c>
      <c r="D36" s="1">
        <v>1424298.6527430001</v>
      </c>
      <c r="E36" s="8">
        <v>1426144.4990000001</v>
      </c>
      <c r="F36" s="10">
        <v>231251.20000000001</v>
      </c>
      <c r="G36" s="8"/>
      <c r="H36" s="1">
        <v>1439473.4432300001</v>
      </c>
      <c r="I36" s="8"/>
      <c r="J36" s="10">
        <v>204902.39999999999</v>
      </c>
      <c r="K36" s="10"/>
      <c r="L36" s="2">
        <v>1465428.44215</v>
      </c>
      <c r="M36" s="2">
        <v>208729.60000000001</v>
      </c>
      <c r="N36" s="2"/>
      <c r="O36" s="1">
        <v>1246277.941508</v>
      </c>
      <c r="P36" s="8">
        <v>1268222.138</v>
      </c>
      <c r="Q36" s="1">
        <v>284684.79999999999</v>
      </c>
      <c r="R36" s="1"/>
      <c r="S36" s="2">
        <v>1271394.173926</v>
      </c>
      <c r="T36" s="2">
        <v>281004.79999999999</v>
      </c>
      <c r="U36" s="8"/>
      <c r="V36" s="1">
        <v>1451350.3352349999</v>
      </c>
      <c r="W36" s="8">
        <v>1449112.7609999999</v>
      </c>
      <c r="X36" s="10">
        <v>228896</v>
      </c>
      <c r="Y36" s="10"/>
    </row>
    <row r="37" spans="1:25" ht="17" x14ac:dyDescent="0.2">
      <c r="A37" s="10"/>
      <c r="C37">
        <v>256</v>
      </c>
      <c r="D37" s="2">
        <v>1365779.693004</v>
      </c>
      <c r="E37" s="8">
        <v>1355302.4040000001</v>
      </c>
      <c r="F37" s="10">
        <v>1064992</v>
      </c>
      <c r="G37" s="8"/>
      <c r="H37" s="1">
        <v>1388773.177443</v>
      </c>
      <c r="I37" s="8"/>
      <c r="J37" s="10">
        <v>887542.4</v>
      </c>
      <c r="K37" s="10"/>
      <c r="L37" s="2">
        <v>1385198.290694</v>
      </c>
      <c r="M37" s="2">
        <v>932364.80000000005</v>
      </c>
      <c r="O37" s="1">
        <v>1211674.491837</v>
      </c>
      <c r="P37" s="8">
        <v>1228620.2990000001</v>
      </c>
      <c r="Q37" s="1">
        <v>1157875.2</v>
      </c>
      <c r="R37" s="1"/>
      <c r="S37" s="2">
        <v>1234319.2764059999</v>
      </c>
      <c r="T37" s="2">
        <v>1180028.8</v>
      </c>
      <c r="U37" s="8"/>
      <c r="V37" s="1">
        <v>1393940.7004790001</v>
      </c>
      <c r="W37" s="8">
        <v>1395790.365</v>
      </c>
      <c r="X37" s="10">
        <v>1101792</v>
      </c>
    </row>
    <row r="38" spans="1:25" ht="17" x14ac:dyDescent="0.2">
      <c r="A38" s="10"/>
      <c r="C38">
        <v>512</v>
      </c>
      <c r="D38" s="1">
        <v>1342151.4374150001</v>
      </c>
      <c r="E38" s="8">
        <v>1334642.9879999999</v>
      </c>
      <c r="F38" s="10">
        <v>2373305.6</v>
      </c>
      <c r="G38" s="8"/>
      <c r="H38" s="1">
        <v>1373167.9937859999</v>
      </c>
      <c r="I38" s="8"/>
      <c r="J38" s="10">
        <v>1801433.6</v>
      </c>
      <c r="K38" s="10"/>
      <c r="L38" s="2">
        <v>1377698.3147780001</v>
      </c>
      <c r="M38" s="2">
        <v>1825427.2</v>
      </c>
      <c r="N38" s="2"/>
      <c r="O38" s="1">
        <v>1183825.9660139999</v>
      </c>
      <c r="P38" s="8">
        <v>1208289.6740000001</v>
      </c>
      <c r="Q38" s="1">
        <v>2346662.4</v>
      </c>
      <c r="R38" s="1"/>
      <c r="S38" s="2">
        <v>1212856.9091419999</v>
      </c>
      <c r="T38" s="2">
        <v>2388614.4</v>
      </c>
      <c r="U38" s="8"/>
      <c r="V38" s="1">
        <v>1356886.1455320001</v>
      </c>
      <c r="W38" s="8">
        <v>1367117.3729999999</v>
      </c>
      <c r="X38" s="10">
        <v>2409811.2000000002</v>
      </c>
      <c r="Y38" s="10"/>
    </row>
    <row r="39" spans="1:25" ht="17" x14ac:dyDescent="0.2">
      <c r="A39" s="10"/>
      <c r="C39">
        <v>1024</v>
      </c>
      <c r="D39" s="1">
        <v>1300786.9766490001</v>
      </c>
      <c r="E39" s="8">
        <v>1305459.4180000001</v>
      </c>
      <c r="F39" s="10">
        <v>4864665.5999999996</v>
      </c>
      <c r="G39" s="8"/>
      <c r="H39" s="1">
        <v>1330560.8035790001</v>
      </c>
      <c r="I39" s="8"/>
      <c r="J39" s="10">
        <v>3879824</v>
      </c>
      <c r="K39" s="10"/>
      <c r="L39" s="2">
        <v>1348890.0835800001</v>
      </c>
      <c r="M39" s="2">
        <v>3855241.6</v>
      </c>
      <c r="O39" s="1">
        <v>1093925.4415519999</v>
      </c>
      <c r="P39" s="1">
        <v>1140846.635</v>
      </c>
      <c r="Q39" s="1">
        <v>5395910.4000000004</v>
      </c>
      <c r="R39" s="1"/>
      <c r="S39" s="2">
        <v>1140409.402006</v>
      </c>
      <c r="T39" s="2">
        <v>5533100.7999999998</v>
      </c>
      <c r="U39" s="1"/>
      <c r="V39" s="1">
        <v>1322904.1493510001</v>
      </c>
      <c r="W39" s="8">
        <v>1322785.311</v>
      </c>
      <c r="X39" s="10">
        <v>4977494.4000000004</v>
      </c>
    </row>
    <row r="40" spans="1:25" x14ac:dyDescent="0.2">
      <c r="A40" s="10"/>
      <c r="N40" s="2"/>
      <c r="Y40" s="10"/>
    </row>
    <row r="41" spans="1:25" x14ac:dyDescent="0.2">
      <c r="A41" s="10"/>
    </row>
    <row r="42" spans="1:25" x14ac:dyDescent="0.2">
      <c r="A42" s="10"/>
      <c r="N42" s="2"/>
      <c r="Y42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2007-1762-4C44-B51F-E4B92BA0453A}">
  <dimension ref="A1:AD84"/>
  <sheetViews>
    <sheetView topLeftCell="A42" workbookViewId="0">
      <selection activeCell="T64" sqref="T64:T65"/>
    </sheetView>
  </sheetViews>
  <sheetFormatPr baseColWidth="10" defaultRowHeight="16" x14ac:dyDescent="0.2"/>
  <cols>
    <col min="1" max="1" width="11" bestFit="1" customWidth="1"/>
    <col min="2" max="2" width="16.33203125" customWidth="1"/>
    <col min="3" max="3" width="11" bestFit="1" customWidth="1"/>
    <col min="4" max="6" width="12.1640625" bestFit="1" customWidth="1"/>
    <col min="9" max="14" width="11" bestFit="1" customWidth="1"/>
    <col min="17" max="18" width="11" bestFit="1" customWidth="1"/>
    <col min="19" max="22" width="12.1640625" bestFit="1" customWidth="1"/>
    <col min="25" max="30" width="11" bestFit="1" customWidth="1"/>
  </cols>
  <sheetData>
    <row r="1" spans="1:30" ht="27" x14ac:dyDescent="0.35">
      <c r="A1" t="s">
        <v>34</v>
      </c>
      <c r="C1" s="15" t="s">
        <v>12</v>
      </c>
      <c r="D1" s="15"/>
      <c r="K1" s="15" t="s">
        <v>46</v>
      </c>
      <c r="S1" s="15" t="s">
        <v>47</v>
      </c>
      <c r="Z1" t="s">
        <v>48</v>
      </c>
    </row>
    <row r="3" spans="1:30" x14ac:dyDescent="0.2">
      <c r="A3" s="11" t="s">
        <v>43</v>
      </c>
      <c r="B3" s="11" t="s">
        <v>44</v>
      </c>
      <c r="C3" s="11" t="s">
        <v>45</v>
      </c>
      <c r="D3" s="12">
        <v>0.95</v>
      </c>
      <c r="E3" s="12">
        <v>0.99</v>
      </c>
      <c r="F3" s="13">
        <v>0.999</v>
      </c>
      <c r="I3" s="11" t="s">
        <v>43</v>
      </c>
      <c r="J3" s="11" t="s">
        <v>44</v>
      </c>
      <c r="K3" s="11" t="s">
        <v>45</v>
      </c>
      <c r="L3" s="12">
        <v>0.95</v>
      </c>
      <c r="M3" s="12">
        <v>0.99</v>
      </c>
      <c r="N3" s="13">
        <v>0.999</v>
      </c>
      <c r="Q3" s="11" t="s">
        <v>43</v>
      </c>
      <c r="R3" s="11" t="s">
        <v>44</v>
      </c>
      <c r="S3" s="11" t="s">
        <v>45</v>
      </c>
      <c r="T3" s="12">
        <v>0.95</v>
      </c>
      <c r="U3" s="12">
        <v>0.99</v>
      </c>
      <c r="V3" s="13">
        <v>0.999</v>
      </c>
      <c r="Y3" s="11" t="s">
        <v>43</v>
      </c>
      <c r="Z3" s="11" t="s">
        <v>44</v>
      </c>
      <c r="AA3" s="11" t="s">
        <v>45</v>
      </c>
      <c r="AB3" s="12">
        <v>0.95</v>
      </c>
      <c r="AC3" s="12">
        <v>0.99</v>
      </c>
      <c r="AD3" s="13">
        <v>0.999</v>
      </c>
    </row>
    <row r="4" spans="1:30" x14ac:dyDescent="0.2">
      <c r="A4" s="11">
        <v>200000</v>
      </c>
      <c r="B4" s="14">
        <v>196040</v>
      </c>
      <c r="C4" s="14">
        <v>15.087999999999999</v>
      </c>
      <c r="D4" s="14">
        <v>34.076799999999999</v>
      </c>
      <c r="E4" s="14">
        <v>51.446399999999997</v>
      </c>
      <c r="F4" s="14">
        <v>169.648</v>
      </c>
      <c r="I4" s="11">
        <v>200000</v>
      </c>
      <c r="J4" s="14">
        <v>195971</v>
      </c>
      <c r="K4" s="14">
        <v>4.7839999999999998</v>
      </c>
      <c r="L4" s="14">
        <v>6.3296000000000001</v>
      </c>
      <c r="M4" s="14">
        <v>7.4336000000000002</v>
      </c>
      <c r="N4" s="14">
        <v>16.192</v>
      </c>
      <c r="Q4" s="11">
        <v>200000</v>
      </c>
      <c r="R4" s="14">
        <v>196278</v>
      </c>
      <c r="S4" s="14">
        <v>27.305599999999998</v>
      </c>
      <c r="T4" s="14">
        <v>48.723199999999999</v>
      </c>
      <c r="U4" s="14">
        <v>55.788800000000002</v>
      </c>
      <c r="V4" s="14">
        <v>129.62910400000001</v>
      </c>
      <c r="Y4" s="11">
        <v>200000</v>
      </c>
      <c r="Z4" s="14">
        <v>196439</v>
      </c>
      <c r="AA4" s="14">
        <v>5.4463999999999997</v>
      </c>
      <c r="AB4" s="14">
        <v>6.7712000000000003</v>
      </c>
      <c r="AC4" s="14">
        <v>7.9488000000000003</v>
      </c>
      <c r="AD4" s="14">
        <v>17.5168</v>
      </c>
    </row>
    <row r="5" spans="1:30" x14ac:dyDescent="0.2">
      <c r="A5" s="11">
        <v>400000</v>
      </c>
      <c r="B5" s="14">
        <v>350772</v>
      </c>
      <c r="C5" s="14">
        <v>13.1008</v>
      </c>
      <c r="D5" s="14">
        <v>23.552</v>
      </c>
      <c r="E5" s="14">
        <v>34.739199999999997</v>
      </c>
      <c r="F5" s="14">
        <v>105.98399999999999</v>
      </c>
      <c r="I5" s="11">
        <v>400000</v>
      </c>
      <c r="J5" s="14">
        <v>385381</v>
      </c>
      <c r="K5" s="14">
        <v>4.9311999999999996</v>
      </c>
      <c r="L5" s="14">
        <v>6.9184000000000001</v>
      </c>
      <c r="M5" s="14">
        <v>8.3168000000000006</v>
      </c>
      <c r="N5" s="14">
        <v>24.729600000000001</v>
      </c>
      <c r="Q5" s="11">
        <v>400000</v>
      </c>
      <c r="R5" s="14">
        <v>384288</v>
      </c>
      <c r="S5" s="14">
        <v>33.193600000000004</v>
      </c>
      <c r="T5" s="14">
        <v>61.750399999999999</v>
      </c>
      <c r="U5" s="14">
        <v>75.219200000000001</v>
      </c>
      <c r="V5" s="14">
        <v>133.584</v>
      </c>
      <c r="Y5" s="11">
        <v>400000</v>
      </c>
      <c r="Z5" s="14">
        <v>384752</v>
      </c>
      <c r="AA5" s="14">
        <v>5.6672000000000002</v>
      </c>
      <c r="AB5" s="14">
        <v>7.5808</v>
      </c>
      <c r="AC5" s="14">
        <v>9.2736000000000001</v>
      </c>
      <c r="AD5" s="14">
        <v>74.188800000000001</v>
      </c>
    </row>
    <row r="6" spans="1:30" x14ac:dyDescent="0.2">
      <c r="A6" s="11">
        <v>500000</v>
      </c>
      <c r="B6" s="14">
        <v>478461</v>
      </c>
      <c r="C6" s="14">
        <v>13.027200000000001</v>
      </c>
      <c r="D6" s="14">
        <v>21.491199999999999</v>
      </c>
      <c r="E6" s="14">
        <v>29.44</v>
      </c>
      <c r="F6" s="14">
        <v>104.512</v>
      </c>
      <c r="I6" s="11">
        <v>500000</v>
      </c>
      <c r="J6" s="14">
        <v>477379</v>
      </c>
      <c r="K6" s="14">
        <v>5.0784000000000002</v>
      </c>
      <c r="L6" s="14">
        <v>7.36</v>
      </c>
      <c r="M6" s="14">
        <v>8.9792000000000005</v>
      </c>
      <c r="N6" s="14">
        <v>57.187199999999997</v>
      </c>
      <c r="Q6" s="11">
        <v>500000</v>
      </c>
      <c r="R6" s="14">
        <v>475903</v>
      </c>
      <c r="S6" s="14">
        <v>37.167999999999999</v>
      </c>
      <c r="T6" s="14">
        <v>70.582400000000007</v>
      </c>
      <c r="U6" s="14">
        <v>89.9392</v>
      </c>
      <c r="V6" s="14">
        <v>161.184</v>
      </c>
      <c r="Y6" s="11">
        <v>500000</v>
      </c>
      <c r="Z6" s="14">
        <v>475076</v>
      </c>
      <c r="AA6" s="14">
        <v>5.6672000000000002</v>
      </c>
      <c r="AB6" s="14">
        <v>7.9488000000000003</v>
      </c>
      <c r="AC6" s="14">
        <v>10.0832</v>
      </c>
      <c r="AD6" s="14">
        <v>118.802544</v>
      </c>
    </row>
    <row r="7" spans="1:30" x14ac:dyDescent="0.2">
      <c r="A7" s="11">
        <v>600000</v>
      </c>
      <c r="B7" s="14">
        <v>568984</v>
      </c>
      <c r="C7" s="14">
        <v>13.3216</v>
      </c>
      <c r="D7" s="14">
        <v>21.049600000000002</v>
      </c>
      <c r="E7" s="14">
        <v>28.9984</v>
      </c>
      <c r="F7" s="14">
        <v>144.256</v>
      </c>
      <c r="I7" s="11">
        <v>600000</v>
      </c>
      <c r="J7" s="14">
        <v>564191</v>
      </c>
      <c r="K7" s="14">
        <v>5.1520000000000001</v>
      </c>
      <c r="L7" s="14">
        <v>7.7279999999999998</v>
      </c>
      <c r="M7" s="14">
        <v>9.6416000000000004</v>
      </c>
      <c r="N7" s="14">
        <v>57.722124800099998</v>
      </c>
      <c r="Q7" s="11">
        <v>600000</v>
      </c>
      <c r="R7" s="14">
        <v>561136</v>
      </c>
      <c r="S7" s="14">
        <v>42.467199999999998</v>
      </c>
      <c r="T7" s="14">
        <v>82.432000000000002</v>
      </c>
      <c r="U7" s="14">
        <v>111.0624</v>
      </c>
      <c r="V7" s="14">
        <v>190.69759999999999</v>
      </c>
      <c r="Y7" s="11">
        <v>600000</v>
      </c>
      <c r="Z7" s="14">
        <v>563855</v>
      </c>
      <c r="AA7" s="14">
        <v>5.8879999999999999</v>
      </c>
      <c r="AB7" s="14">
        <v>8.6847999999999992</v>
      </c>
      <c r="AC7" s="14">
        <v>11.1136</v>
      </c>
      <c r="AD7" s="14">
        <v>110.8416</v>
      </c>
    </row>
    <row r="8" spans="1:30" x14ac:dyDescent="0.2">
      <c r="A8" s="11">
        <v>700000</v>
      </c>
      <c r="B8" s="14">
        <v>646592</v>
      </c>
      <c r="C8" s="14">
        <v>13.8368</v>
      </c>
      <c r="D8" s="14">
        <v>21.9328</v>
      </c>
      <c r="E8" s="14">
        <v>28.556799999999999</v>
      </c>
      <c r="F8" s="14">
        <v>125.15459199999999</v>
      </c>
      <c r="I8" s="11">
        <v>700000</v>
      </c>
      <c r="J8" s="14">
        <v>651054</v>
      </c>
      <c r="K8" s="14">
        <v>5.3727999999999998</v>
      </c>
      <c r="L8" s="14">
        <v>8.3168000000000006</v>
      </c>
      <c r="M8" s="14">
        <v>10.524800000000001</v>
      </c>
      <c r="N8" s="14">
        <v>90.401039999999995</v>
      </c>
      <c r="Q8" s="11">
        <v>700000</v>
      </c>
      <c r="R8" s="14">
        <v>652756</v>
      </c>
      <c r="S8" s="14">
        <v>49.385599999999997</v>
      </c>
      <c r="T8" s="14">
        <v>98.108800000000002</v>
      </c>
      <c r="U8" s="14">
        <v>138</v>
      </c>
      <c r="V8" s="14">
        <v>224.18559999999999</v>
      </c>
      <c r="Y8" s="11">
        <v>700000</v>
      </c>
      <c r="Z8" s="14">
        <v>646397</v>
      </c>
      <c r="AA8" s="14">
        <v>5.9615999999999998</v>
      </c>
      <c r="AB8" s="14">
        <v>9.2736000000000001</v>
      </c>
      <c r="AC8" s="14">
        <v>12.217599999999999</v>
      </c>
      <c r="AD8" s="14">
        <v>125.0464736</v>
      </c>
    </row>
    <row r="9" spans="1:30" x14ac:dyDescent="0.2">
      <c r="A9" s="11">
        <v>725000</v>
      </c>
      <c r="B9" s="14">
        <v>672864</v>
      </c>
      <c r="C9" s="14">
        <v>13.910399999999999</v>
      </c>
      <c r="D9" s="14">
        <v>22.08</v>
      </c>
      <c r="E9" s="14">
        <v>28.2624</v>
      </c>
      <c r="F9" s="14">
        <v>122.0288</v>
      </c>
      <c r="I9" s="11">
        <v>725000</v>
      </c>
      <c r="J9" s="14">
        <v>666238</v>
      </c>
      <c r="K9" s="14">
        <v>5.3727999999999998</v>
      </c>
      <c r="L9" s="14">
        <v>8.4640000000000004</v>
      </c>
      <c r="M9" s="14">
        <v>10.7456</v>
      </c>
      <c r="N9" s="14">
        <v>89.424000000000007</v>
      </c>
      <c r="Q9" s="11">
        <v>725000</v>
      </c>
      <c r="R9" s="14">
        <v>667773</v>
      </c>
      <c r="S9" s="14">
        <v>51.2256</v>
      </c>
      <c r="T9" s="14">
        <v>102.1568</v>
      </c>
      <c r="U9" s="14">
        <v>144.624</v>
      </c>
      <c r="V9" s="14">
        <v>228.2336</v>
      </c>
      <c r="Y9" s="11">
        <v>725000</v>
      </c>
      <c r="Z9" s="14">
        <v>673989</v>
      </c>
      <c r="AA9" s="14">
        <v>6.1087999999999996</v>
      </c>
      <c r="AB9" s="14">
        <v>9.6416000000000004</v>
      </c>
      <c r="AC9" s="14">
        <v>12.732799999999999</v>
      </c>
      <c r="AD9" s="14">
        <v>129.9023072</v>
      </c>
    </row>
    <row r="10" spans="1:30" x14ac:dyDescent="0.2">
      <c r="A10" s="11">
        <v>750000</v>
      </c>
      <c r="B10" s="14">
        <v>641895</v>
      </c>
      <c r="C10" s="14">
        <v>14.057600000000001</v>
      </c>
      <c r="D10" s="14">
        <v>22.595199999999998</v>
      </c>
      <c r="E10" s="14">
        <v>28.9984</v>
      </c>
      <c r="F10" s="14">
        <v>132.99520000000001</v>
      </c>
      <c r="I10" s="11">
        <v>750000</v>
      </c>
      <c r="J10" s="14">
        <v>693242</v>
      </c>
      <c r="K10" s="14">
        <v>5.52</v>
      </c>
      <c r="L10" s="14">
        <v>8.6847999999999992</v>
      </c>
      <c r="M10" s="14">
        <v>11.04</v>
      </c>
      <c r="N10" s="14">
        <v>108.08719360000001</v>
      </c>
      <c r="Q10" s="11">
        <v>750000</v>
      </c>
      <c r="R10" s="14">
        <v>691240</v>
      </c>
      <c r="S10" s="14">
        <v>53.433599999999998</v>
      </c>
      <c r="T10" s="14">
        <v>107.30880000000001</v>
      </c>
      <c r="U10" s="14">
        <v>154.56</v>
      </c>
      <c r="V10" s="14">
        <v>240.304</v>
      </c>
      <c r="Y10" s="11">
        <v>750000</v>
      </c>
      <c r="Z10" s="14">
        <v>692192</v>
      </c>
      <c r="AA10" s="14">
        <v>6.1087999999999996</v>
      </c>
      <c r="AB10" s="14">
        <v>9.7888000000000002</v>
      </c>
      <c r="AC10" s="14">
        <v>12.9536</v>
      </c>
      <c r="AD10" s="14">
        <v>117.3184</v>
      </c>
    </row>
    <row r="11" spans="1:30" x14ac:dyDescent="0.2">
      <c r="A11" s="11">
        <v>775000</v>
      </c>
      <c r="B11" s="14">
        <v>662881</v>
      </c>
      <c r="C11" s="14">
        <v>14.6464</v>
      </c>
      <c r="D11" s="14">
        <v>23.92</v>
      </c>
      <c r="E11" s="14">
        <v>31.574400000000001</v>
      </c>
      <c r="F11" s="14">
        <v>147.38223360000001</v>
      </c>
      <c r="I11" s="11">
        <v>775000</v>
      </c>
      <c r="J11" s="14">
        <v>713924</v>
      </c>
      <c r="K11" s="14">
        <v>5.52</v>
      </c>
      <c r="L11" s="14">
        <v>8.7584</v>
      </c>
      <c r="M11" s="14">
        <v>11.1136</v>
      </c>
      <c r="N11" s="14">
        <v>83.536000000000001</v>
      </c>
      <c r="Q11" s="11">
        <v>775000</v>
      </c>
      <c r="R11" s="14">
        <v>710888</v>
      </c>
      <c r="S11" s="14">
        <v>56.083199999999998</v>
      </c>
      <c r="T11" s="14">
        <v>113.6384</v>
      </c>
      <c r="U11" s="14">
        <v>164.56960000000001</v>
      </c>
      <c r="V11" s="14">
        <v>250.976</v>
      </c>
      <c r="Y11" s="11">
        <v>775000</v>
      </c>
      <c r="Z11" s="14">
        <v>710713</v>
      </c>
      <c r="AA11" s="14">
        <v>6.1824000000000003</v>
      </c>
      <c r="AB11" s="14">
        <v>10.0832</v>
      </c>
      <c r="AC11" s="14">
        <v>13.616</v>
      </c>
      <c r="AD11" s="14">
        <v>127.1808</v>
      </c>
    </row>
    <row r="12" spans="1:30" x14ac:dyDescent="0.2">
      <c r="A12" s="11">
        <v>800000</v>
      </c>
      <c r="B12" s="14">
        <v>683300</v>
      </c>
      <c r="C12" s="14">
        <v>14.6464</v>
      </c>
      <c r="D12" s="14">
        <v>23.993600000000001</v>
      </c>
      <c r="E12" s="14">
        <v>31.059200000000001</v>
      </c>
      <c r="F12" s="14">
        <v>141.09119999999999</v>
      </c>
      <c r="I12" s="11">
        <v>800000</v>
      </c>
      <c r="J12" s="14">
        <v>737682</v>
      </c>
      <c r="K12" s="14">
        <v>5.5936000000000003</v>
      </c>
      <c r="L12" s="14">
        <v>8.9792000000000005</v>
      </c>
      <c r="M12" s="14">
        <v>11.6288</v>
      </c>
      <c r="N12" s="14">
        <v>107.9712</v>
      </c>
      <c r="Q12" s="11">
        <v>800000</v>
      </c>
      <c r="R12" s="14">
        <v>732852</v>
      </c>
      <c r="S12" s="14">
        <v>58.364800000000002</v>
      </c>
      <c r="T12" s="14">
        <v>119.0112</v>
      </c>
      <c r="U12" s="14">
        <v>173.4016</v>
      </c>
      <c r="V12" s="14">
        <v>262.97280000000001</v>
      </c>
      <c r="Y12" s="11">
        <v>800000</v>
      </c>
      <c r="Z12" s="14">
        <v>733323</v>
      </c>
      <c r="AA12" s="14">
        <v>6.4032</v>
      </c>
      <c r="AB12" s="14">
        <v>10.524800000000001</v>
      </c>
      <c r="AC12" s="14">
        <v>14.425599999999999</v>
      </c>
      <c r="AD12" s="14">
        <v>122.67360960000001</v>
      </c>
    </row>
    <row r="13" spans="1:30" x14ac:dyDescent="0.2">
      <c r="A13" s="11">
        <v>825000</v>
      </c>
      <c r="B13" s="14">
        <v>750088</v>
      </c>
      <c r="C13" s="14">
        <v>14.8672</v>
      </c>
      <c r="D13" s="14">
        <v>24.5824</v>
      </c>
      <c r="E13" s="14">
        <v>31.795200000000001</v>
      </c>
      <c r="F13" s="14">
        <v>147.71520000000001</v>
      </c>
      <c r="I13" s="11">
        <v>825000</v>
      </c>
      <c r="J13" s="14">
        <v>755480</v>
      </c>
      <c r="K13" s="14">
        <v>5.6672000000000002</v>
      </c>
      <c r="L13" s="14">
        <v>9.1999999999999993</v>
      </c>
      <c r="M13" s="14">
        <v>11.849600000000001</v>
      </c>
      <c r="N13" s="14">
        <v>102.7456</v>
      </c>
      <c r="Q13" s="11">
        <v>825000</v>
      </c>
      <c r="R13" s="14">
        <v>752494</v>
      </c>
      <c r="S13" s="14">
        <v>61.456000000000003</v>
      </c>
      <c r="T13" s="14">
        <v>126.3712</v>
      </c>
      <c r="U13" s="14">
        <v>185.54560000000001</v>
      </c>
      <c r="V13" s="14">
        <v>280.93119999999999</v>
      </c>
      <c r="Y13" s="11">
        <v>825000</v>
      </c>
      <c r="Z13" s="14">
        <v>684240</v>
      </c>
      <c r="AA13" s="14">
        <v>6.3296000000000001</v>
      </c>
      <c r="AB13" s="14">
        <v>10.672000000000001</v>
      </c>
      <c r="AC13" s="14">
        <v>14.352</v>
      </c>
      <c r="AD13" s="14">
        <v>123.648</v>
      </c>
    </row>
    <row r="14" spans="1:30" x14ac:dyDescent="0.2">
      <c r="A14" s="11">
        <v>850000</v>
      </c>
      <c r="B14" s="14">
        <v>778776</v>
      </c>
      <c r="C14" s="14">
        <v>15.3088</v>
      </c>
      <c r="D14" s="14">
        <v>25.833600000000001</v>
      </c>
      <c r="E14" s="14">
        <v>33.561599999999999</v>
      </c>
      <c r="F14" s="14">
        <v>135.27680000000001</v>
      </c>
      <c r="I14" s="11">
        <v>850000</v>
      </c>
      <c r="J14" s="14">
        <v>776402</v>
      </c>
      <c r="K14" s="14">
        <v>5.7408000000000001</v>
      </c>
      <c r="L14" s="14">
        <v>9.4207999999999998</v>
      </c>
      <c r="M14" s="14">
        <v>12.2912</v>
      </c>
      <c r="N14" s="14">
        <v>115.1104</v>
      </c>
      <c r="Q14" s="11">
        <v>850000</v>
      </c>
      <c r="R14" s="14">
        <v>768819</v>
      </c>
      <c r="S14" s="14">
        <v>63.958399999999997</v>
      </c>
      <c r="T14" s="14">
        <v>132.47999999999999</v>
      </c>
      <c r="U14" s="14">
        <v>195.11359999999999</v>
      </c>
      <c r="V14" s="14">
        <v>289.91039999999998</v>
      </c>
      <c r="Y14" s="11">
        <v>850000</v>
      </c>
      <c r="Z14" s="14">
        <v>766969</v>
      </c>
      <c r="AA14" s="14">
        <v>6.4767999999999999</v>
      </c>
      <c r="AB14" s="14">
        <v>11.1136</v>
      </c>
      <c r="AC14" s="14">
        <v>15.456</v>
      </c>
      <c r="AD14" s="14">
        <v>125.85599999999999</v>
      </c>
    </row>
    <row r="15" spans="1:30" x14ac:dyDescent="0.2">
      <c r="A15" s="11">
        <v>875000</v>
      </c>
      <c r="B15" s="14">
        <v>798177</v>
      </c>
      <c r="C15" s="14">
        <v>15.6768</v>
      </c>
      <c r="D15" s="14">
        <v>26.864000000000001</v>
      </c>
      <c r="E15" s="14">
        <v>35.0336</v>
      </c>
      <c r="F15" s="14">
        <v>136.5764288</v>
      </c>
      <c r="I15" s="11">
        <v>875000</v>
      </c>
      <c r="J15" s="14">
        <v>788175</v>
      </c>
      <c r="K15" s="14">
        <v>5.7408000000000001</v>
      </c>
      <c r="L15" s="14">
        <v>9.4944000000000006</v>
      </c>
      <c r="M15" s="14">
        <v>12.4384</v>
      </c>
      <c r="N15" s="14">
        <v>121.66079999999999</v>
      </c>
      <c r="Q15" s="11">
        <v>875000</v>
      </c>
      <c r="R15" s="14">
        <v>800915</v>
      </c>
      <c r="S15" s="14">
        <v>69.993600000000001</v>
      </c>
      <c r="T15" s="14">
        <v>148.2304</v>
      </c>
      <c r="U15" s="14">
        <v>220.13759999999999</v>
      </c>
      <c r="V15" s="14">
        <v>327.96159999999998</v>
      </c>
      <c r="Y15" s="11">
        <v>875000</v>
      </c>
      <c r="Z15" s="14">
        <v>788357</v>
      </c>
      <c r="AA15" s="14">
        <v>6.4767999999999999</v>
      </c>
      <c r="AB15" s="14">
        <v>11.3344</v>
      </c>
      <c r="AC15" s="14">
        <v>15.824</v>
      </c>
      <c r="AD15" s="14">
        <v>120.4096</v>
      </c>
    </row>
    <row r="16" spans="1:30" x14ac:dyDescent="0.2">
      <c r="A16" s="11">
        <v>900000</v>
      </c>
      <c r="B16" s="14">
        <v>813573</v>
      </c>
      <c r="C16" s="14">
        <v>16.044799999999999</v>
      </c>
      <c r="D16" s="14">
        <v>27.894400000000001</v>
      </c>
      <c r="E16" s="14">
        <v>36.505600000000001</v>
      </c>
      <c r="F16" s="14">
        <v>133.32625279999999</v>
      </c>
      <c r="I16" s="11">
        <v>900000</v>
      </c>
      <c r="J16" s="14">
        <v>814770</v>
      </c>
      <c r="K16" s="14">
        <v>5.8144</v>
      </c>
      <c r="L16" s="14">
        <v>9.8623999999999992</v>
      </c>
      <c r="M16" s="14">
        <v>12.88</v>
      </c>
      <c r="N16" s="14">
        <v>112.608</v>
      </c>
      <c r="Q16" s="11">
        <v>900000</v>
      </c>
      <c r="R16" s="14">
        <v>811812</v>
      </c>
      <c r="S16" s="14">
        <v>72.569599999999994</v>
      </c>
      <c r="T16" s="14">
        <v>153.97120000000001</v>
      </c>
      <c r="U16" s="14">
        <v>228.96960000000001</v>
      </c>
      <c r="V16" s="14">
        <v>338.19200000000001</v>
      </c>
      <c r="Y16" s="11">
        <v>900000</v>
      </c>
      <c r="Z16" s="14">
        <v>811685</v>
      </c>
      <c r="AA16" s="14">
        <v>6.6976000000000004</v>
      </c>
      <c r="AB16" s="14">
        <v>12.217599999999999</v>
      </c>
      <c r="AC16" s="14">
        <v>18.399999999999999</v>
      </c>
      <c r="AD16" s="14">
        <v>131.30240000000001</v>
      </c>
    </row>
    <row r="17" spans="1:30" x14ac:dyDescent="0.2">
      <c r="A17" s="11">
        <v>1000000</v>
      </c>
      <c r="B17" s="14">
        <v>881776</v>
      </c>
      <c r="C17" s="14">
        <v>17.884799999999998</v>
      </c>
      <c r="D17" s="14">
        <v>33.119999999999997</v>
      </c>
      <c r="E17" s="14">
        <v>43.792000000000002</v>
      </c>
      <c r="F17" s="14">
        <v>141.9008</v>
      </c>
      <c r="I17" s="11">
        <v>1000000</v>
      </c>
      <c r="J17" s="14">
        <v>894145</v>
      </c>
      <c r="K17" s="14">
        <v>6.1087999999999996</v>
      </c>
      <c r="L17" s="14">
        <v>11.04</v>
      </c>
      <c r="M17" s="14">
        <v>14.8672</v>
      </c>
      <c r="N17" s="14">
        <v>128.72640000000001</v>
      </c>
      <c r="Q17" s="11">
        <v>1000000</v>
      </c>
      <c r="R17" s="14">
        <v>885101</v>
      </c>
      <c r="S17" s="14">
        <v>90.454400000000007</v>
      </c>
      <c r="T17" s="14">
        <v>200.6336</v>
      </c>
      <c r="U17" s="14">
        <v>296.38720000000001</v>
      </c>
      <c r="V17" s="14">
        <v>433.50400000000002</v>
      </c>
      <c r="Y17" s="11">
        <v>1000000</v>
      </c>
      <c r="Z17" s="14">
        <v>894147</v>
      </c>
      <c r="AA17" s="14">
        <v>7.0655999999999999</v>
      </c>
      <c r="AB17" s="14">
        <v>14.2784</v>
      </c>
      <c r="AC17" s="14">
        <v>21.564800000000002</v>
      </c>
      <c r="AD17" s="14">
        <v>133.43680000000001</v>
      </c>
    </row>
    <row r="18" spans="1:30" x14ac:dyDescent="0.2">
      <c r="A18" s="11">
        <v>1100000</v>
      </c>
      <c r="B18" s="14">
        <v>896038</v>
      </c>
      <c r="C18" s="14">
        <v>22.006399999999999</v>
      </c>
      <c r="D18" s="14">
        <v>44.896000000000001</v>
      </c>
      <c r="E18" s="14">
        <v>61.1616</v>
      </c>
      <c r="F18" s="14">
        <v>152.20480000000001</v>
      </c>
      <c r="I18" s="11">
        <v>1100000</v>
      </c>
      <c r="J18" s="14">
        <v>881651</v>
      </c>
      <c r="K18" s="14">
        <v>6.6239999999999997</v>
      </c>
      <c r="L18" s="14">
        <v>12.88</v>
      </c>
      <c r="M18" s="14">
        <v>17.958400000000001</v>
      </c>
      <c r="N18" s="14">
        <v>128.65280000000001</v>
      </c>
      <c r="Q18" s="11">
        <v>1100000</v>
      </c>
      <c r="R18" s="14">
        <v>935632</v>
      </c>
      <c r="S18" s="14">
        <v>110.768</v>
      </c>
      <c r="T18" s="14">
        <v>256.20159999999998</v>
      </c>
      <c r="U18" s="14">
        <v>360.12479999999999</v>
      </c>
      <c r="V18" s="14">
        <v>520.86720000000003</v>
      </c>
      <c r="Y18" s="11">
        <v>1100000</v>
      </c>
      <c r="Z18" s="14">
        <v>967191</v>
      </c>
      <c r="AA18" s="14">
        <v>8.1696000000000009</v>
      </c>
      <c r="AB18" s="14">
        <v>18.915199999999999</v>
      </c>
      <c r="AC18" s="14">
        <v>28.704000000000001</v>
      </c>
      <c r="AD18" s="14">
        <v>144.81447679999999</v>
      </c>
    </row>
    <row r="19" spans="1:30" x14ac:dyDescent="0.2">
      <c r="A19" s="11">
        <v>1200000</v>
      </c>
      <c r="B19" s="14">
        <v>960177</v>
      </c>
      <c r="C19" s="14">
        <v>30.102399999999999</v>
      </c>
      <c r="D19" s="14">
        <v>68.816000000000003</v>
      </c>
      <c r="E19" s="14">
        <v>97.888000000000005</v>
      </c>
      <c r="F19" s="14">
        <v>180.98240000000001</v>
      </c>
      <c r="I19" s="11">
        <v>1200000</v>
      </c>
      <c r="J19" s="14">
        <v>1037266</v>
      </c>
      <c r="K19" s="14">
        <v>7.2127999999999997</v>
      </c>
      <c r="L19" s="14">
        <v>15.3088</v>
      </c>
      <c r="M19" s="14">
        <v>22.300799999999999</v>
      </c>
      <c r="N19" s="14">
        <v>140.79679999999999</v>
      </c>
      <c r="Q19" s="11">
        <v>1200000</v>
      </c>
      <c r="R19" s="14">
        <v>949182</v>
      </c>
      <c r="S19" s="14">
        <v>116.9504</v>
      </c>
      <c r="T19" s="14">
        <v>272.39359999999999</v>
      </c>
      <c r="U19" s="14">
        <v>378.23039999999997</v>
      </c>
      <c r="V19" s="14">
        <v>547.58399999999995</v>
      </c>
      <c r="Y19" s="11">
        <v>1200000</v>
      </c>
      <c r="Z19" s="14">
        <v>1047367</v>
      </c>
      <c r="AA19" s="14">
        <v>10.5984</v>
      </c>
      <c r="AB19" s="14">
        <v>30.396799999999999</v>
      </c>
      <c r="AC19" s="14">
        <v>48.428800000000003</v>
      </c>
      <c r="AD19" s="14">
        <v>155.51679999999999</v>
      </c>
    </row>
    <row r="20" spans="1:30" x14ac:dyDescent="0.2">
      <c r="A20" s="11">
        <v>1300000</v>
      </c>
      <c r="B20" s="14">
        <v>1106630</v>
      </c>
      <c r="C20" s="14">
        <v>57.702399999999997</v>
      </c>
      <c r="D20" s="14">
        <v>135.9392</v>
      </c>
      <c r="E20" s="14">
        <v>201.95840000000001</v>
      </c>
      <c r="F20" s="14">
        <v>299.92</v>
      </c>
      <c r="I20" s="11">
        <v>1300000</v>
      </c>
      <c r="J20" s="14">
        <v>1112905</v>
      </c>
      <c r="K20" s="14">
        <v>8.6847999999999992</v>
      </c>
      <c r="L20" s="14">
        <v>21.638400000000001</v>
      </c>
      <c r="M20" s="14">
        <v>32.163200000000003</v>
      </c>
      <c r="N20" s="14">
        <v>129.16800000000001</v>
      </c>
      <c r="Q20" s="11">
        <v>1300000</v>
      </c>
      <c r="R20" s="14">
        <v>952761</v>
      </c>
      <c r="S20" s="14">
        <v>119.3056</v>
      </c>
      <c r="T20" s="14">
        <v>278.87040000000002</v>
      </c>
      <c r="U20" s="14">
        <v>386.69439999999997</v>
      </c>
      <c r="V20" s="14">
        <v>557.88800000000003</v>
      </c>
      <c r="Y20" s="11">
        <v>1300000</v>
      </c>
      <c r="Z20" s="14">
        <v>1109423</v>
      </c>
      <c r="AA20" s="14">
        <v>20.3872</v>
      </c>
      <c r="AB20" s="14">
        <v>69.993600000000001</v>
      </c>
      <c r="AC20" s="14">
        <v>109.5904</v>
      </c>
      <c r="AD20" s="14">
        <v>201.81120000000001</v>
      </c>
    </row>
    <row r="21" spans="1:30" x14ac:dyDescent="0.2">
      <c r="A21" s="11">
        <v>1500000</v>
      </c>
      <c r="B21" s="14">
        <v>1117938</v>
      </c>
      <c r="C21" s="14">
        <v>85.155199999999994</v>
      </c>
      <c r="D21" s="14">
        <v>190.3296</v>
      </c>
      <c r="E21" s="14">
        <v>273.35039999999998</v>
      </c>
      <c r="F21" s="14">
        <v>394.86399999999998</v>
      </c>
      <c r="I21" s="11">
        <v>1400000</v>
      </c>
      <c r="J21" s="14">
        <v>1180118</v>
      </c>
      <c r="K21" s="14">
        <v>12.4384</v>
      </c>
      <c r="L21" s="14">
        <v>38.345599999999997</v>
      </c>
      <c r="M21" s="14">
        <v>60.72</v>
      </c>
      <c r="N21" s="14">
        <v>128.06399999999999</v>
      </c>
      <c r="Q21" s="11">
        <v>1400000</v>
      </c>
      <c r="R21" s="14">
        <v>958237</v>
      </c>
      <c r="S21" s="14">
        <v>120.0416</v>
      </c>
      <c r="T21" s="14">
        <v>281.44639999999998</v>
      </c>
      <c r="U21" s="14">
        <v>390.30079999999998</v>
      </c>
      <c r="V21" s="14">
        <v>564.95360000000005</v>
      </c>
      <c r="Y21" s="11">
        <v>1500000</v>
      </c>
      <c r="Z21" s="14">
        <v>1146004</v>
      </c>
      <c r="AA21" s="14">
        <v>82.284800000000004</v>
      </c>
      <c r="AB21" s="14">
        <v>181.42400000000001</v>
      </c>
      <c r="AC21" s="14">
        <v>260.76479999999998</v>
      </c>
      <c r="AD21" s="14">
        <v>376.464</v>
      </c>
    </row>
    <row r="22" spans="1:30" x14ac:dyDescent="0.2">
      <c r="A22" s="11">
        <v>1600000</v>
      </c>
      <c r="B22" s="14">
        <v>1125083</v>
      </c>
      <c r="C22" s="14">
        <v>90.380799999999994</v>
      </c>
      <c r="D22" s="14">
        <v>203.57759999999999</v>
      </c>
      <c r="E22" s="14">
        <v>290.20479999999998</v>
      </c>
      <c r="F22" s="14">
        <v>420.99200000000002</v>
      </c>
      <c r="I22" s="11">
        <v>1500000</v>
      </c>
      <c r="J22" s="14">
        <v>1232605</v>
      </c>
      <c r="K22" s="14">
        <v>37.830399999999997</v>
      </c>
      <c r="L22" s="14">
        <v>91.779200000000003</v>
      </c>
      <c r="M22" s="14">
        <v>98.918400000000005</v>
      </c>
      <c r="N22" s="14">
        <v>127.1808</v>
      </c>
      <c r="Q22" s="11">
        <v>1500000</v>
      </c>
      <c r="R22" s="14">
        <v>960028</v>
      </c>
      <c r="S22" s="14">
        <v>120.9248</v>
      </c>
      <c r="T22" s="14">
        <v>283.94880000000001</v>
      </c>
      <c r="U22" s="14">
        <v>393.46559999999999</v>
      </c>
      <c r="V22" s="14">
        <v>568.7808</v>
      </c>
      <c r="Y22" s="11">
        <v>1600000</v>
      </c>
      <c r="Z22" s="14">
        <v>1150102</v>
      </c>
      <c r="AA22" s="14">
        <v>87.289599999999993</v>
      </c>
      <c r="AB22" s="14">
        <v>192.6112</v>
      </c>
      <c r="AC22" s="14">
        <v>274.16000000000003</v>
      </c>
      <c r="AD22" s="14">
        <v>393.60146559999998</v>
      </c>
    </row>
    <row r="23" spans="1:30" x14ac:dyDescent="0.2">
      <c r="A23" s="11">
        <v>1700000</v>
      </c>
      <c r="B23" s="14">
        <v>1128574</v>
      </c>
      <c r="C23" s="14">
        <v>92.367999999999995</v>
      </c>
      <c r="D23" s="14">
        <v>209.53919999999999</v>
      </c>
      <c r="E23" s="14">
        <v>297.34399999999999</v>
      </c>
      <c r="F23" s="14">
        <v>429.38240000000002</v>
      </c>
      <c r="I23" s="11"/>
      <c r="J23" s="14"/>
      <c r="K23" s="14"/>
      <c r="L23" s="14"/>
      <c r="M23" s="14"/>
      <c r="N23" s="14"/>
      <c r="Q23" s="11">
        <v>1600000</v>
      </c>
      <c r="R23" s="14">
        <v>963638</v>
      </c>
      <c r="S23" s="14">
        <v>121.2192</v>
      </c>
      <c r="T23" s="14">
        <v>284.3904</v>
      </c>
      <c r="U23" s="14">
        <v>394.49599999999998</v>
      </c>
      <c r="V23" s="14">
        <v>571.79840000000002</v>
      </c>
      <c r="Y23" s="11">
        <v>1700000</v>
      </c>
      <c r="Z23" s="14">
        <v>1143931</v>
      </c>
      <c r="AA23" s="14">
        <v>89.865600000000001</v>
      </c>
      <c r="AB23" s="14">
        <v>199.23519999999999</v>
      </c>
      <c r="AC23" s="14">
        <v>282.32960000000003</v>
      </c>
      <c r="AD23" s="14">
        <v>407.44959999999998</v>
      </c>
    </row>
    <row r="24" spans="1:30" x14ac:dyDescent="0.2">
      <c r="A24" s="11">
        <v>1800000</v>
      </c>
      <c r="B24" s="14">
        <v>1126432</v>
      </c>
      <c r="C24" s="14">
        <v>95.1648</v>
      </c>
      <c r="D24" s="14">
        <v>217.4144</v>
      </c>
      <c r="E24" s="14">
        <v>306.83839999999998</v>
      </c>
      <c r="F24" s="14">
        <v>442.33600000000001</v>
      </c>
      <c r="I24" s="11"/>
      <c r="J24" s="14"/>
      <c r="K24" s="14"/>
      <c r="L24" s="14"/>
      <c r="M24" s="14"/>
      <c r="N24" s="14"/>
      <c r="Q24" s="11">
        <v>1700000</v>
      </c>
      <c r="R24" s="14">
        <v>958324</v>
      </c>
      <c r="S24" s="14">
        <v>121.73439999999999</v>
      </c>
      <c r="T24" s="14">
        <v>286.52480000000003</v>
      </c>
      <c r="U24" s="14">
        <v>397.3664</v>
      </c>
      <c r="V24" s="14">
        <v>575.11040000000003</v>
      </c>
      <c r="Y24" s="11">
        <v>1800000</v>
      </c>
      <c r="Z24" s="14">
        <v>1043049</v>
      </c>
      <c r="AA24" s="14">
        <v>94.134399999999999</v>
      </c>
      <c r="AB24" s="14">
        <v>210.20160000000001</v>
      </c>
      <c r="AC24" s="14">
        <v>295.57760000000002</v>
      </c>
      <c r="AD24" s="14">
        <v>423.86239999999998</v>
      </c>
    </row>
    <row r="25" spans="1:30" x14ac:dyDescent="0.2">
      <c r="A25" s="11">
        <v>1900000</v>
      </c>
      <c r="B25" s="14">
        <v>1126701</v>
      </c>
      <c r="C25" s="14">
        <v>97.593599999999995</v>
      </c>
      <c r="D25" s="14">
        <v>224.99520000000001</v>
      </c>
      <c r="E25" s="14">
        <v>315.96480000000003</v>
      </c>
      <c r="F25" s="14">
        <v>455.8048</v>
      </c>
      <c r="I25" s="11"/>
      <c r="J25" s="14"/>
      <c r="K25" s="14"/>
      <c r="L25" s="14"/>
      <c r="M25" s="14"/>
      <c r="N25" s="14"/>
      <c r="Q25" s="11">
        <v>1800000</v>
      </c>
      <c r="R25" s="14">
        <v>963570</v>
      </c>
      <c r="S25" s="14">
        <v>121.3664</v>
      </c>
      <c r="T25" s="14">
        <v>285.49439999999998</v>
      </c>
      <c r="U25" s="14">
        <v>395.74720000000002</v>
      </c>
      <c r="V25" s="14">
        <v>573.56479999999999</v>
      </c>
      <c r="Y25" s="11">
        <v>1900000</v>
      </c>
      <c r="Z25" s="14">
        <v>1151376</v>
      </c>
      <c r="AA25" s="14">
        <v>94.649600000000007</v>
      </c>
      <c r="AB25" s="14">
        <v>211.82079999999999</v>
      </c>
      <c r="AC25" s="14">
        <v>297.1968</v>
      </c>
      <c r="AD25" s="14">
        <v>425.26080000000002</v>
      </c>
    </row>
    <row r="26" spans="1:30" x14ac:dyDescent="0.2">
      <c r="A26" s="11"/>
      <c r="B26" s="14"/>
      <c r="C26" s="14"/>
      <c r="D26" s="14"/>
      <c r="E26" s="14"/>
      <c r="F26" s="14"/>
      <c r="I26" s="11"/>
      <c r="J26" s="14"/>
      <c r="K26" s="14"/>
      <c r="L26" s="14"/>
      <c r="M26" s="14"/>
      <c r="N26" s="14"/>
      <c r="Q26" s="11">
        <v>1900000</v>
      </c>
      <c r="R26" s="14">
        <v>872477</v>
      </c>
      <c r="S26" s="14">
        <v>121.9552</v>
      </c>
      <c r="T26" s="14">
        <v>286.96640000000002</v>
      </c>
      <c r="U26" s="14">
        <v>397.73439999999999</v>
      </c>
      <c r="V26" s="14">
        <v>575.62559999999996</v>
      </c>
      <c r="Y26" s="11">
        <v>2000000</v>
      </c>
      <c r="Z26" s="14">
        <v>1043132</v>
      </c>
      <c r="AA26" s="14">
        <v>97.152000000000001</v>
      </c>
      <c r="AB26" s="14">
        <v>218.51840000000001</v>
      </c>
      <c r="AC26" s="14">
        <v>305.2928</v>
      </c>
      <c r="AD26" s="14">
        <v>437.03680000000003</v>
      </c>
    </row>
    <row r="27" spans="1:30" x14ac:dyDescent="0.2">
      <c r="I27" s="11"/>
      <c r="J27" s="14"/>
      <c r="K27" s="14"/>
      <c r="L27" s="14"/>
      <c r="M27" s="14"/>
      <c r="N27" s="14"/>
      <c r="Q27" s="11">
        <v>2000000</v>
      </c>
      <c r="R27" s="14">
        <v>961666</v>
      </c>
      <c r="S27" s="14">
        <v>121.73439999999999</v>
      </c>
      <c r="T27" s="14">
        <v>286.37759999999997</v>
      </c>
      <c r="U27" s="14">
        <v>397.1456</v>
      </c>
      <c r="V27" s="14">
        <v>573.49120000000005</v>
      </c>
    </row>
    <row r="31" spans="1:30" x14ac:dyDescent="0.2">
      <c r="A31" t="s">
        <v>27</v>
      </c>
    </row>
    <row r="32" spans="1:30" x14ac:dyDescent="0.2">
      <c r="A32" s="11" t="s">
        <v>43</v>
      </c>
      <c r="B32" s="11" t="s">
        <v>44</v>
      </c>
      <c r="C32" s="11" t="s">
        <v>45</v>
      </c>
      <c r="D32" s="12">
        <v>0.95</v>
      </c>
      <c r="E32" s="12">
        <v>0.99</v>
      </c>
      <c r="F32" s="13">
        <v>0.999</v>
      </c>
      <c r="I32" s="11" t="s">
        <v>43</v>
      </c>
      <c r="J32" s="11" t="s">
        <v>44</v>
      </c>
      <c r="K32" s="11" t="s">
        <v>45</v>
      </c>
      <c r="L32" s="12">
        <v>0.95</v>
      </c>
      <c r="M32" s="12">
        <v>0.99</v>
      </c>
      <c r="N32" s="13">
        <v>0.999</v>
      </c>
      <c r="Q32" s="11" t="s">
        <v>43</v>
      </c>
      <c r="R32" s="11" t="s">
        <v>44</v>
      </c>
      <c r="S32" s="11" t="s">
        <v>45</v>
      </c>
      <c r="T32" s="12">
        <v>0.95</v>
      </c>
      <c r="U32" s="12">
        <v>0.99</v>
      </c>
      <c r="V32" s="13">
        <v>0.999</v>
      </c>
      <c r="Y32" s="11" t="s">
        <v>43</v>
      </c>
      <c r="Z32" s="11" t="s">
        <v>44</v>
      </c>
      <c r="AA32" s="11" t="s">
        <v>45</v>
      </c>
      <c r="AB32" s="12">
        <v>0.95</v>
      </c>
      <c r="AC32" s="12">
        <v>0.99</v>
      </c>
      <c r="AD32" s="13">
        <v>0.999</v>
      </c>
    </row>
    <row r="33" spans="1:30" x14ac:dyDescent="0.2">
      <c r="A33" s="11">
        <v>200000</v>
      </c>
      <c r="B33" s="14">
        <v>196610</v>
      </c>
      <c r="C33" s="14">
        <v>12.364800000000001</v>
      </c>
      <c r="D33" s="14">
        <v>28.924800000000001</v>
      </c>
      <c r="E33" s="14">
        <v>39.817599999999999</v>
      </c>
      <c r="F33" s="14">
        <v>63.295999999999999</v>
      </c>
      <c r="I33" s="11">
        <v>200000</v>
      </c>
      <c r="J33" s="14">
        <v>197135</v>
      </c>
      <c r="K33" s="14">
        <v>4.4160000000000004</v>
      </c>
      <c r="L33" s="14">
        <v>5.9615999999999998</v>
      </c>
      <c r="M33" s="14">
        <v>7.2127999999999997</v>
      </c>
      <c r="N33" s="14">
        <v>13.1008</v>
      </c>
      <c r="Q33" s="11">
        <v>200000</v>
      </c>
      <c r="R33" s="14">
        <v>196431</v>
      </c>
      <c r="S33" s="14">
        <v>27.231999999999999</v>
      </c>
      <c r="T33" s="14">
        <v>49.606400000000001</v>
      </c>
      <c r="U33" s="14">
        <v>66.828800000000001</v>
      </c>
      <c r="V33" s="14">
        <v>107.6032</v>
      </c>
      <c r="Y33" s="11">
        <v>200000</v>
      </c>
      <c r="Z33" s="14">
        <v>196787</v>
      </c>
      <c r="AA33" s="14">
        <v>5.0048000000000004</v>
      </c>
      <c r="AB33" s="14">
        <v>6.6239999999999997</v>
      </c>
      <c r="AC33" s="14">
        <v>8.1696000000000009</v>
      </c>
      <c r="AD33" s="14">
        <v>15.456</v>
      </c>
    </row>
    <row r="34" spans="1:30" x14ac:dyDescent="0.2">
      <c r="A34" s="11">
        <v>400000</v>
      </c>
      <c r="B34" s="14">
        <v>386298</v>
      </c>
      <c r="C34" s="14">
        <v>11.1136</v>
      </c>
      <c r="D34" s="14">
        <v>19.872</v>
      </c>
      <c r="E34" s="14">
        <v>26.128</v>
      </c>
      <c r="F34" s="14">
        <v>45.043199999999999</v>
      </c>
      <c r="I34" s="11">
        <v>400000</v>
      </c>
      <c r="J34" s="14">
        <v>388459</v>
      </c>
      <c r="K34" s="14">
        <v>4.4160000000000004</v>
      </c>
      <c r="L34" s="14">
        <v>6.4767999999999999</v>
      </c>
      <c r="M34" s="14">
        <v>7.8752000000000004</v>
      </c>
      <c r="N34" s="14">
        <v>15.750400000000001</v>
      </c>
      <c r="Q34" s="11">
        <v>400000</v>
      </c>
      <c r="R34" s="14">
        <v>386622</v>
      </c>
      <c r="S34" s="14">
        <v>32.8992</v>
      </c>
      <c r="T34" s="14">
        <v>64.620800000000003</v>
      </c>
      <c r="U34" s="14">
        <v>95.68</v>
      </c>
      <c r="V34" s="14">
        <v>152.4992</v>
      </c>
      <c r="Y34" s="11">
        <v>400000</v>
      </c>
      <c r="Z34" s="14">
        <v>387877</v>
      </c>
      <c r="AA34" s="14">
        <v>5.0784000000000002</v>
      </c>
      <c r="AB34" s="14">
        <v>7.0655999999999999</v>
      </c>
      <c r="AC34" s="14">
        <v>8.6847999999999992</v>
      </c>
      <c r="AD34" s="14">
        <v>21.4176</v>
      </c>
    </row>
    <row r="35" spans="1:30" x14ac:dyDescent="0.2">
      <c r="A35" s="11">
        <v>500000</v>
      </c>
      <c r="B35" s="14">
        <v>477233</v>
      </c>
      <c r="C35" s="14">
        <v>11.04</v>
      </c>
      <c r="D35" s="14">
        <v>18.252800000000001</v>
      </c>
      <c r="E35" s="14">
        <v>23.552</v>
      </c>
      <c r="F35" s="14">
        <v>41.731200000000001</v>
      </c>
      <c r="I35" s="11">
        <v>500000</v>
      </c>
      <c r="J35" s="14">
        <v>477076</v>
      </c>
      <c r="K35" s="14">
        <v>4.4896000000000003</v>
      </c>
      <c r="L35" s="14">
        <v>6.7712000000000003</v>
      </c>
      <c r="M35" s="14">
        <v>8.2431999999999999</v>
      </c>
      <c r="N35" s="14">
        <v>14.6464</v>
      </c>
      <c r="Q35" s="11">
        <v>500000</v>
      </c>
      <c r="R35" s="14">
        <v>476945</v>
      </c>
      <c r="S35" s="14">
        <v>37.020800000000001</v>
      </c>
      <c r="T35" s="14">
        <v>78.457599999999999</v>
      </c>
      <c r="U35" s="14">
        <v>114.6688</v>
      </c>
      <c r="V35" s="14">
        <v>175.7568</v>
      </c>
      <c r="Y35" s="11">
        <v>500000</v>
      </c>
      <c r="Z35" s="14">
        <v>481857</v>
      </c>
      <c r="AA35" s="14">
        <v>5.1520000000000001</v>
      </c>
      <c r="AB35" s="14">
        <v>7.5072000000000001</v>
      </c>
      <c r="AC35" s="14">
        <v>9.5679999999999996</v>
      </c>
      <c r="AD35" s="14">
        <v>27.526399999999999</v>
      </c>
    </row>
    <row r="36" spans="1:30" x14ac:dyDescent="0.2">
      <c r="A36" s="11">
        <v>600000</v>
      </c>
      <c r="B36" s="14">
        <v>527057</v>
      </c>
      <c r="C36" s="14">
        <v>11.187200000000001</v>
      </c>
      <c r="D36" s="14">
        <v>17.811199999999999</v>
      </c>
      <c r="E36" s="14">
        <v>22.374400000000001</v>
      </c>
      <c r="F36" s="14">
        <v>38.7136</v>
      </c>
      <c r="I36" s="11">
        <v>600000</v>
      </c>
      <c r="J36" s="14">
        <v>572696</v>
      </c>
      <c r="K36" s="14">
        <v>4.6368</v>
      </c>
      <c r="L36" s="14">
        <v>7.1391999999999998</v>
      </c>
      <c r="M36" s="14">
        <v>8.8320000000000007</v>
      </c>
      <c r="N36" s="14">
        <v>15.235200000000001</v>
      </c>
      <c r="Q36" s="11">
        <v>600000</v>
      </c>
      <c r="R36" s="14">
        <v>516060</v>
      </c>
      <c r="S36" s="14">
        <v>43.129600000000003</v>
      </c>
      <c r="T36" s="14">
        <v>100.096</v>
      </c>
      <c r="U36" s="14">
        <v>143.9616</v>
      </c>
      <c r="V36" s="14">
        <v>227.9392</v>
      </c>
      <c r="Y36" s="11">
        <v>600000</v>
      </c>
      <c r="Z36" s="14">
        <v>571982</v>
      </c>
      <c r="AA36" s="14">
        <v>5.2256</v>
      </c>
      <c r="AB36" s="14">
        <v>7.8015999999999996</v>
      </c>
      <c r="AC36" s="14">
        <v>10.009600000000001</v>
      </c>
      <c r="AD36" s="14">
        <v>26.864000000000001</v>
      </c>
    </row>
    <row r="37" spans="1:30" x14ac:dyDescent="0.2">
      <c r="A37" s="11">
        <v>700000</v>
      </c>
      <c r="B37" s="14">
        <v>654878</v>
      </c>
      <c r="C37" s="14">
        <v>11.4816</v>
      </c>
      <c r="D37" s="14">
        <v>18.473600000000001</v>
      </c>
      <c r="E37" s="14">
        <v>23.331199999999999</v>
      </c>
      <c r="F37" s="14">
        <v>42.908799999999999</v>
      </c>
      <c r="I37" s="11">
        <v>700000</v>
      </c>
      <c r="J37" s="14">
        <v>660587</v>
      </c>
      <c r="K37" s="14">
        <v>4.7839999999999998</v>
      </c>
      <c r="L37" s="14">
        <v>7.5072000000000001</v>
      </c>
      <c r="M37" s="14">
        <v>9.4944000000000006</v>
      </c>
      <c r="N37" s="14">
        <v>17.958400000000001</v>
      </c>
      <c r="Q37" s="11">
        <v>700000</v>
      </c>
      <c r="R37" s="14">
        <v>653228</v>
      </c>
      <c r="S37" s="14">
        <v>50.1952</v>
      </c>
      <c r="T37" s="14">
        <v>125.2672</v>
      </c>
      <c r="U37" s="14">
        <v>181.9392</v>
      </c>
      <c r="V37" s="14">
        <v>278.94400000000002</v>
      </c>
      <c r="Y37" s="11">
        <v>700000</v>
      </c>
      <c r="Z37" s="14">
        <v>658546</v>
      </c>
      <c r="AA37" s="14">
        <v>5.3727999999999998</v>
      </c>
      <c r="AB37" s="14">
        <v>8.3168000000000006</v>
      </c>
      <c r="AC37" s="14">
        <v>10.672000000000001</v>
      </c>
      <c r="AD37" s="14">
        <v>27.231999999999999</v>
      </c>
    </row>
    <row r="38" spans="1:30" x14ac:dyDescent="0.2">
      <c r="A38" s="11">
        <v>725000</v>
      </c>
      <c r="B38" s="14">
        <v>680969</v>
      </c>
      <c r="C38" s="14">
        <v>11.555199999999999</v>
      </c>
      <c r="D38" s="14">
        <v>18.620799999999999</v>
      </c>
      <c r="E38" s="14">
        <v>23.331199999999999</v>
      </c>
      <c r="F38" s="14">
        <v>40.112000000000002</v>
      </c>
      <c r="I38" s="11">
        <v>725000</v>
      </c>
      <c r="J38" s="14">
        <v>680271</v>
      </c>
      <c r="K38" s="14">
        <v>4.7839999999999998</v>
      </c>
      <c r="L38" s="14">
        <v>7.6543999999999999</v>
      </c>
      <c r="M38" s="14">
        <v>9.6416000000000004</v>
      </c>
      <c r="N38" s="14">
        <v>19.798400000000001</v>
      </c>
      <c r="Q38" s="11">
        <v>725000</v>
      </c>
      <c r="R38" s="14">
        <v>7579</v>
      </c>
      <c r="S38" s="14">
        <v>80924055804.199997</v>
      </c>
      <c r="T38" s="14">
        <v>80924055804.199997</v>
      </c>
      <c r="U38" s="14">
        <v>80924055804.199997</v>
      </c>
      <c r="V38" s="14">
        <v>80924055804.199997</v>
      </c>
      <c r="Y38" s="11">
        <v>725000</v>
      </c>
      <c r="Z38" s="14">
        <v>679081</v>
      </c>
      <c r="AA38" s="14">
        <v>5.3727999999999998</v>
      </c>
      <c r="AB38" s="14">
        <v>8.4640000000000004</v>
      </c>
      <c r="AC38" s="14">
        <v>11.407999999999999</v>
      </c>
      <c r="AD38" s="14">
        <v>30.470400000000001</v>
      </c>
    </row>
    <row r="39" spans="1:30" x14ac:dyDescent="0.2">
      <c r="A39" s="11">
        <v>750000</v>
      </c>
      <c r="B39" s="14">
        <v>656457</v>
      </c>
      <c r="C39" s="14">
        <v>11.702400000000001</v>
      </c>
      <c r="D39" s="14">
        <v>18.915199999999999</v>
      </c>
      <c r="E39" s="14">
        <v>23.699200000000001</v>
      </c>
      <c r="F39" s="14">
        <v>42.908799999999999</v>
      </c>
      <c r="I39" s="11">
        <v>750000</v>
      </c>
      <c r="J39" s="14">
        <v>698013</v>
      </c>
      <c r="K39" s="14">
        <v>4.8575999999999997</v>
      </c>
      <c r="L39" s="14">
        <v>7.7279999999999998</v>
      </c>
      <c r="M39" s="14">
        <v>9.7151999999999994</v>
      </c>
      <c r="N39" s="14">
        <v>17.5168</v>
      </c>
      <c r="Q39" s="11">
        <v>750000</v>
      </c>
      <c r="R39" s="14">
        <v>703949</v>
      </c>
      <c r="S39" s="14">
        <v>55.936</v>
      </c>
      <c r="T39" s="14">
        <v>145.43360000000001</v>
      </c>
      <c r="U39" s="14">
        <v>214.02879999999999</v>
      </c>
      <c r="V39" s="14">
        <v>325.45920000000001</v>
      </c>
      <c r="Y39" s="11">
        <v>750000</v>
      </c>
      <c r="Z39" s="14">
        <v>701531</v>
      </c>
      <c r="AA39" s="14">
        <v>5.4463999999999997</v>
      </c>
      <c r="AB39" s="14">
        <v>8.6112000000000002</v>
      </c>
      <c r="AC39" s="14">
        <v>11.187200000000001</v>
      </c>
      <c r="AD39" s="14">
        <v>29.881599999999999</v>
      </c>
    </row>
    <row r="40" spans="1:30" x14ac:dyDescent="0.2">
      <c r="A40" s="11">
        <v>775000</v>
      </c>
      <c r="B40" s="14">
        <v>726472</v>
      </c>
      <c r="C40" s="14">
        <v>11.849600000000001</v>
      </c>
      <c r="D40" s="14">
        <v>19.504000000000001</v>
      </c>
      <c r="E40" s="14">
        <v>25.024000000000001</v>
      </c>
      <c r="F40" s="14">
        <v>45.043199999999999</v>
      </c>
      <c r="I40" s="11">
        <v>775000</v>
      </c>
      <c r="J40" s="14">
        <v>722018</v>
      </c>
      <c r="K40" s="14">
        <v>4.8575999999999997</v>
      </c>
      <c r="L40" s="14">
        <v>7.8752000000000004</v>
      </c>
      <c r="M40" s="14">
        <v>10.009600000000001</v>
      </c>
      <c r="N40" s="14">
        <v>20.239999999999998</v>
      </c>
      <c r="Q40" s="11">
        <v>775000</v>
      </c>
      <c r="R40" s="14">
        <v>722758</v>
      </c>
      <c r="S40" s="14">
        <v>58.659199999999998</v>
      </c>
      <c r="T40" s="14">
        <v>155.0016</v>
      </c>
      <c r="U40" s="14">
        <v>228.96960000000001</v>
      </c>
      <c r="V40" s="14">
        <v>349.37920000000003</v>
      </c>
      <c r="Y40" s="11">
        <v>775000</v>
      </c>
      <c r="Z40" s="14">
        <v>722582</v>
      </c>
      <c r="AA40" s="14">
        <v>5.52</v>
      </c>
      <c r="AB40" s="14">
        <v>8.8320000000000007</v>
      </c>
      <c r="AC40" s="14">
        <v>12.070399999999999</v>
      </c>
      <c r="AD40" s="14">
        <v>31.500800000000002</v>
      </c>
    </row>
    <row r="41" spans="1:30" x14ac:dyDescent="0.2">
      <c r="A41" s="11">
        <v>800000</v>
      </c>
      <c r="B41" s="14">
        <v>692087</v>
      </c>
      <c r="C41" s="14">
        <v>11.9232</v>
      </c>
      <c r="D41" s="14">
        <v>19.724799999999998</v>
      </c>
      <c r="E41" s="14">
        <v>25.024000000000001</v>
      </c>
      <c r="F41" s="14">
        <v>43.3504</v>
      </c>
      <c r="I41" s="11">
        <v>800000</v>
      </c>
      <c r="J41" s="14">
        <v>745236</v>
      </c>
      <c r="K41" s="14">
        <v>5.0048000000000004</v>
      </c>
      <c r="L41" s="14">
        <v>8.0960000000000001</v>
      </c>
      <c r="M41" s="14">
        <v>10.304</v>
      </c>
      <c r="N41" s="14">
        <v>19.945599999999999</v>
      </c>
      <c r="Q41" s="11">
        <v>800000</v>
      </c>
      <c r="R41" s="14">
        <v>743681</v>
      </c>
      <c r="S41" s="14">
        <v>61.529600000000002</v>
      </c>
      <c r="T41" s="14">
        <v>165.0112</v>
      </c>
      <c r="U41" s="14">
        <v>243.02719999999999</v>
      </c>
      <c r="V41" s="14">
        <v>364.39359999999999</v>
      </c>
      <c r="Y41" s="11">
        <v>800000</v>
      </c>
      <c r="Z41" s="14">
        <v>746403</v>
      </c>
      <c r="AA41" s="14">
        <v>5.5936000000000003</v>
      </c>
      <c r="AB41" s="14">
        <v>9.0527999999999995</v>
      </c>
      <c r="AC41" s="14">
        <v>11.9232</v>
      </c>
      <c r="AD41" s="14">
        <v>34.223999999999997</v>
      </c>
    </row>
    <row r="42" spans="1:30" x14ac:dyDescent="0.2">
      <c r="A42" s="11">
        <v>825000</v>
      </c>
      <c r="B42" s="14">
        <v>713964</v>
      </c>
      <c r="C42" s="14">
        <v>12.144</v>
      </c>
      <c r="D42" s="14">
        <v>20.313600000000001</v>
      </c>
      <c r="E42" s="14">
        <v>25.980799999999999</v>
      </c>
      <c r="F42" s="14">
        <v>46.220799999999997</v>
      </c>
      <c r="I42" s="11">
        <v>825000</v>
      </c>
      <c r="J42" s="14">
        <v>765022</v>
      </c>
      <c r="K42" s="14">
        <v>5.0048000000000004</v>
      </c>
      <c r="L42" s="14">
        <v>8.1696000000000009</v>
      </c>
      <c r="M42" s="14">
        <v>10.377599999999999</v>
      </c>
      <c r="N42" s="14">
        <v>21.123200000000001</v>
      </c>
      <c r="Q42" s="11">
        <v>825000</v>
      </c>
      <c r="R42" s="14">
        <v>767952</v>
      </c>
      <c r="S42" s="14">
        <v>65.651200000000003</v>
      </c>
      <c r="T42" s="14">
        <v>181.5712</v>
      </c>
      <c r="U42" s="14">
        <v>272.0256</v>
      </c>
      <c r="V42" s="14">
        <v>420.03519999999997</v>
      </c>
      <c r="Y42" s="11">
        <v>825000</v>
      </c>
      <c r="Z42" s="14">
        <v>761389</v>
      </c>
      <c r="AA42" s="14">
        <v>5.5936000000000003</v>
      </c>
      <c r="AB42" s="14">
        <v>9.1264000000000003</v>
      </c>
      <c r="AC42" s="14">
        <v>11.9968</v>
      </c>
      <c r="AD42" s="14">
        <v>30.530016</v>
      </c>
    </row>
    <row r="43" spans="1:30" x14ac:dyDescent="0.2">
      <c r="A43" s="11">
        <v>850000</v>
      </c>
      <c r="B43" s="14">
        <v>790164</v>
      </c>
      <c r="C43" s="14">
        <v>12.364800000000001</v>
      </c>
      <c r="D43" s="14">
        <v>20.975999999999999</v>
      </c>
      <c r="E43" s="14">
        <v>27.084800000000001</v>
      </c>
      <c r="F43" s="14">
        <v>46.809600000000003</v>
      </c>
      <c r="I43" s="11">
        <v>850000</v>
      </c>
      <c r="J43" s="14">
        <v>787292</v>
      </c>
      <c r="K43" s="14">
        <v>5.0784000000000002</v>
      </c>
      <c r="L43" s="14">
        <v>8.3903999999999996</v>
      </c>
      <c r="M43" s="14">
        <v>10.7456</v>
      </c>
      <c r="N43" s="14">
        <v>22.521599999999999</v>
      </c>
      <c r="Q43" s="11">
        <v>850000</v>
      </c>
      <c r="R43" s="14">
        <v>785685</v>
      </c>
      <c r="S43" s="14">
        <v>69.846400000000003</v>
      </c>
      <c r="T43" s="14">
        <v>197.17439999999999</v>
      </c>
      <c r="U43" s="14">
        <v>294.39999999999998</v>
      </c>
      <c r="V43" s="14">
        <v>445.05919999999998</v>
      </c>
      <c r="Y43" s="11">
        <v>850000</v>
      </c>
      <c r="Z43" s="14">
        <v>788876</v>
      </c>
      <c r="AA43" s="14">
        <v>5.6672000000000002</v>
      </c>
      <c r="AB43" s="14">
        <v>9.4207999999999998</v>
      </c>
      <c r="AC43" s="14">
        <v>12.4384</v>
      </c>
      <c r="AD43" s="14">
        <v>33.635199999999998</v>
      </c>
    </row>
    <row r="44" spans="1:30" x14ac:dyDescent="0.2">
      <c r="A44" s="11">
        <v>875000</v>
      </c>
      <c r="B44" s="14">
        <v>748242</v>
      </c>
      <c r="C44" s="14">
        <v>12.585599999999999</v>
      </c>
      <c r="D44" s="14">
        <v>21.564800000000002</v>
      </c>
      <c r="E44" s="14">
        <v>28.041599999999999</v>
      </c>
      <c r="F44" s="14">
        <v>51.814399999999999</v>
      </c>
      <c r="I44" s="11">
        <v>875000</v>
      </c>
      <c r="J44" s="14">
        <v>810431</v>
      </c>
      <c r="K44" s="14">
        <v>5.1520000000000001</v>
      </c>
      <c r="L44" s="14">
        <v>8.5375999999999994</v>
      </c>
      <c r="M44" s="14">
        <v>11.04</v>
      </c>
      <c r="N44" s="14">
        <v>23.2576</v>
      </c>
      <c r="Q44" s="11">
        <v>875000</v>
      </c>
      <c r="R44" s="14">
        <v>810224</v>
      </c>
      <c r="S44" s="14">
        <v>73.673599999999993</v>
      </c>
      <c r="T44" s="14">
        <v>213.66079999999999</v>
      </c>
      <c r="U44" s="14">
        <v>322.36799999999999</v>
      </c>
      <c r="V44" s="14">
        <v>493.85599999999999</v>
      </c>
      <c r="Y44" s="11">
        <v>875000</v>
      </c>
      <c r="Z44" s="14">
        <v>737053</v>
      </c>
      <c r="AA44" s="14">
        <v>5.7408000000000001</v>
      </c>
      <c r="AB44" s="14">
        <v>9.7151999999999994</v>
      </c>
      <c r="AC44" s="14">
        <v>13.027200000000001</v>
      </c>
      <c r="AD44" s="14">
        <v>35.990400000000001</v>
      </c>
    </row>
    <row r="45" spans="1:30" x14ac:dyDescent="0.2">
      <c r="A45" s="11">
        <v>900000</v>
      </c>
      <c r="B45" s="14">
        <v>826968</v>
      </c>
      <c r="C45" s="14">
        <v>12.732799999999999</v>
      </c>
      <c r="D45" s="14">
        <v>22.153600000000001</v>
      </c>
      <c r="E45" s="14">
        <v>28.851199999999999</v>
      </c>
      <c r="F45" s="14">
        <v>50.048000000000002</v>
      </c>
      <c r="I45" s="11">
        <v>900000</v>
      </c>
      <c r="J45" s="14">
        <v>754129</v>
      </c>
      <c r="K45" s="14">
        <v>5.1520000000000001</v>
      </c>
      <c r="L45" s="14">
        <v>8.6847999999999992</v>
      </c>
      <c r="M45" s="14">
        <v>11.2608</v>
      </c>
      <c r="N45" s="14">
        <v>21.123200000000001</v>
      </c>
      <c r="Q45" s="11">
        <v>900000</v>
      </c>
      <c r="R45" s="14">
        <v>745142</v>
      </c>
      <c r="S45" s="14">
        <v>76.543999999999997</v>
      </c>
      <c r="T45" s="14">
        <v>224.92160000000001</v>
      </c>
      <c r="U45" s="14">
        <v>337.75040000000001</v>
      </c>
      <c r="V45" s="14">
        <v>515.93600000000004</v>
      </c>
      <c r="Y45" s="11">
        <v>900000</v>
      </c>
      <c r="Z45" s="14">
        <v>829993</v>
      </c>
      <c r="AA45" s="14">
        <v>5.8144</v>
      </c>
      <c r="AB45" s="14">
        <v>9.9359999999999999</v>
      </c>
      <c r="AC45" s="14">
        <v>13.542400000000001</v>
      </c>
      <c r="AD45" s="14">
        <v>37.904000000000003</v>
      </c>
    </row>
    <row r="46" spans="1:30" x14ac:dyDescent="0.2">
      <c r="A46" s="11">
        <v>1000000</v>
      </c>
      <c r="B46" s="14">
        <v>902543</v>
      </c>
      <c r="C46" s="14">
        <v>13.910399999999999</v>
      </c>
      <c r="D46" s="14">
        <v>26.054400000000001</v>
      </c>
      <c r="E46" s="14">
        <v>35.401600000000002</v>
      </c>
      <c r="F46" s="14">
        <v>62.633600000000001</v>
      </c>
      <c r="I46" s="11">
        <v>1000000</v>
      </c>
      <c r="J46" s="14">
        <v>828005</v>
      </c>
      <c r="K46" s="14">
        <v>5.4463999999999997</v>
      </c>
      <c r="L46" s="14">
        <v>9.6416000000000004</v>
      </c>
      <c r="M46" s="14">
        <v>12.88</v>
      </c>
      <c r="N46" s="14">
        <v>51.270716800099997</v>
      </c>
      <c r="Q46" s="11">
        <v>1000000</v>
      </c>
      <c r="R46" s="14">
        <v>879228</v>
      </c>
      <c r="S46" s="14">
        <v>94.281599999999997</v>
      </c>
      <c r="T46" s="14">
        <v>293.59039999999999</v>
      </c>
      <c r="U46" s="14">
        <v>436.37439999999998</v>
      </c>
      <c r="V46" s="14">
        <v>648.24944319999997</v>
      </c>
      <c r="Y46" s="11">
        <v>1000000</v>
      </c>
      <c r="Z46" s="14">
        <v>906990</v>
      </c>
      <c r="AA46" s="14">
        <v>6.1087999999999996</v>
      </c>
      <c r="AB46" s="14">
        <v>11.2608</v>
      </c>
      <c r="AC46" s="14">
        <v>15.6768</v>
      </c>
      <c r="AD46" s="14">
        <v>45.4848</v>
      </c>
    </row>
    <row r="47" spans="1:30" x14ac:dyDescent="0.2">
      <c r="A47" s="11">
        <v>1100000</v>
      </c>
      <c r="B47" s="14">
        <v>984963</v>
      </c>
      <c r="C47" s="14">
        <v>16.559999999999999</v>
      </c>
      <c r="D47" s="14">
        <v>34.0032</v>
      </c>
      <c r="E47" s="14">
        <v>48.576000000000001</v>
      </c>
      <c r="F47" s="14">
        <v>87.215999999999994</v>
      </c>
      <c r="I47" s="11">
        <v>1100000</v>
      </c>
      <c r="J47" s="14">
        <v>985895</v>
      </c>
      <c r="K47" s="14">
        <v>5.7408000000000001</v>
      </c>
      <c r="L47" s="14">
        <v>10.9664</v>
      </c>
      <c r="M47" s="14">
        <v>15.087999999999999</v>
      </c>
      <c r="N47" s="14">
        <v>56.598399999999998</v>
      </c>
      <c r="Q47" s="11">
        <v>1100000</v>
      </c>
      <c r="R47" s="14">
        <v>896435</v>
      </c>
      <c r="S47" s="14">
        <v>100.6848</v>
      </c>
      <c r="T47" s="14">
        <v>317.28960000000001</v>
      </c>
      <c r="U47" s="14">
        <v>468.0224</v>
      </c>
      <c r="V47" s="14">
        <v>688.01279999999997</v>
      </c>
      <c r="Y47" s="11">
        <v>1100000</v>
      </c>
      <c r="Z47" s="14">
        <v>981682</v>
      </c>
      <c r="AA47" s="14">
        <v>6.6239999999999997</v>
      </c>
      <c r="AB47" s="14">
        <v>13.1744</v>
      </c>
      <c r="AC47" s="14">
        <v>18.915199999999999</v>
      </c>
      <c r="AD47" s="14">
        <v>53.801600000000001</v>
      </c>
    </row>
    <row r="48" spans="1:30" x14ac:dyDescent="0.2">
      <c r="A48" s="11">
        <v>1200000</v>
      </c>
      <c r="B48" s="14">
        <v>1051085</v>
      </c>
      <c r="C48" s="14">
        <v>19.0624</v>
      </c>
      <c r="D48" s="14">
        <v>43.644799999999996</v>
      </c>
      <c r="E48" s="14">
        <v>65.577600000000004</v>
      </c>
      <c r="F48" s="14">
        <v>122.0288</v>
      </c>
      <c r="I48" s="11">
        <v>1200000</v>
      </c>
      <c r="J48" s="14">
        <v>1076666</v>
      </c>
      <c r="K48" s="14">
        <v>6.2560000000000002</v>
      </c>
      <c r="L48" s="14">
        <v>13.1008</v>
      </c>
      <c r="M48" s="14">
        <v>18.473600000000001</v>
      </c>
      <c r="N48" s="14">
        <v>69.846400000000003</v>
      </c>
      <c r="Q48" s="11">
        <v>1200000</v>
      </c>
      <c r="R48" s="14">
        <v>901637</v>
      </c>
      <c r="S48" s="14">
        <v>104.95359999999999</v>
      </c>
      <c r="T48" s="14">
        <v>332.30399999999997</v>
      </c>
      <c r="U48" s="14">
        <v>487.52640000000002</v>
      </c>
      <c r="V48" s="14">
        <v>713.47839999999997</v>
      </c>
      <c r="Y48" s="11">
        <v>1300000</v>
      </c>
      <c r="Z48" s="14">
        <v>1139153</v>
      </c>
      <c r="AA48" s="14">
        <v>9.4207999999999998</v>
      </c>
      <c r="AB48" s="14">
        <v>24.655999999999999</v>
      </c>
      <c r="AC48" s="14">
        <v>39.523200000000003</v>
      </c>
      <c r="AD48" s="14">
        <v>106.20480000000001</v>
      </c>
    </row>
    <row r="49" spans="1:30" x14ac:dyDescent="0.2">
      <c r="A49" s="11">
        <v>1300000</v>
      </c>
      <c r="B49" s="14">
        <v>1137298</v>
      </c>
      <c r="C49" s="14">
        <v>27.820799999999998</v>
      </c>
      <c r="D49" s="14">
        <v>75.734399999999994</v>
      </c>
      <c r="E49" s="14">
        <v>118.71680000000001</v>
      </c>
      <c r="F49" s="14">
        <v>201.88480000000001</v>
      </c>
      <c r="I49" s="11">
        <v>1400000</v>
      </c>
      <c r="J49" s="14">
        <v>1202563</v>
      </c>
      <c r="K49" s="14">
        <v>8.5375999999999994</v>
      </c>
      <c r="L49" s="14">
        <v>22.7424</v>
      </c>
      <c r="M49" s="14">
        <v>35.0336</v>
      </c>
      <c r="N49" s="14">
        <v>97.299199999999999</v>
      </c>
      <c r="Q49" s="11">
        <v>1300000</v>
      </c>
      <c r="R49" s="14">
        <v>902152</v>
      </c>
      <c r="S49" s="14">
        <v>106.352</v>
      </c>
      <c r="T49" s="14">
        <v>338.11840000000001</v>
      </c>
      <c r="U49" s="14">
        <v>496.13760000000002</v>
      </c>
      <c r="V49" s="14">
        <v>729.37599999999998</v>
      </c>
      <c r="Y49" s="11">
        <v>1400000</v>
      </c>
      <c r="Z49" s="14">
        <v>1193748</v>
      </c>
      <c r="AA49" s="14">
        <v>13.6896</v>
      </c>
      <c r="AB49" s="14">
        <v>42.172800000000002</v>
      </c>
      <c r="AC49" s="14">
        <v>71.612799999999993</v>
      </c>
      <c r="AD49" s="14">
        <v>155.44319999999999</v>
      </c>
    </row>
    <row r="50" spans="1:30" x14ac:dyDescent="0.2">
      <c r="A50" s="11">
        <v>1400000</v>
      </c>
      <c r="B50" s="14">
        <v>1204235</v>
      </c>
      <c r="C50" s="14">
        <v>49.68</v>
      </c>
      <c r="D50" s="14">
        <v>152.4256</v>
      </c>
      <c r="E50" s="14">
        <v>231.39840000000001</v>
      </c>
      <c r="F50" s="14">
        <v>350.23053119999997</v>
      </c>
      <c r="I50" s="11">
        <v>1500000</v>
      </c>
      <c r="J50" s="14">
        <v>1277874</v>
      </c>
      <c r="K50" s="14">
        <v>14.204800000000001</v>
      </c>
      <c r="L50" s="14">
        <v>48.281599999999997</v>
      </c>
      <c r="M50" s="14">
        <v>76.764799999999994</v>
      </c>
      <c r="N50" s="14">
        <v>106.13120000000001</v>
      </c>
      <c r="Q50" s="11">
        <v>1400000</v>
      </c>
      <c r="R50" s="14">
        <v>906804</v>
      </c>
      <c r="S50" s="14">
        <v>108.33920000000001</v>
      </c>
      <c r="T50" s="14">
        <v>344.00639999999999</v>
      </c>
      <c r="U50" s="14">
        <v>502.0992</v>
      </c>
      <c r="V50" s="14">
        <v>736.07360000000006</v>
      </c>
      <c r="Y50" s="11">
        <v>1500000</v>
      </c>
      <c r="Z50" s="14">
        <v>1150408</v>
      </c>
      <c r="AA50" s="14">
        <v>51.52</v>
      </c>
      <c r="AB50" s="14">
        <v>150.8064</v>
      </c>
      <c r="AC50" s="14">
        <v>225.43680000000001</v>
      </c>
      <c r="AD50" s="14">
        <v>334.8064</v>
      </c>
    </row>
    <row r="51" spans="1:30" x14ac:dyDescent="0.2">
      <c r="A51" s="11">
        <v>1500000</v>
      </c>
      <c r="B51" s="14">
        <v>1222753</v>
      </c>
      <c r="C51" s="14">
        <v>67.196799999999996</v>
      </c>
      <c r="D51" s="14">
        <v>206.8896</v>
      </c>
      <c r="E51" s="14">
        <v>303.67360000000002</v>
      </c>
      <c r="F51" s="14">
        <v>441.74720000000002</v>
      </c>
      <c r="I51" s="11">
        <v>1700000</v>
      </c>
      <c r="J51" s="14">
        <v>1266427</v>
      </c>
      <c r="K51" s="14">
        <v>87.363200000000006</v>
      </c>
      <c r="L51" s="14">
        <v>95.766400000000004</v>
      </c>
      <c r="M51" s="14">
        <v>96.342399999999998</v>
      </c>
      <c r="N51" s="14">
        <v>111.136</v>
      </c>
      <c r="Q51" s="11">
        <v>1500000</v>
      </c>
      <c r="R51" s="14">
        <v>909810</v>
      </c>
      <c r="S51" s="14">
        <v>108.7808</v>
      </c>
      <c r="T51" s="14">
        <v>346.8032</v>
      </c>
      <c r="U51" s="14">
        <v>507.54559999999998</v>
      </c>
      <c r="V51" s="14">
        <v>746.37760000000003</v>
      </c>
      <c r="Y51" s="11">
        <v>1600000</v>
      </c>
      <c r="Z51" s="14">
        <v>1272500</v>
      </c>
      <c r="AA51" s="14">
        <v>66.166399999999996</v>
      </c>
      <c r="AB51" s="14">
        <v>184.88319999999999</v>
      </c>
      <c r="AC51" s="14">
        <v>267.6832</v>
      </c>
      <c r="AD51" s="14">
        <v>386.54719999999998</v>
      </c>
    </row>
    <row r="52" spans="1:30" x14ac:dyDescent="0.2">
      <c r="A52" s="11">
        <v>1600000</v>
      </c>
      <c r="B52" s="14">
        <v>1229296</v>
      </c>
      <c r="C52" s="14">
        <v>70.582400000000007</v>
      </c>
      <c r="D52" s="14">
        <v>218.88640000000001</v>
      </c>
      <c r="E52" s="14">
        <v>320.60160000000002</v>
      </c>
      <c r="F52" s="14">
        <v>466.77120000000002</v>
      </c>
      <c r="Q52" s="11">
        <v>1600000</v>
      </c>
      <c r="R52" s="14">
        <v>911765</v>
      </c>
      <c r="S52" s="14">
        <v>109.5904</v>
      </c>
      <c r="T52" s="14">
        <v>348.64319999999998</v>
      </c>
      <c r="U52" s="14">
        <v>508.13440000000003</v>
      </c>
      <c r="V52" s="14">
        <v>744.16959999999995</v>
      </c>
      <c r="Y52" s="11">
        <v>1700000</v>
      </c>
      <c r="Z52" s="14">
        <v>1273635</v>
      </c>
      <c r="AA52" s="14">
        <v>69.846400000000003</v>
      </c>
      <c r="AB52" s="14">
        <v>196.2176</v>
      </c>
      <c r="AC52" s="14">
        <v>283.06560000000002</v>
      </c>
      <c r="AD52" s="14">
        <v>405.6096</v>
      </c>
    </row>
    <row r="53" spans="1:30" x14ac:dyDescent="0.2">
      <c r="A53" s="11">
        <v>1700000</v>
      </c>
      <c r="B53" s="14">
        <v>1142668</v>
      </c>
      <c r="C53" s="14">
        <v>72.643199999999993</v>
      </c>
      <c r="D53" s="14">
        <v>225.36320000000001</v>
      </c>
      <c r="E53" s="14">
        <v>328.99200000000002</v>
      </c>
      <c r="F53" s="14">
        <v>477.36959999999999</v>
      </c>
      <c r="I53" s="11"/>
      <c r="J53" s="14"/>
      <c r="K53" s="14"/>
      <c r="L53" s="14"/>
      <c r="M53" s="14"/>
      <c r="N53" s="14"/>
      <c r="Q53" s="11">
        <v>1700000</v>
      </c>
      <c r="R53" s="14">
        <v>913101</v>
      </c>
      <c r="S53" s="14">
        <v>110.032</v>
      </c>
      <c r="T53" s="14">
        <v>350.9248</v>
      </c>
      <c r="U53" s="14">
        <v>512.10879999999997</v>
      </c>
      <c r="V53" s="14">
        <v>756.63508479999996</v>
      </c>
      <c r="Y53" s="11">
        <v>1800000</v>
      </c>
      <c r="Z53" s="14">
        <v>1158626</v>
      </c>
      <c r="AA53" s="14">
        <v>72.495999999999995</v>
      </c>
      <c r="AB53" s="14">
        <v>204.8288</v>
      </c>
      <c r="AC53" s="14">
        <v>294.17919999999998</v>
      </c>
      <c r="AD53" s="14">
        <v>420.47680000000003</v>
      </c>
    </row>
    <row r="54" spans="1:30" x14ac:dyDescent="0.2">
      <c r="A54" s="11">
        <v>1800000</v>
      </c>
      <c r="B54" s="14">
        <v>1229715</v>
      </c>
      <c r="C54" s="14">
        <v>74.483199999999997</v>
      </c>
      <c r="D54" s="14">
        <v>232.208</v>
      </c>
      <c r="E54" s="14">
        <v>339.14879999999999</v>
      </c>
      <c r="F54" s="14">
        <v>492.53120000000001</v>
      </c>
      <c r="I54" s="11"/>
      <c r="J54" s="14"/>
      <c r="K54" s="14"/>
      <c r="L54" s="14"/>
      <c r="M54" s="14"/>
      <c r="N54" s="14"/>
      <c r="Q54" s="11">
        <v>1800000</v>
      </c>
      <c r="R54" s="14">
        <v>825542</v>
      </c>
      <c r="S54" s="14">
        <v>110.17919999999999</v>
      </c>
      <c r="T54" s="14">
        <v>351.5872</v>
      </c>
      <c r="U54" s="14">
        <v>513.28639999999996</v>
      </c>
      <c r="V54" s="14">
        <v>756.54735359999995</v>
      </c>
      <c r="Y54" s="11">
        <v>1900000</v>
      </c>
      <c r="Z54" s="14">
        <v>1160639</v>
      </c>
      <c r="AA54" s="14">
        <v>73.452799999999996</v>
      </c>
      <c r="AB54" s="14">
        <v>208.65600000000001</v>
      </c>
      <c r="AC54" s="14">
        <v>300.28800000000001</v>
      </c>
      <c r="AD54" s="14">
        <v>436.37439999999998</v>
      </c>
    </row>
    <row r="55" spans="1:30" x14ac:dyDescent="0.2">
      <c r="A55" s="11">
        <v>1900000</v>
      </c>
      <c r="B55" s="14">
        <v>1234482</v>
      </c>
      <c r="C55" s="14">
        <v>75.660799999999995</v>
      </c>
      <c r="D55" s="14">
        <v>236.1824</v>
      </c>
      <c r="E55" s="14">
        <v>345.03680000000003</v>
      </c>
      <c r="F55" s="14">
        <v>501.14240000000001</v>
      </c>
      <c r="I55" s="11"/>
      <c r="J55" s="14"/>
      <c r="K55" s="14"/>
      <c r="L55" s="14"/>
      <c r="M55" s="14"/>
      <c r="N55" s="14"/>
      <c r="Q55" s="11">
        <v>1900000</v>
      </c>
      <c r="R55" s="14">
        <v>908422</v>
      </c>
      <c r="S55" s="14">
        <v>110.6208</v>
      </c>
      <c r="T55" s="14">
        <v>353.64800000000002</v>
      </c>
      <c r="U55" s="14">
        <v>516.81920000000002</v>
      </c>
      <c r="V55" s="14">
        <v>760.8768</v>
      </c>
      <c r="Y55" s="11">
        <v>2000000</v>
      </c>
      <c r="Z55" s="14">
        <v>1162859</v>
      </c>
      <c r="AA55" s="14">
        <v>73.894400000000005</v>
      </c>
      <c r="AB55" s="14">
        <v>209.83359999999999</v>
      </c>
      <c r="AC55" s="14">
        <v>301.1712</v>
      </c>
      <c r="AD55" s="14">
        <v>432.54719999999998</v>
      </c>
    </row>
    <row r="56" spans="1:30" x14ac:dyDescent="0.2">
      <c r="A56" s="11">
        <v>2000000</v>
      </c>
      <c r="B56" s="14">
        <v>1232153</v>
      </c>
      <c r="C56" s="14">
        <v>76.176000000000002</v>
      </c>
      <c r="D56" s="14">
        <v>237.94880000000001</v>
      </c>
      <c r="E56" s="14">
        <v>347.83359999999999</v>
      </c>
      <c r="F56" s="14">
        <v>504.89600000000002</v>
      </c>
      <c r="Q56" s="11">
        <v>2000000</v>
      </c>
      <c r="R56" s="14">
        <v>828572</v>
      </c>
      <c r="S56" s="14">
        <v>110.4736</v>
      </c>
      <c r="T56" s="14">
        <v>352.83839999999998</v>
      </c>
      <c r="U56" s="14">
        <v>514.46400000000006</v>
      </c>
      <c r="V56" s="14">
        <v>758.30079999999998</v>
      </c>
    </row>
    <row r="59" spans="1:30" x14ac:dyDescent="0.2">
      <c r="A59" t="s">
        <v>35</v>
      </c>
    </row>
    <row r="60" spans="1:30" x14ac:dyDescent="0.2">
      <c r="A60" s="11" t="s">
        <v>43</v>
      </c>
      <c r="B60" s="11" t="s">
        <v>44</v>
      </c>
      <c r="C60" s="11" t="s">
        <v>45</v>
      </c>
      <c r="D60" s="12">
        <v>0.95</v>
      </c>
      <c r="E60" s="12">
        <v>0.99</v>
      </c>
      <c r="F60" s="13">
        <v>0.999</v>
      </c>
      <c r="I60" s="11" t="s">
        <v>43</v>
      </c>
      <c r="J60" s="11" t="s">
        <v>44</v>
      </c>
      <c r="K60" s="11" t="s">
        <v>45</v>
      </c>
      <c r="L60" s="12">
        <v>0.95</v>
      </c>
      <c r="M60" s="12">
        <v>0.99</v>
      </c>
      <c r="N60" s="13">
        <v>0.999</v>
      </c>
      <c r="Q60" s="11" t="s">
        <v>43</v>
      </c>
      <c r="R60" s="11" t="s">
        <v>44</v>
      </c>
      <c r="S60" s="11" t="s">
        <v>45</v>
      </c>
      <c r="T60" s="12">
        <v>0.95</v>
      </c>
      <c r="U60" s="12">
        <v>0.99</v>
      </c>
      <c r="V60" s="13">
        <v>0.999</v>
      </c>
      <c r="Y60" s="11" t="s">
        <v>43</v>
      </c>
      <c r="Z60" s="11" t="s">
        <v>44</v>
      </c>
      <c r="AA60" s="11" t="s">
        <v>45</v>
      </c>
      <c r="AB60" s="12">
        <v>0.95</v>
      </c>
      <c r="AC60" s="12">
        <v>0.99</v>
      </c>
      <c r="AD60" s="13">
        <v>0.999</v>
      </c>
    </row>
    <row r="61" spans="1:30" x14ac:dyDescent="0.2">
      <c r="A61" s="11">
        <v>200000</v>
      </c>
      <c r="B61" s="14">
        <v>197559</v>
      </c>
      <c r="C61" s="14">
        <v>7.7279999999999998</v>
      </c>
      <c r="D61" s="14">
        <v>17.5168</v>
      </c>
      <c r="E61" s="14">
        <v>24.435199999999998</v>
      </c>
      <c r="F61" s="14">
        <v>37.0944</v>
      </c>
      <c r="I61" s="11">
        <v>200000</v>
      </c>
      <c r="J61" s="14">
        <v>197465</v>
      </c>
      <c r="K61" s="14">
        <v>2.7968000000000002</v>
      </c>
      <c r="L61" s="14">
        <v>3.8271999999999999</v>
      </c>
      <c r="M61" s="14">
        <v>4.4160000000000004</v>
      </c>
      <c r="N61" s="14">
        <v>8.8320000000000007</v>
      </c>
      <c r="Q61" s="11">
        <v>200000</v>
      </c>
      <c r="R61" s="14">
        <v>29048</v>
      </c>
      <c r="S61" s="14">
        <v>4385.8239999999996</v>
      </c>
      <c r="T61" s="14">
        <v>4867.8303999999998</v>
      </c>
      <c r="U61" s="14">
        <v>4912.7263999999996</v>
      </c>
      <c r="V61" s="14">
        <v>6092.0914751999999</v>
      </c>
      <c r="Y61" s="11">
        <v>200000</v>
      </c>
      <c r="Z61" s="14">
        <v>197393</v>
      </c>
      <c r="AA61" s="14">
        <v>3.5327999999999999</v>
      </c>
      <c r="AB61" s="14">
        <v>4.9311999999999996</v>
      </c>
      <c r="AC61" s="14">
        <v>5.9615999999999998</v>
      </c>
      <c r="AD61" s="14">
        <v>14.2784</v>
      </c>
    </row>
    <row r="62" spans="1:30" x14ac:dyDescent="0.2">
      <c r="A62" s="11">
        <v>400000</v>
      </c>
      <c r="B62" s="14">
        <v>357639</v>
      </c>
      <c r="C62" s="14">
        <v>115.8464</v>
      </c>
      <c r="D62" s="14">
        <v>324.79680000000002</v>
      </c>
      <c r="E62" s="14">
        <v>404.65280000000001</v>
      </c>
      <c r="F62" s="14">
        <v>415.54559999999998</v>
      </c>
      <c r="I62" s="11">
        <v>400000</v>
      </c>
      <c r="J62" s="14">
        <v>390278</v>
      </c>
      <c r="K62" s="14">
        <v>2.7968000000000002</v>
      </c>
      <c r="L62" s="14">
        <v>4.048</v>
      </c>
      <c r="M62" s="14">
        <v>5.0784000000000002</v>
      </c>
      <c r="N62" s="14">
        <v>8.7584</v>
      </c>
      <c r="Q62" s="11">
        <v>400000</v>
      </c>
      <c r="R62" s="14">
        <v>26074</v>
      </c>
      <c r="S62" s="14">
        <v>4512.6368000000002</v>
      </c>
      <c r="T62" s="14">
        <v>4808.5087999999996</v>
      </c>
      <c r="U62" s="14">
        <v>4861.4080640000002</v>
      </c>
      <c r="V62" s="14">
        <v>6246.6996096000003</v>
      </c>
      <c r="Y62" s="11">
        <v>500000</v>
      </c>
      <c r="Z62" s="14">
        <v>219826</v>
      </c>
      <c r="AA62" s="14">
        <v>3.6063999999999998</v>
      </c>
      <c r="AB62" s="14">
        <v>6.3296000000000001</v>
      </c>
      <c r="AC62" s="14">
        <v>8.3168000000000006</v>
      </c>
      <c r="AD62" s="14">
        <v>14.2784</v>
      </c>
    </row>
    <row r="63" spans="1:30" x14ac:dyDescent="0.2">
      <c r="A63" s="11">
        <v>500000</v>
      </c>
      <c r="B63" s="14">
        <v>366554</v>
      </c>
      <c r="C63" s="14">
        <v>322.36799999999999</v>
      </c>
      <c r="D63" s="14">
        <v>327.52</v>
      </c>
      <c r="E63" s="14">
        <v>332.89280000000002</v>
      </c>
      <c r="F63" s="14">
        <v>357.84320000000002</v>
      </c>
      <c r="I63" s="11">
        <v>500000</v>
      </c>
      <c r="J63" s="14">
        <v>483854</v>
      </c>
      <c r="K63" s="14">
        <v>2.8704000000000001</v>
      </c>
      <c r="L63" s="14">
        <v>4.3423999999999996</v>
      </c>
      <c r="M63" s="14">
        <v>5.4463999999999997</v>
      </c>
      <c r="N63" s="14">
        <v>10.0832</v>
      </c>
      <c r="Q63" s="11">
        <v>500000</v>
      </c>
      <c r="R63" s="14">
        <v>28837</v>
      </c>
      <c r="S63" s="14">
        <v>4469.7647999999999</v>
      </c>
      <c r="T63" s="14">
        <v>4830.2943999999998</v>
      </c>
      <c r="U63" s="14">
        <v>4886.5983999999999</v>
      </c>
      <c r="V63" s="14">
        <v>5806.6753855999996</v>
      </c>
      <c r="Y63" s="11">
        <v>400000</v>
      </c>
      <c r="Z63" s="14">
        <v>352321</v>
      </c>
      <c r="AA63" s="14">
        <v>3.68</v>
      </c>
      <c r="AB63" s="14">
        <v>8.3168000000000006</v>
      </c>
      <c r="AC63" s="14">
        <v>408.33280000000002</v>
      </c>
      <c r="AD63" s="14">
        <v>468.6848</v>
      </c>
    </row>
    <row r="64" spans="1:30" x14ac:dyDescent="0.2">
      <c r="A64" s="11">
        <v>600000</v>
      </c>
      <c r="B64" s="14">
        <v>395842</v>
      </c>
      <c r="C64" s="14">
        <v>324.20800000000003</v>
      </c>
      <c r="D64" s="14">
        <v>332.00959999999998</v>
      </c>
      <c r="E64" s="14">
        <v>341.50400000000002</v>
      </c>
      <c r="F64" s="14">
        <v>361.44959999999998</v>
      </c>
      <c r="I64" s="11">
        <v>600000</v>
      </c>
      <c r="J64" s="14">
        <v>578227</v>
      </c>
      <c r="K64" s="14">
        <v>2.8704000000000001</v>
      </c>
      <c r="L64" s="14">
        <v>4.7103999999999999</v>
      </c>
      <c r="M64" s="14">
        <v>5.8144</v>
      </c>
      <c r="N64" s="14">
        <v>8.2431999999999999</v>
      </c>
      <c r="Q64" s="11">
        <v>600000</v>
      </c>
      <c r="R64" s="14">
        <v>28645</v>
      </c>
      <c r="S64" s="14">
        <v>4442.0544</v>
      </c>
      <c r="T64" s="14">
        <v>4859.0720000000001</v>
      </c>
      <c r="U64" s="14">
        <v>4919.3504000000003</v>
      </c>
      <c r="V64" s="14">
        <v>8216.5576832000006</v>
      </c>
      <c r="Y64" s="11">
        <v>700000</v>
      </c>
      <c r="Z64" s="14">
        <v>669567</v>
      </c>
      <c r="AA64" s="14">
        <v>3.8271999999999999</v>
      </c>
      <c r="AB64" s="14">
        <v>10.672000000000001</v>
      </c>
      <c r="AC64" s="14">
        <v>17.7376</v>
      </c>
      <c r="AD64" s="14">
        <v>132.40639999999999</v>
      </c>
    </row>
    <row r="65" spans="1:30" x14ac:dyDescent="0.2">
      <c r="A65" s="11">
        <v>700000</v>
      </c>
      <c r="B65" s="14">
        <v>394462</v>
      </c>
      <c r="C65" s="14">
        <v>324.94400000000002</v>
      </c>
      <c r="D65" s="14">
        <v>328.10879999999997</v>
      </c>
      <c r="E65" s="14">
        <v>339.51679999999999</v>
      </c>
      <c r="F65" s="14">
        <v>360.19839999999999</v>
      </c>
      <c r="I65" s="11">
        <v>700000</v>
      </c>
      <c r="J65" s="14">
        <v>667888</v>
      </c>
      <c r="K65" s="14">
        <v>2.8704000000000001</v>
      </c>
      <c r="L65" s="14">
        <v>5.0048000000000004</v>
      </c>
      <c r="M65" s="14">
        <v>6.3296000000000001</v>
      </c>
      <c r="N65" s="14">
        <v>9.5679999999999996</v>
      </c>
      <c r="Q65" s="11">
        <v>700000</v>
      </c>
      <c r="R65" s="14">
        <v>26262</v>
      </c>
      <c r="S65" s="14">
        <v>4356.0896000000002</v>
      </c>
      <c r="T65" s="14">
        <v>4754.4128000000001</v>
      </c>
      <c r="U65" s="14">
        <v>4826.1404160000002</v>
      </c>
      <c r="V65" s="14">
        <v>6236.5395712</v>
      </c>
      <c r="Y65" s="11">
        <v>750000</v>
      </c>
      <c r="Z65" s="14">
        <v>647967</v>
      </c>
      <c r="AA65" s="14">
        <v>4.1951999999999998</v>
      </c>
      <c r="AB65" s="14">
        <v>9.0527999999999995</v>
      </c>
      <c r="AC65" s="14">
        <v>26.275200000000002</v>
      </c>
      <c r="AD65" s="14">
        <v>73.526399999999995</v>
      </c>
    </row>
    <row r="66" spans="1:30" x14ac:dyDescent="0.2">
      <c r="A66" s="11">
        <v>725000</v>
      </c>
      <c r="B66" s="14">
        <v>395163</v>
      </c>
      <c r="C66" s="14">
        <v>324.57600000000002</v>
      </c>
      <c r="D66" s="14">
        <v>329.21280000000002</v>
      </c>
      <c r="E66" s="14">
        <v>343.49119999999999</v>
      </c>
      <c r="F66" s="14">
        <v>362.84800000000001</v>
      </c>
      <c r="I66" s="11">
        <v>725000</v>
      </c>
      <c r="J66" s="14">
        <v>692259</v>
      </c>
      <c r="K66" s="14">
        <v>2.8704000000000001</v>
      </c>
      <c r="L66" s="14">
        <v>5.0048000000000004</v>
      </c>
      <c r="M66" s="14">
        <v>6.4032</v>
      </c>
      <c r="N66" s="14">
        <v>8.7584</v>
      </c>
      <c r="Q66" s="11">
        <v>725000</v>
      </c>
      <c r="R66" s="14">
        <v>28449</v>
      </c>
      <c r="S66" s="14">
        <v>4544.5056000000004</v>
      </c>
      <c r="T66" s="14">
        <v>4846.4863999999998</v>
      </c>
      <c r="U66" s="14">
        <v>4904.0415999999996</v>
      </c>
      <c r="V66" s="14">
        <v>5947.8619712</v>
      </c>
      <c r="Y66" s="11">
        <v>775000</v>
      </c>
      <c r="Z66" s="14">
        <v>582128</v>
      </c>
      <c r="AA66" s="14">
        <v>7.6543999999999999</v>
      </c>
      <c r="AB66" s="14">
        <v>360.56639999999999</v>
      </c>
      <c r="AC66" s="14">
        <v>379.62880000000001</v>
      </c>
      <c r="AD66" s="14">
        <v>401.7824</v>
      </c>
    </row>
    <row r="67" spans="1:30" x14ac:dyDescent="0.2">
      <c r="A67" s="11">
        <v>750000</v>
      </c>
      <c r="B67" s="14">
        <v>394248</v>
      </c>
      <c r="C67" s="14">
        <v>325.09120000000001</v>
      </c>
      <c r="D67" s="14">
        <v>327.81439999999998</v>
      </c>
      <c r="E67" s="14">
        <v>341.57760000000002</v>
      </c>
      <c r="F67" s="14">
        <v>359.904</v>
      </c>
      <c r="I67" s="11">
        <v>750000</v>
      </c>
      <c r="J67" s="14">
        <v>712547</v>
      </c>
      <c r="K67" s="14">
        <v>2.8704000000000001</v>
      </c>
      <c r="L67" s="14">
        <v>5.0784000000000002</v>
      </c>
      <c r="M67" s="14">
        <v>6.4767999999999999</v>
      </c>
      <c r="N67" s="14">
        <v>9.8623999999999992</v>
      </c>
      <c r="Q67" s="11">
        <v>750000</v>
      </c>
      <c r="R67" s="14">
        <v>28815</v>
      </c>
      <c r="S67" s="14">
        <v>4416.2208000000001</v>
      </c>
      <c r="T67" s="14">
        <v>4786.6495999999997</v>
      </c>
      <c r="U67" s="14">
        <v>4841.7024000000001</v>
      </c>
      <c r="V67" s="14">
        <v>6116.1176064000001</v>
      </c>
      <c r="Y67" s="11">
        <v>800000</v>
      </c>
      <c r="Z67" s="14">
        <v>523490</v>
      </c>
      <c r="AA67" s="14">
        <v>9.9359999999999999</v>
      </c>
      <c r="AB67" s="14">
        <v>362.18560000000002</v>
      </c>
      <c r="AC67" s="14">
        <v>379.62880000000001</v>
      </c>
      <c r="AD67" s="14">
        <v>402.07679999999999</v>
      </c>
    </row>
    <row r="68" spans="1:30" x14ac:dyDescent="0.2">
      <c r="A68" s="11">
        <v>775000</v>
      </c>
      <c r="B68" s="14">
        <v>394945</v>
      </c>
      <c r="C68" s="14">
        <v>325.09120000000001</v>
      </c>
      <c r="D68" s="14">
        <v>328.03519999999997</v>
      </c>
      <c r="E68" s="14">
        <v>338.26560000000001</v>
      </c>
      <c r="F68" s="14">
        <v>360.71359999999999</v>
      </c>
      <c r="I68" s="11">
        <v>775000</v>
      </c>
      <c r="J68" s="14">
        <v>734805</v>
      </c>
      <c r="K68" s="14">
        <v>2.944</v>
      </c>
      <c r="L68" s="14">
        <v>5.2256</v>
      </c>
      <c r="M68" s="14">
        <v>6.6976000000000004</v>
      </c>
      <c r="N68" s="14">
        <v>10.1568</v>
      </c>
      <c r="Q68" s="11">
        <v>775000</v>
      </c>
      <c r="R68" s="14">
        <v>28599</v>
      </c>
      <c r="S68" s="14">
        <v>4532.9503999999997</v>
      </c>
      <c r="T68" s="14">
        <v>4742.6368000000002</v>
      </c>
      <c r="U68" s="14">
        <v>4836.6556479999999</v>
      </c>
      <c r="V68" s="14">
        <v>8674.5678336000001</v>
      </c>
      <c r="Y68" s="11">
        <v>825000</v>
      </c>
      <c r="Z68" s="14">
        <v>646136</v>
      </c>
      <c r="AA68" s="14">
        <v>6.992</v>
      </c>
      <c r="AB68" s="14">
        <v>348.12799999999999</v>
      </c>
      <c r="AC68" s="14">
        <v>365.42399999999998</v>
      </c>
      <c r="AD68" s="14">
        <v>387.35680000000002</v>
      </c>
    </row>
    <row r="69" spans="1:30" x14ac:dyDescent="0.2">
      <c r="A69" s="11">
        <v>800000</v>
      </c>
      <c r="B69" s="14">
        <v>393447</v>
      </c>
      <c r="C69" s="14">
        <v>325.9744</v>
      </c>
      <c r="D69" s="14">
        <v>328.99200000000002</v>
      </c>
      <c r="E69" s="14">
        <v>344.37439999999998</v>
      </c>
      <c r="F69" s="14">
        <v>362.48</v>
      </c>
      <c r="I69" s="11">
        <v>800000</v>
      </c>
      <c r="J69" s="14">
        <v>759553</v>
      </c>
      <c r="K69" s="14">
        <v>2.944</v>
      </c>
      <c r="L69" s="14">
        <v>5.2991999999999999</v>
      </c>
      <c r="M69" s="14">
        <v>6.8448000000000002</v>
      </c>
      <c r="N69" s="14">
        <v>10.227971200100001</v>
      </c>
      <c r="Q69" s="11">
        <v>800000</v>
      </c>
      <c r="R69" s="14">
        <v>28789</v>
      </c>
      <c r="S69" s="14">
        <v>4483.5648000000001</v>
      </c>
      <c r="T69" s="14">
        <v>4820.2111999999997</v>
      </c>
      <c r="U69" s="14">
        <v>4879.7536</v>
      </c>
      <c r="V69" s="14">
        <v>8565.6965056000008</v>
      </c>
      <c r="Y69" s="11">
        <v>850000</v>
      </c>
      <c r="Z69" s="14">
        <v>569037</v>
      </c>
      <c r="AA69" s="14">
        <v>86.259200000000007</v>
      </c>
      <c r="AB69" s="14">
        <v>362.25920000000002</v>
      </c>
      <c r="AC69" s="14">
        <v>385.29599999999999</v>
      </c>
      <c r="AD69" s="14">
        <v>413.55840000000001</v>
      </c>
    </row>
    <row r="70" spans="1:30" x14ac:dyDescent="0.2">
      <c r="A70" s="11">
        <v>825000</v>
      </c>
      <c r="B70" s="14">
        <v>394887</v>
      </c>
      <c r="C70" s="14">
        <v>324.79680000000002</v>
      </c>
      <c r="D70" s="14">
        <v>327.66719999999998</v>
      </c>
      <c r="E70" s="14">
        <v>333.77600000000001</v>
      </c>
      <c r="F70" s="14">
        <v>354.82560000000001</v>
      </c>
      <c r="I70" s="11">
        <v>825000</v>
      </c>
      <c r="J70" s="14">
        <v>783466</v>
      </c>
      <c r="K70" s="14">
        <v>2.944</v>
      </c>
      <c r="L70" s="14">
        <v>5.4463999999999997</v>
      </c>
      <c r="M70" s="14">
        <v>6.992</v>
      </c>
      <c r="N70" s="14">
        <v>11.6288</v>
      </c>
      <c r="Q70" s="11">
        <v>825000</v>
      </c>
      <c r="R70" s="14">
        <v>28779</v>
      </c>
      <c r="S70" s="14">
        <v>4464.7232000000004</v>
      </c>
      <c r="T70" s="14">
        <v>4683.4624000000003</v>
      </c>
      <c r="U70" s="14">
        <v>4766.1093119999996</v>
      </c>
      <c r="V70" s="14">
        <v>8624.1874559999997</v>
      </c>
      <c r="Y70" s="11">
        <v>875000</v>
      </c>
      <c r="Z70" s="14">
        <v>568870</v>
      </c>
      <c r="AA70" s="14">
        <v>259.66079999999999</v>
      </c>
      <c r="AB70" s="14">
        <v>323.10399999999998</v>
      </c>
      <c r="AC70" s="14">
        <v>359.3152</v>
      </c>
      <c r="AD70" s="14">
        <v>387.72480000000002</v>
      </c>
    </row>
    <row r="71" spans="1:30" x14ac:dyDescent="0.2">
      <c r="A71" s="11">
        <v>850000</v>
      </c>
      <c r="B71" s="14">
        <v>394693</v>
      </c>
      <c r="C71" s="14">
        <v>324.94400000000002</v>
      </c>
      <c r="D71" s="14">
        <v>327.88799999999998</v>
      </c>
      <c r="E71" s="14">
        <v>342.46080000000001</v>
      </c>
      <c r="F71" s="14">
        <v>358.72640000000001</v>
      </c>
      <c r="I71" s="11">
        <v>850000</v>
      </c>
      <c r="J71" s="14">
        <v>805468</v>
      </c>
      <c r="K71" s="14">
        <v>3.0175999999999998</v>
      </c>
      <c r="L71" s="14">
        <v>5.52</v>
      </c>
      <c r="M71" s="14">
        <v>7.0655999999999999</v>
      </c>
      <c r="N71" s="14">
        <v>10.672000000000001</v>
      </c>
      <c r="Q71" s="11">
        <v>850000</v>
      </c>
      <c r="R71" s="14">
        <v>28954</v>
      </c>
      <c r="S71" s="14">
        <v>4439.9935999999998</v>
      </c>
      <c r="T71" s="14">
        <v>4738.6513599999998</v>
      </c>
      <c r="U71" s="14">
        <v>4803.8720000000003</v>
      </c>
      <c r="V71" s="14">
        <v>6139.2905664</v>
      </c>
      <c r="Y71" s="11">
        <v>900000</v>
      </c>
      <c r="Z71" s="14">
        <v>730739</v>
      </c>
      <c r="AA71" s="14">
        <v>4.7839999999999998</v>
      </c>
      <c r="AB71" s="14">
        <v>298.88959999999997</v>
      </c>
      <c r="AC71" s="14">
        <v>317.06880000000001</v>
      </c>
      <c r="AD71" s="14">
        <v>336.42559999999997</v>
      </c>
    </row>
    <row r="72" spans="1:30" x14ac:dyDescent="0.2">
      <c r="A72" s="11">
        <v>875000</v>
      </c>
      <c r="B72" s="14">
        <v>394893</v>
      </c>
      <c r="C72" s="14">
        <v>324.94400000000002</v>
      </c>
      <c r="D72" s="14">
        <v>328.03519999999997</v>
      </c>
      <c r="E72" s="14">
        <v>340.62079999999997</v>
      </c>
      <c r="F72" s="14">
        <v>359.8304</v>
      </c>
      <c r="I72" s="11">
        <v>875000</v>
      </c>
      <c r="J72" s="14">
        <v>823832</v>
      </c>
      <c r="K72" s="14">
        <v>3.0912000000000002</v>
      </c>
      <c r="L72" s="14">
        <v>5.6672000000000002</v>
      </c>
      <c r="M72" s="14">
        <v>7.2864000000000004</v>
      </c>
      <c r="N72" s="14">
        <v>11.3344</v>
      </c>
      <c r="Q72" s="11">
        <v>875000</v>
      </c>
      <c r="R72" s="14">
        <v>13702</v>
      </c>
      <c r="S72" s="14">
        <v>4708.8544000000002</v>
      </c>
      <c r="T72" s="14">
        <v>4791.47408</v>
      </c>
      <c r="U72" s="14">
        <v>4860.1023999999998</v>
      </c>
      <c r="V72" s="14">
        <v>8844.6600832000004</v>
      </c>
      <c r="Y72" s="11">
        <v>1000000</v>
      </c>
      <c r="Z72" s="14">
        <v>645154</v>
      </c>
      <c r="AA72" s="14">
        <v>12.4384</v>
      </c>
      <c r="AB72" s="14">
        <v>283.28640000000001</v>
      </c>
      <c r="AC72" s="14">
        <v>295.43040000000002</v>
      </c>
      <c r="AD72" s="14">
        <v>310.51839999999999</v>
      </c>
    </row>
    <row r="73" spans="1:30" x14ac:dyDescent="0.2">
      <c r="A73" s="11">
        <v>900000</v>
      </c>
      <c r="B73" s="14">
        <v>358500</v>
      </c>
      <c r="C73" s="14">
        <v>325.01760000000002</v>
      </c>
      <c r="D73" s="14">
        <v>327.59359999999998</v>
      </c>
      <c r="E73" s="14">
        <v>331.93599999999998</v>
      </c>
      <c r="F73" s="14">
        <v>359.536</v>
      </c>
      <c r="I73" s="11">
        <v>900000</v>
      </c>
      <c r="J73" s="14">
        <v>768363</v>
      </c>
      <c r="K73" s="14">
        <v>3.1648000000000001</v>
      </c>
      <c r="L73" s="14">
        <v>5.6672000000000002</v>
      </c>
      <c r="M73" s="14">
        <v>7.4336000000000002</v>
      </c>
      <c r="N73" s="14">
        <v>10.5984</v>
      </c>
      <c r="Q73" s="11">
        <v>900000</v>
      </c>
      <c r="R73" s="14">
        <v>28710</v>
      </c>
      <c r="S73" s="14">
        <v>4416.5888000000004</v>
      </c>
      <c r="T73" s="14">
        <v>4747.0528000000004</v>
      </c>
      <c r="U73" s="14">
        <v>4815.8688000000002</v>
      </c>
      <c r="V73" s="14">
        <v>8760.6698240000005</v>
      </c>
      <c r="Y73" s="11">
        <v>1100000</v>
      </c>
      <c r="Z73" s="14">
        <v>605605</v>
      </c>
      <c r="AA73" s="14">
        <v>249.50399999999999</v>
      </c>
      <c r="AB73" s="14">
        <v>277.32479999999998</v>
      </c>
      <c r="AC73" s="14">
        <v>288.512</v>
      </c>
      <c r="AD73" s="14">
        <v>305.66079999999999</v>
      </c>
    </row>
    <row r="74" spans="1:30" x14ac:dyDescent="0.2">
      <c r="A74" s="11">
        <v>1000000</v>
      </c>
      <c r="B74" s="14">
        <v>358732</v>
      </c>
      <c r="C74" s="14">
        <v>324.72320000000002</v>
      </c>
      <c r="D74" s="14">
        <v>327.52</v>
      </c>
      <c r="E74" s="14">
        <v>339.36959999999999</v>
      </c>
      <c r="F74" s="14">
        <v>358.87360000000001</v>
      </c>
      <c r="I74" s="11">
        <v>1000000</v>
      </c>
      <c r="J74" s="14">
        <v>467047</v>
      </c>
      <c r="K74" s="14">
        <v>3.3856000000000002</v>
      </c>
      <c r="L74" s="14">
        <v>6.0351999999999997</v>
      </c>
      <c r="M74" s="14">
        <v>7.9488000000000003</v>
      </c>
      <c r="N74" s="14">
        <v>12.217599999999999</v>
      </c>
      <c r="Q74" s="11">
        <v>1000000</v>
      </c>
      <c r="R74" s="14">
        <v>28565</v>
      </c>
      <c r="S74" s="14">
        <v>4465.8271999999997</v>
      </c>
      <c r="T74" s="14">
        <v>4763.8335999999999</v>
      </c>
      <c r="U74" s="14">
        <v>4824.7007999999996</v>
      </c>
      <c r="V74" s="14">
        <v>8451.7691520000008</v>
      </c>
      <c r="Y74" s="11">
        <v>1200000</v>
      </c>
      <c r="Z74" s="14">
        <v>495709</v>
      </c>
      <c r="AA74" s="14">
        <v>256.86399999999998</v>
      </c>
      <c r="AB74" s="14">
        <v>277.10399999999998</v>
      </c>
      <c r="AC74" s="14">
        <v>287.33440000000002</v>
      </c>
      <c r="AD74" s="14">
        <v>302.93759999999997</v>
      </c>
    </row>
    <row r="75" spans="1:30" x14ac:dyDescent="0.2">
      <c r="A75" s="11">
        <v>1100000</v>
      </c>
      <c r="B75" s="14">
        <v>394381</v>
      </c>
      <c r="C75" s="14">
        <v>325.31200000000001</v>
      </c>
      <c r="D75" s="14">
        <v>328.03519999999997</v>
      </c>
      <c r="E75" s="14">
        <v>334.3648</v>
      </c>
      <c r="F75" s="14">
        <v>360.05119999999999</v>
      </c>
      <c r="I75" s="11">
        <v>1100000</v>
      </c>
      <c r="J75" s="14">
        <v>1017300</v>
      </c>
      <c r="K75" s="14">
        <v>3.68</v>
      </c>
      <c r="L75" s="14">
        <v>6.9184000000000001</v>
      </c>
      <c r="M75" s="14">
        <v>9.2736000000000001</v>
      </c>
      <c r="N75" s="14">
        <v>14.352</v>
      </c>
      <c r="Q75" s="11">
        <v>1100000</v>
      </c>
      <c r="R75" s="14">
        <v>28568</v>
      </c>
      <c r="S75" s="14">
        <v>4422.6976000000004</v>
      </c>
      <c r="T75" s="14">
        <v>4772.4448000000002</v>
      </c>
      <c r="U75" s="14">
        <v>4841.2284159999999</v>
      </c>
      <c r="V75" s="14">
        <v>6222.2390912000001</v>
      </c>
      <c r="Y75" s="11">
        <v>1300000</v>
      </c>
      <c r="Z75" s="14">
        <v>832559</v>
      </c>
      <c r="AA75" s="14">
        <v>5.4463999999999997</v>
      </c>
      <c r="AB75" s="14">
        <v>306.02879999999999</v>
      </c>
      <c r="AC75" s="14">
        <v>319.05599999999998</v>
      </c>
      <c r="AD75" s="14">
        <v>335.17439999999999</v>
      </c>
    </row>
    <row r="76" spans="1:30" x14ac:dyDescent="0.2">
      <c r="A76" s="11">
        <v>1200000</v>
      </c>
      <c r="B76" s="14">
        <v>394194</v>
      </c>
      <c r="C76" s="14">
        <v>325.09120000000001</v>
      </c>
      <c r="D76" s="14">
        <v>328.18239999999997</v>
      </c>
      <c r="E76" s="14">
        <v>344.30079999999998</v>
      </c>
      <c r="F76" s="14">
        <v>363.584</v>
      </c>
      <c r="I76" s="11">
        <v>1200000</v>
      </c>
      <c r="J76" s="14">
        <v>1001034</v>
      </c>
      <c r="K76" s="14">
        <v>3.9007999999999998</v>
      </c>
      <c r="L76" s="14">
        <v>7.8752000000000004</v>
      </c>
      <c r="M76" s="14">
        <v>10.8192</v>
      </c>
      <c r="N76" s="14">
        <v>17.5168</v>
      </c>
      <c r="Q76" s="11">
        <v>1200000</v>
      </c>
      <c r="R76" s="14">
        <v>25781</v>
      </c>
      <c r="S76" s="14">
        <v>4545.4624000000003</v>
      </c>
      <c r="T76" s="14">
        <v>4803.2831999999999</v>
      </c>
      <c r="U76" s="14">
        <v>4861.28</v>
      </c>
      <c r="V76" s="14">
        <v>8550.4944255999999</v>
      </c>
      <c r="Y76" s="11">
        <v>1400000</v>
      </c>
      <c r="Z76" s="14">
        <v>821569</v>
      </c>
      <c r="AA76" s="14">
        <v>4.8575999999999997</v>
      </c>
      <c r="AB76" s="14">
        <v>314.05119999999999</v>
      </c>
      <c r="AC76" s="14">
        <v>326.71039999999999</v>
      </c>
      <c r="AD76" s="14">
        <v>341.28320000000002</v>
      </c>
    </row>
    <row r="77" spans="1:30" x14ac:dyDescent="0.2">
      <c r="A77" s="11">
        <v>1300000</v>
      </c>
      <c r="B77" s="14">
        <v>394514</v>
      </c>
      <c r="C77" s="14">
        <v>325.01760000000002</v>
      </c>
      <c r="D77" s="14">
        <v>327.81439999999998</v>
      </c>
      <c r="E77" s="14">
        <v>343.1968</v>
      </c>
      <c r="F77" s="14">
        <v>363.584</v>
      </c>
      <c r="I77" s="11">
        <v>1300000</v>
      </c>
      <c r="J77" s="14">
        <v>1182379</v>
      </c>
      <c r="K77" s="14">
        <v>4.1215999999999999</v>
      </c>
      <c r="L77" s="14">
        <v>9.1264000000000003</v>
      </c>
      <c r="M77" s="14">
        <v>12.732799999999999</v>
      </c>
      <c r="N77" s="14">
        <v>19.798400000000001</v>
      </c>
      <c r="Q77" s="11">
        <v>1300000</v>
      </c>
      <c r="R77" s="14">
        <v>28770</v>
      </c>
      <c r="S77" s="14">
        <v>4493.1328000000003</v>
      </c>
      <c r="T77" s="14">
        <v>4899.7727999999997</v>
      </c>
      <c r="U77" s="14">
        <v>4942.3872000000001</v>
      </c>
      <c r="V77" s="14">
        <v>8875.3577600000008</v>
      </c>
      <c r="Y77" s="11">
        <v>1500000</v>
      </c>
      <c r="Z77" s="14">
        <v>856055</v>
      </c>
      <c r="AA77" s="14">
        <v>5.5936000000000003</v>
      </c>
      <c r="AB77" s="14">
        <v>325.75360000000001</v>
      </c>
      <c r="AC77" s="14">
        <v>339.59039999999999</v>
      </c>
      <c r="AD77" s="14">
        <v>357.25439999999998</v>
      </c>
    </row>
    <row r="78" spans="1:30" x14ac:dyDescent="0.2">
      <c r="A78" s="11">
        <v>1400000</v>
      </c>
      <c r="B78" s="14">
        <v>394152</v>
      </c>
      <c r="C78" s="14">
        <v>325.01760000000002</v>
      </c>
      <c r="D78" s="14">
        <v>328.40320000000003</v>
      </c>
      <c r="E78" s="14">
        <v>344.66879999999998</v>
      </c>
      <c r="F78" s="14">
        <v>364.83519999999999</v>
      </c>
      <c r="I78" s="11">
        <v>1400000</v>
      </c>
      <c r="J78" s="14">
        <v>1267769</v>
      </c>
      <c r="K78" s="14">
        <v>4.6368</v>
      </c>
      <c r="L78" s="14">
        <v>11.04</v>
      </c>
      <c r="M78" s="14">
        <v>15.897600000000001</v>
      </c>
      <c r="N78" s="14">
        <v>25.686399999999999</v>
      </c>
      <c r="Q78" s="11">
        <v>1400000</v>
      </c>
      <c r="R78" s="14">
        <v>28433</v>
      </c>
      <c r="S78" s="14">
        <v>4540.0159999999996</v>
      </c>
      <c r="T78" s="14">
        <v>4794.5248000000001</v>
      </c>
      <c r="U78" s="14">
        <v>4850.6477439999999</v>
      </c>
      <c r="V78" s="14">
        <v>6010.1069631999999</v>
      </c>
      <c r="Y78" s="11">
        <v>1600000</v>
      </c>
      <c r="Z78" s="14">
        <v>885552</v>
      </c>
      <c r="AA78" s="14">
        <v>6.3296000000000001</v>
      </c>
      <c r="AB78" s="14">
        <v>334.2176</v>
      </c>
      <c r="AC78" s="14">
        <v>348.12799999999999</v>
      </c>
      <c r="AD78" s="14">
        <v>364.76159999999999</v>
      </c>
    </row>
    <row r="79" spans="1:30" x14ac:dyDescent="0.2">
      <c r="A79" s="11">
        <v>1500000</v>
      </c>
      <c r="B79" s="14">
        <v>394664</v>
      </c>
      <c r="C79" s="14">
        <v>324.87040000000002</v>
      </c>
      <c r="D79" s="14">
        <v>327.74079999999998</v>
      </c>
      <c r="E79" s="14">
        <v>337.45600000000002</v>
      </c>
      <c r="F79" s="14">
        <v>359.7568</v>
      </c>
      <c r="I79" s="11">
        <v>1500000</v>
      </c>
      <c r="J79" s="14">
        <v>1355541</v>
      </c>
      <c r="K79" s="14">
        <v>5.6672000000000002</v>
      </c>
      <c r="L79" s="14">
        <v>15.750400000000001</v>
      </c>
      <c r="M79" s="14">
        <v>23.184000000000001</v>
      </c>
      <c r="N79" s="14">
        <v>39.964799999999997</v>
      </c>
      <c r="Q79" s="11">
        <v>1500000</v>
      </c>
      <c r="R79" s="14">
        <v>28450</v>
      </c>
      <c r="S79" s="14">
        <v>4541.4143999999997</v>
      </c>
      <c r="T79" s="14">
        <v>4707.2352000000001</v>
      </c>
      <c r="U79" s="14">
        <v>4786.6495999999997</v>
      </c>
      <c r="V79" s="14">
        <v>6012.8990528000004</v>
      </c>
      <c r="Y79" s="11">
        <v>1700000</v>
      </c>
      <c r="Z79" s="14">
        <v>923537</v>
      </c>
      <c r="AA79" s="14">
        <v>7.7279999999999998</v>
      </c>
      <c r="AB79" s="14">
        <v>341.35680000000002</v>
      </c>
      <c r="AC79" s="14">
        <v>355.85599999999999</v>
      </c>
      <c r="AD79" s="14">
        <v>372.3424</v>
      </c>
    </row>
    <row r="80" spans="1:30" x14ac:dyDescent="0.2">
      <c r="A80" s="11">
        <v>1600000</v>
      </c>
      <c r="B80" s="14">
        <v>358507</v>
      </c>
      <c r="C80" s="14">
        <v>325.01760000000002</v>
      </c>
      <c r="D80" s="14">
        <v>327.81439999999998</v>
      </c>
      <c r="E80" s="14">
        <v>338.65052800000001</v>
      </c>
      <c r="F80" s="14">
        <v>359.7568</v>
      </c>
      <c r="I80" s="11">
        <v>1600000</v>
      </c>
      <c r="J80" s="14">
        <v>1429383</v>
      </c>
      <c r="K80" s="14">
        <v>7.5072000000000001</v>
      </c>
      <c r="L80" s="14">
        <v>23.552</v>
      </c>
      <c r="M80" s="14">
        <v>35.695999999999998</v>
      </c>
      <c r="N80" s="14">
        <v>59.468800000000002</v>
      </c>
      <c r="Q80" s="11">
        <v>1600000</v>
      </c>
      <c r="R80" s="14">
        <v>28635</v>
      </c>
      <c r="S80" s="14">
        <v>4402.2367999999997</v>
      </c>
      <c r="T80" s="14">
        <v>4770.9727999999996</v>
      </c>
      <c r="U80" s="14">
        <v>4844.7671039999996</v>
      </c>
      <c r="V80" s="14">
        <v>8685.5627903999994</v>
      </c>
      <c r="Y80" s="11">
        <v>1800000</v>
      </c>
      <c r="Z80" s="14">
        <v>954094</v>
      </c>
      <c r="AA80" s="14">
        <v>16.412800000000001</v>
      </c>
      <c r="AB80" s="14">
        <v>346.36160000000001</v>
      </c>
      <c r="AC80" s="14">
        <v>358.72640000000001</v>
      </c>
      <c r="AD80" s="14">
        <v>372.85759999999999</v>
      </c>
    </row>
    <row r="81" spans="1:30" x14ac:dyDescent="0.2">
      <c r="A81" s="11">
        <v>1700000</v>
      </c>
      <c r="B81" s="14">
        <v>394428</v>
      </c>
      <c r="C81" s="14">
        <v>325.09120000000001</v>
      </c>
      <c r="D81" s="14">
        <v>327.88799999999998</v>
      </c>
      <c r="E81" s="14">
        <v>331.27359999999999</v>
      </c>
      <c r="F81" s="14">
        <v>357.32799999999997</v>
      </c>
      <c r="I81" s="11">
        <v>1700000</v>
      </c>
      <c r="J81" s="14">
        <v>1508045</v>
      </c>
      <c r="K81" s="14">
        <v>17.369599999999998</v>
      </c>
      <c r="L81" s="14">
        <v>60.351999999999997</v>
      </c>
      <c r="M81" s="14">
        <v>76.691199999999995</v>
      </c>
      <c r="N81" s="14">
        <v>82.137600000000006</v>
      </c>
      <c r="Q81" s="11">
        <v>1700000</v>
      </c>
      <c r="R81" s="14">
        <v>28698</v>
      </c>
      <c r="S81" s="14">
        <v>4498.0640000000003</v>
      </c>
      <c r="T81" s="14">
        <v>4742.2687999999998</v>
      </c>
      <c r="U81" s="14">
        <v>4802.768</v>
      </c>
      <c r="V81" s="14">
        <v>6149.9783168000004</v>
      </c>
      <c r="Y81" s="11">
        <v>1900000</v>
      </c>
      <c r="Z81" s="14">
        <v>929364</v>
      </c>
      <c r="AA81" s="14">
        <v>102.00960000000001</v>
      </c>
      <c r="AB81" s="14">
        <v>340.69439999999997</v>
      </c>
      <c r="AC81" s="14">
        <v>359.3152</v>
      </c>
      <c r="AD81" s="14">
        <v>372.1216</v>
      </c>
    </row>
    <row r="82" spans="1:30" x14ac:dyDescent="0.2">
      <c r="A82" s="11">
        <v>1800000</v>
      </c>
      <c r="B82" s="14">
        <v>394422</v>
      </c>
      <c r="C82" s="14">
        <v>325.16480000000001</v>
      </c>
      <c r="D82" s="14">
        <v>327.96159999999998</v>
      </c>
      <c r="E82" s="14">
        <v>343.34399999999999</v>
      </c>
      <c r="F82" s="14">
        <v>362.70080000000002</v>
      </c>
      <c r="I82" s="11">
        <v>1800000</v>
      </c>
      <c r="J82" s="14">
        <v>1545930</v>
      </c>
      <c r="K82" s="14">
        <v>67.417599999999993</v>
      </c>
      <c r="L82" s="14">
        <v>81.475200000000001</v>
      </c>
      <c r="M82" s="14">
        <v>82.358400000000003</v>
      </c>
      <c r="N82" s="14">
        <v>87.215999999999994</v>
      </c>
      <c r="Q82" s="11">
        <v>1800000</v>
      </c>
      <c r="R82" s="14">
        <v>28396</v>
      </c>
      <c r="S82" s="14">
        <v>4546.9344000000001</v>
      </c>
      <c r="T82" s="14">
        <v>4768.3231999999998</v>
      </c>
      <c r="U82" s="14">
        <v>4854.4351999999999</v>
      </c>
      <c r="V82" s="14">
        <v>6166.5266879999999</v>
      </c>
      <c r="Y82" s="11">
        <v>2000000</v>
      </c>
      <c r="Z82" s="14">
        <v>895328</v>
      </c>
      <c r="AA82" s="14">
        <v>106.8672</v>
      </c>
      <c r="AB82" s="14">
        <v>293.95839999999998</v>
      </c>
      <c r="AC82" s="14">
        <v>346.28800000000001</v>
      </c>
      <c r="AD82" s="14">
        <v>358.43200000000002</v>
      </c>
    </row>
    <row r="83" spans="1:30" x14ac:dyDescent="0.2">
      <c r="A83" s="11">
        <v>1900000</v>
      </c>
      <c r="B83" s="14">
        <v>394575</v>
      </c>
      <c r="C83" s="14">
        <v>325.23840000000001</v>
      </c>
      <c r="D83" s="14">
        <v>328.18239999999997</v>
      </c>
      <c r="E83" s="14">
        <v>340.03199999999998</v>
      </c>
      <c r="F83" s="14">
        <v>359.07151040000002</v>
      </c>
      <c r="I83" s="11">
        <v>1900000</v>
      </c>
      <c r="J83" s="14">
        <v>1545886</v>
      </c>
      <c r="K83" s="14">
        <v>77.647999999999996</v>
      </c>
      <c r="L83" s="14">
        <v>81.990399999999994</v>
      </c>
      <c r="M83" s="14">
        <v>83.020799999999994</v>
      </c>
      <c r="N83" s="14">
        <v>90.380799999999994</v>
      </c>
      <c r="Q83" s="11">
        <v>1900000</v>
      </c>
      <c r="R83" s="14">
        <v>26186</v>
      </c>
      <c r="S83" s="14">
        <v>4248.3392000000003</v>
      </c>
      <c r="T83" s="14">
        <v>4923.6118399999996</v>
      </c>
      <c r="U83" s="14">
        <v>4976.1696000000002</v>
      </c>
      <c r="V83" s="14">
        <v>8580.0496832000008</v>
      </c>
    </row>
    <row r="84" spans="1:30" x14ac:dyDescent="0.2">
      <c r="A84" s="11">
        <v>2000000</v>
      </c>
      <c r="B84" s="14">
        <v>358872</v>
      </c>
      <c r="C84" s="14">
        <v>325.23840000000001</v>
      </c>
      <c r="D84" s="14">
        <v>328.10879999999997</v>
      </c>
      <c r="E84" s="14">
        <v>335.39519999999999</v>
      </c>
      <c r="F84" s="14">
        <v>359.3888</v>
      </c>
      <c r="I84" s="11">
        <v>2000000</v>
      </c>
      <c r="J84" s="14">
        <v>1546364</v>
      </c>
      <c r="K84" s="14">
        <v>79.488</v>
      </c>
      <c r="L84" s="14">
        <v>82.284800000000004</v>
      </c>
      <c r="M84" s="14">
        <v>83.241600000000005</v>
      </c>
      <c r="N84" s="14">
        <v>90.822400000000002</v>
      </c>
      <c r="Q84" s="11">
        <v>2000000</v>
      </c>
      <c r="R84" s="14">
        <v>25834</v>
      </c>
      <c r="S84" s="14">
        <v>4535.1584000000003</v>
      </c>
      <c r="T84" s="14">
        <v>4826.8352000000004</v>
      </c>
      <c r="U84" s="14">
        <v>4881.5442880000001</v>
      </c>
      <c r="V84" s="14">
        <v>6181.7816128000004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9BBD-875B-5C45-B267-DC09312D851E}">
  <dimension ref="A1:AA96"/>
  <sheetViews>
    <sheetView topLeftCell="K6" zoomScaleNormal="163" workbookViewId="0">
      <selection activeCell="H42" sqref="H42:M46"/>
    </sheetView>
  </sheetViews>
  <sheetFormatPr baseColWidth="10" defaultRowHeight="16" x14ac:dyDescent="0.2"/>
  <sheetData>
    <row r="1" spans="1:27" x14ac:dyDescent="0.2">
      <c r="A1" t="s">
        <v>2</v>
      </c>
    </row>
    <row r="2" spans="1:27" x14ac:dyDescent="0.2">
      <c r="A2" t="s">
        <v>34</v>
      </c>
      <c r="H2" t="s">
        <v>27</v>
      </c>
      <c r="O2">
        <v>20</v>
      </c>
      <c r="V2">
        <v>10</v>
      </c>
    </row>
    <row r="3" spans="1:27" x14ac:dyDescent="0.2">
      <c r="A3" s="11" t="s">
        <v>43</v>
      </c>
      <c r="B3" s="11" t="s">
        <v>44</v>
      </c>
      <c r="C3" s="11" t="s">
        <v>45</v>
      </c>
      <c r="D3" s="12">
        <v>0.95</v>
      </c>
      <c r="E3" s="12">
        <v>0.99</v>
      </c>
      <c r="F3" s="13">
        <v>0.999</v>
      </c>
      <c r="H3" s="11" t="s">
        <v>43</v>
      </c>
      <c r="I3" s="11" t="s">
        <v>44</v>
      </c>
      <c r="J3" s="11" t="s">
        <v>45</v>
      </c>
      <c r="K3" s="12">
        <v>0.95</v>
      </c>
      <c r="L3" s="12">
        <v>0.99</v>
      </c>
      <c r="M3" s="13">
        <v>0.999</v>
      </c>
      <c r="O3" s="11" t="s">
        <v>43</v>
      </c>
      <c r="P3" s="11" t="s">
        <v>44</v>
      </c>
      <c r="Q3" s="11" t="s">
        <v>45</v>
      </c>
      <c r="R3" s="12">
        <v>0.95</v>
      </c>
      <c r="S3" s="12">
        <v>0.99</v>
      </c>
      <c r="T3" s="13">
        <v>0.999</v>
      </c>
      <c r="V3" s="11" t="s">
        <v>43</v>
      </c>
      <c r="W3" s="11" t="s">
        <v>44</v>
      </c>
      <c r="X3" s="11" t="s">
        <v>45</v>
      </c>
      <c r="Y3" s="12">
        <v>0.95</v>
      </c>
      <c r="Z3" s="12">
        <v>0.99</v>
      </c>
      <c r="AA3" s="13">
        <v>0.999</v>
      </c>
    </row>
    <row r="4" spans="1:27" x14ac:dyDescent="0.2">
      <c r="A4" s="11">
        <v>200000</v>
      </c>
      <c r="B4" s="14">
        <v>197638</v>
      </c>
      <c r="C4" s="14">
        <v>14.1312</v>
      </c>
      <c r="D4" s="14">
        <v>23.036799999999999</v>
      </c>
      <c r="E4" s="14">
        <v>26.201599999999999</v>
      </c>
      <c r="F4" s="14">
        <v>42.099200000000003</v>
      </c>
      <c r="H4" s="11">
        <v>200000</v>
      </c>
      <c r="I4" s="14">
        <v>198517</v>
      </c>
      <c r="J4" s="14">
        <v>13.984</v>
      </c>
      <c r="K4" s="14">
        <v>23.478400000000001</v>
      </c>
      <c r="L4" s="14">
        <v>30.249600000000001</v>
      </c>
      <c r="M4" s="14">
        <v>47.913600000000002</v>
      </c>
      <c r="O4" s="11">
        <v>100000</v>
      </c>
      <c r="P4" s="14">
        <v>99606</v>
      </c>
      <c r="Q4" s="14">
        <v>14.7936</v>
      </c>
      <c r="R4" s="14">
        <v>25.3184</v>
      </c>
      <c r="S4" s="14">
        <v>30.175999999999998</v>
      </c>
      <c r="T4" s="14">
        <v>49.606400000000001</v>
      </c>
      <c r="V4" s="11">
        <v>100000</v>
      </c>
      <c r="W4" s="14">
        <v>99586</v>
      </c>
      <c r="X4" s="14">
        <v>15.750400000000001</v>
      </c>
      <c r="Y4" s="14">
        <v>27.747199999999999</v>
      </c>
      <c r="Z4" s="14">
        <v>34.739199999999997</v>
      </c>
      <c r="AA4" s="14">
        <v>54.3904</v>
      </c>
    </row>
    <row r="5" spans="1:27" x14ac:dyDescent="0.2">
      <c r="A5" s="11">
        <v>600000</v>
      </c>
      <c r="B5" s="14">
        <v>531803</v>
      </c>
      <c r="C5" s="14">
        <v>16.412800000000001</v>
      </c>
      <c r="D5" s="14">
        <v>29.145600000000002</v>
      </c>
      <c r="E5" s="14">
        <v>36.505600000000001</v>
      </c>
      <c r="F5" s="14">
        <v>164.65843520000001</v>
      </c>
      <c r="H5" s="11">
        <v>600000</v>
      </c>
      <c r="I5" s="14">
        <v>531272</v>
      </c>
      <c r="J5" s="14">
        <v>16.412800000000001</v>
      </c>
      <c r="K5" s="14">
        <v>31.1328</v>
      </c>
      <c r="L5" s="14">
        <v>43.865600000000001</v>
      </c>
      <c r="M5" s="14">
        <v>183.55965119999999</v>
      </c>
      <c r="O5" s="11">
        <v>200000</v>
      </c>
      <c r="P5" s="14">
        <v>198200</v>
      </c>
      <c r="Q5" s="14">
        <v>17.7376</v>
      </c>
      <c r="R5" s="14">
        <v>32.457599999999999</v>
      </c>
      <c r="S5" s="14">
        <v>41.731200000000001</v>
      </c>
      <c r="T5" s="14">
        <v>103.6904768</v>
      </c>
      <c r="V5" s="11">
        <v>200000</v>
      </c>
      <c r="W5" s="14">
        <v>180215</v>
      </c>
      <c r="X5" s="14">
        <v>23.7728</v>
      </c>
      <c r="Y5" s="14">
        <v>46.073599999999999</v>
      </c>
      <c r="Z5" s="14">
        <v>67.343999999999994</v>
      </c>
      <c r="AA5" s="14">
        <v>123.3536</v>
      </c>
    </row>
    <row r="6" spans="1:27" x14ac:dyDescent="0.2">
      <c r="A6" s="11">
        <v>1000000</v>
      </c>
      <c r="B6" s="14">
        <v>955660</v>
      </c>
      <c r="C6" s="14">
        <v>19.3568</v>
      </c>
      <c r="D6" s="14">
        <v>36.358400000000003</v>
      </c>
      <c r="E6" s="14">
        <v>47.987200000000001</v>
      </c>
      <c r="F6" s="14">
        <v>824.28820480000002</v>
      </c>
      <c r="H6" s="11">
        <v>1000000</v>
      </c>
      <c r="I6" s="14">
        <v>956115</v>
      </c>
      <c r="J6" s="14">
        <v>19.651199999999999</v>
      </c>
      <c r="K6" s="14">
        <v>41.068800000000003</v>
      </c>
      <c r="L6" s="14">
        <v>59.910400000000003</v>
      </c>
      <c r="M6" s="14">
        <v>253.5885792</v>
      </c>
      <c r="O6" s="11">
        <v>300000</v>
      </c>
      <c r="P6" s="14">
        <v>295854</v>
      </c>
      <c r="Q6" s="14">
        <v>21.785599999999999</v>
      </c>
      <c r="R6" s="14">
        <v>42.908799999999999</v>
      </c>
      <c r="S6" s="14">
        <v>59.395200000000003</v>
      </c>
      <c r="T6" s="14">
        <v>168.6745664</v>
      </c>
      <c r="V6" s="11">
        <v>300000</v>
      </c>
      <c r="W6" s="14">
        <v>296197</v>
      </c>
      <c r="X6" s="14">
        <v>30.544</v>
      </c>
      <c r="Y6" s="14">
        <v>68.153599999999997</v>
      </c>
      <c r="Z6" s="14">
        <v>99.580799999999996</v>
      </c>
      <c r="AA6" s="14">
        <v>185.3811776</v>
      </c>
    </row>
    <row r="7" spans="1:27" x14ac:dyDescent="0.2">
      <c r="A7" s="11">
        <v>1400000</v>
      </c>
      <c r="B7" s="14">
        <v>1299335</v>
      </c>
      <c r="C7" s="14">
        <v>24.950399999999998</v>
      </c>
      <c r="D7" s="14">
        <v>52.550400000000003</v>
      </c>
      <c r="E7" s="14">
        <v>77.132800000000003</v>
      </c>
      <c r="F7" s="14">
        <v>1190.0383999999999</v>
      </c>
      <c r="H7" s="11">
        <v>1400000</v>
      </c>
      <c r="I7" s="14">
        <v>1313275</v>
      </c>
      <c r="J7" s="14">
        <v>26.495999999999999</v>
      </c>
      <c r="K7" s="14">
        <v>65.135999999999996</v>
      </c>
      <c r="L7" s="14">
        <v>97.740799999999993</v>
      </c>
      <c r="M7" s="14">
        <v>663.14291839999999</v>
      </c>
      <c r="O7" s="11">
        <v>400000</v>
      </c>
      <c r="P7" s="14">
        <v>357197</v>
      </c>
      <c r="Q7" s="14">
        <v>29.881599999999999</v>
      </c>
      <c r="R7" s="14">
        <v>64.988799999999998</v>
      </c>
      <c r="S7" s="14">
        <v>97.961600000000004</v>
      </c>
      <c r="T7" s="14">
        <v>574.79399360000002</v>
      </c>
      <c r="V7" s="11">
        <v>400000</v>
      </c>
      <c r="W7" s="14">
        <v>356899</v>
      </c>
      <c r="X7" s="14">
        <v>43.055999999999997</v>
      </c>
      <c r="Y7" s="14">
        <v>112.0192</v>
      </c>
      <c r="Z7" s="14">
        <v>167.1456</v>
      </c>
      <c r="AA7" s="14">
        <v>426.08615040000001</v>
      </c>
    </row>
    <row r="8" spans="1:27" x14ac:dyDescent="0.2">
      <c r="A8" s="11">
        <v>1600000</v>
      </c>
      <c r="B8" s="14">
        <v>1336148</v>
      </c>
      <c r="C8" s="14">
        <v>27.968</v>
      </c>
      <c r="D8" s="14">
        <v>58.364800000000002</v>
      </c>
      <c r="E8" s="14">
        <v>86.111999999999995</v>
      </c>
      <c r="F8" s="14">
        <v>1337.7536</v>
      </c>
      <c r="H8" s="11">
        <v>1500000</v>
      </c>
      <c r="I8" s="14">
        <v>1269510</v>
      </c>
      <c r="J8" s="14">
        <v>27.968</v>
      </c>
      <c r="K8" s="14">
        <v>71.244799999999998</v>
      </c>
      <c r="L8" s="14">
        <v>108.7072</v>
      </c>
      <c r="M8" s="14">
        <v>908.32041600000002</v>
      </c>
      <c r="O8" s="11">
        <v>500000</v>
      </c>
      <c r="P8" s="14">
        <v>488202</v>
      </c>
      <c r="Q8" s="14">
        <v>46.294400000000003</v>
      </c>
      <c r="R8" s="14">
        <v>117.0976</v>
      </c>
      <c r="S8" s="14">
        <v>185.25120000000001</v>
      </c>
      <c r="T8" s="14">
        <v>1002.9283584</v>
      </c>
      <c r="V8" s="11">
        <v>500000</v>
      </c>
      <c r="W8" s="14">
        <v>444311</v>
      </c>
      <c r="X8" s="14">
        <v>77.500799999999998</v>
      </c>
      <c r="Y8" s="14">
        <v>253.1104</v>
      </c>
      <c r="Z8" s="14">
        <v>401.04640000000001</v>
      </c>
      <c r="AA8" s="14">
        <v>946.69869440000002</v>
      </c>
    </row>
    <row r="9" spans="1:27" x14ac:dyDescent="0.2">
      <c r="A9" s="11">
        <v>1700000</v>
      </c>
      <c r="B9" s="14">
        <v>1421722</v>
      </c>
      <c r="C9" s="14">
        <v>31.500800000000002</v>
      </c>
      <c r="D9" s="14">
        <v>69.772800000000004</v>
      </c>
      <c r="E9" s="14">
        <v>109.664</v>
      </c>
      <c r="F9" s="14">
        <v>1457.5565151999999</v>
      </c>
      <c r="H9" s="11">
        <v>1600000</v>
      </c>
      <c r="I9" s="14">
        <v>1486718</v>
      </c>
      <c r="J9" s="14">
        <v>29.5136</v>
      </c>
      <c r="K9" s="14">
        <v>78.825599999999994</v>
      </c>
      <c r="L9" s="14">
        <v>127.4016</v>
      </c>
      <c r="M9" s="14">
        <v>1721.561776</v>
      </c>
      <c r="O9" s="11">
        <v>600000</v>
      </c>
      <c r="P9" s="14">
        <v>583348</v>
      </c>
      <c r="Q9" s="14">
        <v>105.6896</v>
      </c>
      <c r="R9" s="14">
        <v>350.33600000000001</v>
      </c>
      <c r="S9" s="14">
        <v>611.54240000000004</v>
      </c>
      <c r="T9" s="14">
        <v>1871.2458495999999</v>
      </c>
      <c r="V9" s="11">
        <v>700000</v>
      </c>
      <c r="W9" s="14">
        <v>585126</v>
      </c>
      <c r="X9" s="14">
        <v>33871.455999999998</v>
      </c>
      <c r="Y9" s="14">
        <v>34504.931199999999</v>
      </c>
      <c r="Z9" s="14">
        <v>35265.881600000001</v>
      </c>
      <c r="AA9" s="14">
        <v>35752.745600000002</v>
      </c>
    </row>
    <row r="10" spans="1:27" x14ac:dyDescent="0.2">
      <c r="A10" s="11">
        <v>1800000</v>
      </c>
      <c r="B10" s="14">
        <v>1624434</v>
      </c>
      <c r="C10" s="14">
        <v>32.678400000000003</v>
      </c>
      <c r="D10" s="14">
        <v>71.024000000000001</v>
      </c>
      <c r="E10" s="14">
        <v>109.4432</v>
      </c>
      <c r="F10" s="14">
        <v>1662.3243007999999</v>
      </c>
      <c r="H10" s="11">
        <v>1700000</v>
      </c>
      <c r="I10" s="14">
        <v>1566837</v>
      </c>
      <c r="J10" s="14">
        <v>32.457599999999999</v>
      </c>
      <c r="K10" s="14">
        <v>88.761600000000001</v>
      </c>
      <c r="L10" s="14">
        <v>139.32480000000001</v>
      </c>
      <c r="M10" s="14">
        <v>993.48084159999996</v>
      </c>
      <c r="O10" s="11">
        <v>700000</v>
      </c>
      <c r="P10" s="14">
        <v>576363</v>
      </c>
      <c r="Q10" s="14">
        <v>63550.288</v>
      </c>
      <c r="R10" s="14">
        <v>64679.311999999998</v>
      </c>
      <c r="S10" s="14">
        <v>65608.573824000006</v>
      </c>
      <c r="T10" s="14">
        <v>66321.282662400001</v>
      </c>
      <c r="V10" s="11">
        <v>800000</v>
      </c>
      <c r="W10" s="14">
        <v>581498</v>
      </c>
      <c r="X10" s="14">
        <v>34063.331200000001</v>
      </c>
      <c r="Y10" s="14">
        <v>34812.432000000001</v>
      </c>
      <c r="Z10" s="14">
        <v>35480.2048</v>
      </c>
      <c r="AA10" s="14">
        <v>36049.132799999999</v>
      </c>
    </row>
    <row r="11" spans="1:27" x14ac:dyDescent="0.2">
      <c r="A11" s="11">
        <v>1900000</v>
      </c>
      <c r="B11" s="14">
        <v>1564596</v>
      </c>
      <c r="C11" s="14">
        <v>38.051200000000001</v>
      </c>
      <c r="D11" s="14">
        <v>87.068799999999996</v>
      </c>
      <c r="E11" s="14">
        <v>138.36799999999999</v>
      </c>
      <c r="F11" s="14">
        <v>1913.6771328</v>
      </c>
      <c r="H11" s="11">
        <v>1800000</v>
      </c>
      <c r="I11" s="14">
        <v>1479859</v>
      </c>
      <c r="J11" s="14">
        <v>34.150399999999998</v>
      </c>
      <c r="K11" s="14">
        <v>96.1952</v>
      </c>
      <c r="L11" s="14">
        <v>151.83680000000001</v>
      </c>
      <c r="M11" s="14">
        <v>1244.259888</v>
      </c>
      <c r="O11" s="11">
        <v>800000</v>
      </c>
      <c r="P11" s="14">
        <v>629928</v>
      </c>
      <c r="Q11" s="14">
        <v>64159.7696</v>
      </c>
      <c r="R11" s="14">
        <v>65345.833599999998</v>
      </c>
      <c r="S11" s="14">
        <v>66180.457599999994</v>
      </c>
      <c r="T11" s="14">
        <v>66712.364799999996</v>
      </c>
      <c r="V11" s="11">
        <v>900000</v>
      </c>
      <c r="W11" s="14">
        <v>581098</v>
      </c>
      <c r="X11" s="14">
        <v>34090.710400000004</v>
      </c>
      <c r="Y11" s="14">
        <v>35031.760000000002</v>
      </c>
      <c r="Z11" s="14">
        <v>36030.953600000001</v>
      </c>
      <c r="AA11" s="14">
        <v>36525.692799999997</v>
      </c>
    </row>
    <row r="12" spans="1:27" x14ac:dyDescent="0.2">
      <c r="A12" s="11">
        <v>2000000</v>
      </c>
      <c r="B12" s="14">
        <v>1631835</v>
      </c>
      <c r="C12" s="14">
        <v>43.3504</v>
      </c>
      <c r="D12" s="14">
        <v>102.89279999999999</v>
      </c>
      <c r="E12" s="14">
        <v>167.95519999999999</v>
      </c>
      <c r="F12" s="14">
        <v>2017.9422784000001</v>
      </c>
      <c r="H12" s="11">
        <v>1900000</v>
      </c>
      <c r="I12" s="14">
        <v>1720704</v>
      </c>
      <c r="J12" s="14">
        <v>38.934399999999997</v>
      </c>
      <c r="K12" s="14">
        <v>117.68640000000001</v>
      </c>
      <c r="L12" s="14">
        <v>190.77119999999999</v>
      </c>
      <c r="M12" s="14">
        <v>1528.5891263999999</v>
      </c>
      <c r="O12" s="11">
        <v>900000</v>
      </c>
      <c r="P12" s="14">
        <v>623310</v>
      </c>
      <c r="Q12" s="14">
        <v>64855.584000000003</v>
      </c>
      <c r="R12" s="14">
        <v>66562.220799999996</v>
      </c>
      <c r="S12" s="14">
        <v>67464.851200000005</v>
      </c>
      <c r="T12" s="14">
        <v>68042.022400000002</v>
      </c>
      <c r="V12" s="11">
        <v>1000000</v>
      </c>
      <c r="W12" s="14">
        <v>580738</v>
      </c>
      <c r="X12" s="14">
        <v>34122.358399999997</v>
      </c>
      <c r="Y12" s="14">
        <v>34983.772799999999</v>
      </c>
      <c r="Z12" s="14">
        <v>35647.203200000004</v>
      </c>
      <c r="AA12" s="14">
        <v>36005.340799999998</v>
      </c>
    </row>
    <row r="13" spans="1:27" x14ac:dyDescent="0.2">
      <c r="A13" s="11">
        <v>2100000</v>
      </c>
      <c r="B13" s="14">
        <v>1851924</v>
      </c>
      <c r="C13" s="14">
        <v>44.380800000000001</v>
      </c>
      <c r="D13" s="14">
        <v>105.248</v>
      </c>
      <c r="E13" s="14">
        <v>173.4016</v>
      </c>
      <c r="F13" s="14">
        <v>2586.0550112000001</v>
      </c>
      <c r="H13" s="11">
        <v>2000000</v>
      </c>
      <c r="I13" s="14">
        <v>1800635</v>
      </c>
      <c r="J13" s="14">
        <v>44.233600000000003</v>
      </c>
      <c r="K13" s="14">
        <v>143.15199999999999</v>
      </c>
      <c r="L13" s="14">
        <v>239.05279999999999</v>
      </c>
      <c r="M13" s="14">
        <v>1667.4093247999999</v>
      </c>
      <c r="O13" s="11">
        <v>1000000</v>
      </c>
      <c r="P13" s="14">
        <v>617336</v>
      </c>
      <c r="Q13" s="14">
        <v>65494.137600000002</v>
      </c>
      <c r="R13" s="14">
        <v>66939.199999999997</v>
      </c>
      <c r="S13" s="14">
        <v>67759.692800000004</v>
      </c>
      <c r="T13" s="14">
        <v>68306.070863999994</v>
      </c>
      <c r="V13" s="11">
        <v>1100000</v>
      </c>
      <c r="W13" s="14">
        <v>581626</v>
      </c>
      <c r="X13" s="14">
        <v>34127.510399999999</v>
      </c>
      <c r="Y13" s="14">
        <v>34928.940799999997</v>
      </c>
      <c r="Z13" s="14">
        <v>35364.063999999998</v>
      </c>
      <c r="AA13" s="14">
        <v>35720.140800000001</v>
      </c>
    </row>
    <row r="14" spans="1:27" x14ac:dyDescent="0.2">
      <c r="A14" s="11">
        <v>2200000</v>
      </c>
      <c r="B14" s="14">
        <v>1955159</v>
      </c>
      <c r="C14" s="14">
        <v>64.915199999999999</v>
      </c>
      <c r="D14" s="14">
        <v>304.70400000000001</v>
      </c>
      <c r="E14" s="14">
        <v>731.43679999999995</v>
      </c>
      <c r="F14" s="14">
        <v>4199.3216000000002</v>
      </c>
      <c r="H14" s="11">
        <v>2100000</v>
      </c>
      <c r="I14" s="14">
        <v>1691977</v>
      </c>
      <c r="J14" s="14">
        <v>50.268799999999999</v>
      </c>
      <c r="K14" s="14">
        <v>174.72640000000001</v>
      </c>
      <c r="L14" s="14">
        <v>305.2928</v>
      </c>
      <c r="M14" s="14">
        <v>2171.2981088000001</v>
      </c>
      <c r="O14" s="11">
        <v>1100000</v>
      </c>
      <c r="P14" s="14">
        <v>562301</v>
      </c>
      <c r="Q14" s="14">
        <v>65222.847999999998</v>
      </c>
      <c r="R14" s="14">
        <v>67251.484800000006</v>
      </c>
      <c r="S14" s="14">
        <v>68244.569600000003</v>
      </c>
      <c r="T14" s="14">
        <v>70282.921600000001</v>
      </c>
      <c r="V14" s="11">
        <v>1200000</v>
      </c>
      <c r="W14" s="14">
        <v>522817</v>
      </c>
      <c r="X14" s="14">
        <v>34370.832000000002</v>
      </c>
      <c r="Y14" s="14">
        <v>35090.124799999998</v>
      </c>
      <c r="Z14" s="14">
        <v>35742.662400000001</v>
      </c>
      <c r="AA14" s="14">
        <v>36205.164799999999</v>
      </c>
    </row>
    <row r="15" spans="1:27" x14ac:dyDescent="0.2">
      <c r="A15" s="11">
        <v>2300000</v>
      </c>
      <c r="B15" s="14">
        <v>2022699</v>
      </c>
      <c r="C15" s="14">
        <v>63.664000000000001</v>
      </c>
      <c r="D15" s="14">
        <v>170.23679999999999</v>
      </c>
      <c r="E15" s="14">
        <v>291.30880000000002</v>
      </c>
      <c r="F15" s="14">
        <v>2684.2656000000002</v>
      </c>
      <c r="H15" s="11">
        <v>2200000</v>
      </c>
      <c r="I15" s="14">
        <v>1772333</v>
      </c>
      <c r="J15" s="14">
        <v>64.8416</v>
      </c>
      <c r="K15" s="14">
        <v>262.75200000000001</v>
      </c>
      <c r="L15" s="14">
        <v>511.37279999999998</v>
      </c>
      <c r="M15" s="14">
        <v>2623.1743615999999</v>
      </c>
      <c r="O15" s="11">
        <v>1200000</v>
      </c>
      <c r="P15" s="14">
        <v>616206</v>
      </c>
      <c r="Q15" s="14">
        <v>65605.052800000005</v>
      </c>
      <c r="R15" s="14">
        <v>67238.163199999995</v>
      </c>
      <c r="S15" s="14">
        <v>68225.853856000002</v>
      </c>
      <c r="T15" s="14">
        <v>68913.004799999995</v>
      </c>
      <c r="V15" s="11">
        <v>1300000</v>
      </c>
      <c r="W15" s="14">
        <v>524679</v>
      </c>
      <c r="X15" s="14">
        <v>34216.198400000001</v>
      </c>
      <c r="Y15" s="14">
        <v>34865.350400000003</v>
      </c>
      <c r="Z15" s="14">
        <v>35604.220800000003</v>
      </c>
      <c r="AA15" s="14">
        <v>35980.832000000002</v>
      </c>
    </row>
    <row r="16" spans="1:27" x14ac:dyDescent="0.2">
      <c r="A16" s="11">
        <v>2400000</v>
      </c>
      <c r="B16" s="14">
        <v>125354</v>
      </c>
      <c r="C16" s="14">
        <v>17.958400000000001</v>
      </c>
      <c r="D16" s="14">
        <v>80924055804.199997</v>
      </c>
      <c r="E16" s="14">
        <v>80924055804.199997</v>
      </c>
      <c r="F16" s="14">
        <v>80924055804.199997</v>
      </c>
      <c r="H16" s="11">
        <v>2300000</v>
      </c>
      <c r="I16" s="14">
        <v>1861689</v>
      </c>
      <c r="J16" s="14">
        <v>95.091200000000001</v>
      </c>
      <c r="K16" s="14">
        <v>446.08960000000002</v>
      </c>
      <c r="L16" s="14">
        <v>1130.6432</v>
      </c>
      <c r="M16" s="14">
        <v>4127.8720448000004</v>
      </c>
      <c r="O16" s="11">
        <v>1300000</v>
      </c>
      <c r="P16" s="14">
        <v>629192</v>
      </c>
      <c r="Q16" s="14">
        <v>64211.510399999999</v>
      </c>
      <c r="R16" s="14">
        <v>66011.9136</v>
      </c>
      <c r="S16" s="14">
        <v>66737.609599999996</v>
      </c>
      <c r="T16" s="14">
        <v>67179.945600000006</v>
      </c>
      <c r="V16" s="11">
        <v>1400000</v>
      </c>
      <c r="W16" s="14">
        <v>533050</v>
      </c>
      <c r="X16" s="14">
        <v>33825.529600000002</v>
      </c>
      <c r="Y16" s="14">
        <v>34625.856</v>
      </c>
      <c r="Z16" s="14">
        <v>35246.2304</v>
      </c>
      <c r="AA16" s="14">
        <v>35644.627200000003</v>
      </c>
    </row>
    <row r="17" spans="1:27" x14ac:dyDescent="0.2">
      <c r="A17" s="11">
        <v>2500000</v>
      </c>
      <c r="B17" s="14">
        <v>2145411</v>
      </c>
      <c r="C17" s="14">
        <v>107.5296</v>
      </c>
      <c r="D17" s="14">
        <v>9291.2639999999992</v>
      </c>
      <c r="E17" s="14">
        <v>87841.055359999998</v>
      </c>
      <c r="F17" s="14">
        <v>100526.420013</v>
      </c>
      <c r="H17" s="11">
        <v>2400000</v>
      </c>
      <c r="I17" s="14">
        <v>1913931</v>
      </c>
      <c r="J17" s="14">
        <v>116.7296</v>
      </c>
      <c r="K17" s="14">
        <v>594.83519999999999</v>
      </c>
      <c r="L17" s="14">
        <v>2013.9168</v>
      </c>
      <c r="M17" s="14">
        <v>4568.8006655999998</v>
      </c>
      <c r="O17" s="11">
        <v>1400000</v>
      </c>
      <c r="P17" s="14">
        <v>617270</v>
      </c>
      <c r="Q17" s="14">
        <v>65518.646399999998</v>
      </c>
      <c r="R17" s="14">
        <v>67061.817599999995</v>
      </c>
      <c r="S17" s="14">
        <v>68662.176000000007</v>
      </c>
      <c r="T17" s="14">
        <v>69828.699788800004</v>
      </c>
      <c r="V17" s="11">
        <v>1500000</v>
      </c>
      <c r="W17" s="14">
        <v>581432</v>
      </c>
      <c r="X17" s="14">
        <v>34111.318399999996</v>
      </c>
      <c r="Y17" s="14">
        <v>34922.022400000002</v>
      </c>
      <c r="Z17" s="14">
        <v>35754.175647999997</v>
      </c>
      <c r="AA17" s="14">
        <v>36248.147199999999</v>
      </c>
    </row>
    <row r="18" spans="1:27" x14ac:dyDescent="0.2">
      <c r="A18" s="11">
        <v>2600000</v>
      </c>
      <c r="B18" s="14">
        <v>2001633</v>
      </c>
      <c r="C18" s="14">
        <v>145.58080000000001</v>
      </c>
      <c r="D18" s="14">
        <v>67865.750400000004</v>
      </c>
      <c r="E18" s="14">
        <v>94490.991999999998</v>
      </c>
      <c r="F18" s="14">
        <v>96995.6</v>
      </c>
      <c r="H18" s="11">
        <v>2500000</v>
      </c>
      <c r="I18" s="14">
        <v>1930004</v>
      </c>
      <c r="J18" s="14">
        <v>353.86880000000002</v>
      </c>
      <c r="K18" s="14">
        <v>23426.880000000001</v>
      </c>
      <c r="L18" s="14">
        <v>24858.547200000001</v>
      </c>
      <c r="M18" s="14">
        <v>25946.668147199998</v>
      </c>
      <c r="O18" s="11">
        <v>1500000</v>
      </c>
      <c r="P18" s="14">
        <v>631397</v>
      </c>
      <c r="Q18" s="14">
        <v>63993.5072</v>
      </c>
      <c r="R18" s="14">
        <v>65752.105599999995</v>
      </c>
      <c r="S18" s="14">
        <v>66648.921600000001</v>
      </c>
      <c r="T18" s="14">
        <v>67604.543999999994</v>
      </c>
      <c r="V18" s="11">
        <v>1600000</v>
      </c>
      <c r="W18" s="14">
        <v>521963</v>
      </c>
      <c r="X18" s="14">
        <v>34484.249600000003</v>
      </c>
      <c r="Y18" s="14">
        <v>35377.238400000002</v>
      </c>
      <c r="Z18" s="14">
        <v>35954.409599999999</v>
      </c>
      <c r="AA18" s="14">
        <v>36451.724800000004</v>
      </c>
    </row>
    <row r="19" spans="1:27" x14ac:dyDescent="0.2">
      <c r="A19" s="11">
        <v>2700000</v>
      </c>
      <c r="B19" s="14">
        <v>2070783</v>
      </c>
      <c r="C19" s="14">
        <v>165.74719999999999</v>
      </c>
      <c r="D19" s="14">
        <v>610.65920000000006</v>
      </c>
      <c r="E19" s="14">
        <v>1467.2159999999999</v>
      </c>
      <c r="F19" s="14">
        <v>5193.4368000000004</v>
      </c>
      <c r="H19" s="11">
        <v>2600000</v>
      </c>
      <c r="I19" s="14">
        <v>2004446</v>
      </c>
      <c r="J19" s="14">
        <v>19179.497599999999</v>
      </c>
      <c r="K19" s="14">
        <v>19917.1168</v>
      </c>
      <c r="L19" s="14">
        <v>20792.441599999998</v>
      </c>
      <c r="M19" s="14">
        <v>24228.144579200001</v>
      </c>
      <c r="O19" s="11">
        <v>1600000</v>
      </c>
      <c r="P19" s="14">
        <v>575543</v>
      </c>
      <c r="Q19" s="14">
        <v>63896.355199999998</v>
      </c>
      <c r="R19" s="14">
        <v>65309.033600000002</v>
      </c>
      <c r="S19" s="14">
        <v>66289.017600000006</v>
      </c>
      <c r="T19" s="14">
        <v>66604.761599999998</v>
      </c>
      <c r="V19" s="11">
        <v>1700000</v>
      </c>
      <c r="W19" s="14">
        <v>578754</v>
      </c>
      <c r="X19" s="14">
        <v>34260.284800000001</v>
      </c>
      <c r="Y19" s="14">
        <v>35106.611199999999</v>
      </c>
      <c r="Z19" s="14">
        <v>35698.576000000001</v>
      </c>
      <c r="AA19" s="14">
        <v>36143.827590399997</v>
      </c>
    </row>
    <row r="20" spans="1:27" x14ac:dyDescent="0.2">
      <c r="A20" s="11">
        <v>2800000</v>
      </c>
      <c r="B20" s="14">
        <v>2327508</v>
      </c>
      <c r="C20" s="14">
        <v>281.81439999999998</v>
      </c>
      <c r="D20" s="14">
        <v>1516.8224</v>
      </c>
      <c r="E20" s="14">
        <v>7555.6288000000004</v>
      </c>
      <c r="F20" s="14">
        <v>67191.143104000002</v>
      </c>
      <c r="H20" s="11">
        <v>2700000</v>
      </c>
      <c r="I20" s="14">
        <v>2000070</v>
      </c>
      <c r="J20" s="14">
        <v>19484.937600000001</v>
      </c>
      <c r="K20" s="14">
        <v>20080.655999999999</v>
      </c>
      <c r="L20" s="14">
        <v>21519.6096</v>
      </c>
      <c r="M20" s="14">
        <v>24676.6816</v>
      </c>
      <c r="O20" s="11">
        <v>1700000</v>
      </c>
      <c r="P20" s="14">
        <v>627147</v>
      </c>
      <c r="Q20" s="14">
        <v>64512.976000000002</v>
      </c>
      <c r="R20" s="14">
        <v>66105.091199999995</v>
      </c>
      <c r="S20" s="14">
        <v>67182.006399999998</v>
      </c>
      <c r="T20" s="14">
        <v>67922.275200000004</v>
      </c>
      <c r="V20" s="11">
        <v>1800000</v>
      </c>
      <c r="W20" s="14">
        <v>580677</v>
      </c>
      <c r="X20" s="14">
        <v>34186.022400000002</v>
      </c>
      <c r="Y20" s="14">
        <v>34904.284800000001</v>
      </c>
      <c r="Z20" s="14">
        <v>35635.132799999999</v>
      </c>
      <c r="AA20" s="14">
        <v>36244.688000000002</v>
      </c>
    </row>
    <row r="21" spans="1:27" x14ac:dyDescent="0.2">
      <c r="A21" s="11">
        <v>2900000</v>
      </c>
      <c r="B21" s="14">
        <v>2129327</v>
      </c>
      <c r="C21" s="14">
        <v>76732.415999999997</v>
      </c>
      <c r="D21" s="14">
        <v>88846.902400000006</v>
      </c>
      <c r="E21" s="14">
        <v>90974.751999999993</v>
      </c>
      <c r="F21" s="14">
        <v>95095.1008</v>
      </c>
      <c r="H21" s="11">
        <v>2800000</v>
      </c>
      <c r="I21" s="14">
        <v>1989506</v>
      </c>
      <c r="J21" s="14">
        <v>20034.067200000001</v>
      </c>
      <c r="K21" s="14">
        <v>20744.454399999999</v>
      </c>
      <c r="L21" s="14">
        <v>22516.300800000001</v>
      </c>
      <c r="M21" s="14">
        <v>26094.869769600002</v>
      </c>
      <c r="O21" s="11">
        <v>1800000</v>
      </c>
      <c r="P21" s="14">
        <v>573288</v>
      </c>
      <c r="Q21" s="14">
        <v>63976.284800000001</v>
      </c>
      <c r="R21" s="14">
        <v>65237.715199999999</v>
      </c>
      <c r="S21" s="14">
        <v>66069.321599999996</v>
      </c>
      <c r="T21" s="14">
        <v>66978.649600000004</v>
      </c>
      <c r="V21" s="11">
        <v>1900000</v>
      </c>
      <c r="W21" s="14">
        <v>583566</v>
      </c>
      <c r="X21" s="14">
        <v>34007.983999999997</v>
      </c>
      <c r="Y21" s="14">
        <v>34787.481599999999</v>
      </c>
      <c r="Z21" s="14">
        <v>35512.9568</v>
      </c>
      <c r="AA21" s="14">
        <v>35911.648000000001</v>
      </c>
    </row>
    <row r="22" spans="1:27" x14ac:dyDescent="0.2">
      <c r="A22" s="11">
        <v>3000000</v>
      </c>
      <c r="B22" s="14">
        <v>2196933</v>
      </c>
      <c r="C22" s="14">
        <v>82062.822400000005</v>
      </c>
      <c r="D22" s="14">
        <v>84602.611199999999</v>
      </c>
      <c r="E22" s="14">
        <v>86110.454400000002</v>
      </c>
      <c r="F22" s="14">
        <v>88322.8704</v>
      </c>
      <c r="H22" s="11">
        <v>2900000</v>
      </c>
      <c r="I22" s="14">
        <v>2001384</v>
      </c>
      <c r="J22" s="14">
        <v>20195.7664</v>
      </c>
      <c r="K22" s="14">
        <v>20832.038400000001</v>
      </c>
      <c r="L22" s="14">
        <v>22435.068480000002</v>
      </c>
      <c r="M22" s="14">
        <v>25375.1456</v>
      </c>
      <c r="O22" s="11">
        <v>1900000</v>
      </c>
      <c r="P22" s="14">
        <v>573568</v>
      </c>
      <c r="Q22" s="14">
        <v>63841.964800000002</v>
      </c>
      <c r="R22" s="14">
        <v>65184.576000000001</v>
      </c>
      <c r="S22" s="14">
        <v>65985.932799999995</v>
      </c>
      <c r="T22" s="14">
        <v>66906.889599999995</v>
      </c>
      <c r="V22" s="11">
        <v>2000000</v>
      </c>
      <c r="W22" s="14">
        <v>584194</v>
      </c>
      <c r="X22" s="14">
        <v>33952.6368</v>
      </c>
      <c r="Y22" s="14">
        <v>34753.4784</v>
      </c>
      <c r="Z22" s="14">
        <v>35460.281280000003</v>
      </c>
      <c r="AA22" s="14">
        <v>35999.968000000001</v>
      </c>
    </row>
    <row r="23" spans="1:27" x14ac:dyDescent="0.2">
      <c r="H23" s="11">
        <v>3000000</v>
      </c>
      <c r="I23" s="14">
        <v>1997697</v>
      </c>
      <c r="J23" s="14">
        <v>20489.7984</v>
      </c>
      <c r="K23" s="14">
        <v>21165.372800000001</v>
      </c>
      <c r="L23" s="14">
        <v>22623.094400000002</v>
      </c>
      <c r="M23" s="14">
        <v>25848.1728</v>
      </c>
      <c r="O23" s="11">
        <v>2000000</v>
      </c>
      <c r="P23" s="14">
        <v>636181</v>
      </c>
      <c r="Q23" s="14">
        <v>63564.271999999997</v>
      </c>
      <c r="R23" s="14">
        <v>64870.2304</v>
      </c>
      <c r="S23" s="14">
        <v>65784.857600000003</v>
      </c>
      <c r="T23" s="14">
        <v>66364.662355199995</v>
      </c>
    </row>
    <row r="25" spans="1:27" x14ac:dyDescent="0.2">
      <c r="A25" t="s">
        <v>49</v>
      </c>
    </row>
    <row r="26" spans="1:27" x14ac:dyDescent="0.2">
      <c r="A26" t="s">
        <v>34</v>
      </c>
      <c r="H26" t="s">
        <v>27</v>
      </c>
      <c r="O26">
        <v>20</v>
      </c>
      <c r="V26">
        <v>10</v>
      </c>
    </row>
    <row r="27" spans="1:27" x14ac:dyDescent="0.2">
      <c r="A27" s="11" t="s">
        <v>43</v>
      </c>
      <c r="B27" s="11" t="s">
        <v>44</v>
      </c>
      <c r="C27" s="11" t="s">
        <v>45</v>
      </c>
      <c r="D27" s="12">
        <v>0.95</v>
      </c>
      <c r="E27" s="12">
        <v>0.99</v>
      </c>
      <c r="F27" s="13">
        <v>0.999</v>
      </c>
      <c r="H27" s="11" t="s">
        <v>43</v>
      </c>
      <c r="I27" s="11" t="s">
        <v>44</v>
      </c>
      <c r="J27" s="11" t="s">
        <v>45</v>
      </c>
      <c r="K27" s="12">
        <v>0.95</v>
      </c>
      <c r="L27" s="12">
        <v>0.99</v>
      </c>
      <c r="M27" s="13">
        <v>0.999</v>
      </c>
      <c r="N27" s="11"/>
      <c r="O27" s="11" t="s">
        <v>43</v>
      </c>
      <c r="P27" s="11" t="s">
        <v>44</v>
      </c>
      <c r="Q27" s="11" t="s">
        <v>45</v>
      </c>
      <c r="R27" s="12">
        <v>0.95</v>
      </c>
      <c r="S27" s="12">
        <v>0.99</v>
      </c>
      <c r="T27" s="13">
        <v>0.999</v>
      </c>
      <c r="U27" s="11"/>
      <c r="V27" s="11" t="s">
        <v>43</v>
      </c>
      <c r="W27" s="11" t="s">
        <v>44</v>
      </c>
      <c r="X27" s="11" t="s">
        <v>45</v>
      </c>
      <c r="Y27" s="12">
        <v>0.95</v>
      </c>
      <c r="Z27" s="12">
        <v>0.99</v>
      </c>
      <c r="AA27" s="13">
        <v>0.999</v>
      </c>
    </row>
    <row r="28" spans="1:27" x14ac:dyDescent="0.2">
      <c r="A28" s="11">
        <v>200000</v>
      </c>
      <c r="B28" s="14">
        <v>198364</v>
      </c>
      <c r="C28" s="14">
        <v>4.7103999999999999</v>
      </c>
      <c r="D28" s="14">
        <v>5.9615999999999998</v>
      </c>
      <c r="E28" s="14">
        <v>6.992</v>
      </c>
      <c r="F28" s="14">
        <v>13.763199999999999</v>
      </c>
      <c r="H28" s="11">
        <v>200000</v>
      </c>
      <c r="I28" s="14">
        <v>198292</v>
      </c>
      <c r="J28" s="14">
        <v>4.4896000000000003</v>
      </c>
      <c r="K28" s="14">
        <v>5.8879999999999999</v>
      </c>
      <c r="L28" s="14">
        <v>7.1391999999999998</v>
      </c>
      <c r="M28" s="14">
        <v>13.763199999999999</v>
      </c>
      <c r="N28" s="16"/>
      <c r="O28" s="11">
        <v>100000</v>
      </c>
      <c r="P28" s="14">
        <v>99479</v>
      </c>
      <c r="Q28" s="14">
        <v>4.4160000000000004</v>
      </c>
      <c r="R28" s="14">
        <v>5.6672000000000002</v>
      </c>
      <c r="S28" s="14">
        <v>6.7712000000000003</v>
      </c>
      <c r="T28" s="14">
        <v>14.940799999999999</v>
      </c>
      <c r="U28" s="16"/>
      <c r="V28" s="11">
        <v>100000</v>
      </c>
      <c r="W28" s="14">
        <v>99674</v>
      </c>
      <c r="X28" s="14">
        <v>3.9007999999999998</v>
      </c>
      <c r="Y28" s="14">
        <v>5.2256</v>
      </c>
      <c r="Z28" s="14">
        <v>6.1087999999999996</v>
      </c>
      <c r="AA28" s="14">
        <v>11.705491200000001</v>
      </c>
    </row>
    <row r="29" spans="1:27" x14ac:dyDescent="0.2">
      <c r="A29" s="11">
        <v>600000</v>
      </c>
      <c r="B29" s="14">
        <v>584580</v>
      </c>
      <c r="C29" s="14">
        <v>4.9311999999999996</v>
      </c>
      <c r="D29" s="14">
        <v>6.6239999999999997</v>
      </c>
      <c r="E29" s="14">
        <v>7.8752000000000004</v>
      </c>
      <c r="F29" s="14">
        <v>22.797305600000001</v>
      </c>
      <c r="H29" s="11">
        <v>600000</v>
      </c>
      <c r="I29" s="14">
        <v>585505</v>
      </c>
      <c r="J29" s="14">
        <v>4.5632000000000001</v>
      </c>
      <c r="K29" s="14">
        <v>6.3296000000000001</v>
      </c>
      <c r="L29" s="14">
        <v>7.5072000000000001</v>
      </c>
      <c r="M29" s="14">
        <v>14.6464</v>
      </c>
      <c r="N29" s="16"/>
      <c r="O29" s="11">
        <v>200000</v>
      </c>
      <c r="P29" s="14">
        <v>198275</v>
      </c>
      <c r="Q29" s="14">
        <v>4.4160000000000004</v>
      </c>
      <c r="R29" s="14">
        <v>6.1824000000000003</v>
      </c>
      <c r="S29" s="14">
        <v>7.5808</v>
      </c>
      <c r="T29" s="14">
        <v>14.352</v>
      </c>
      <c r="U29" s="14"/>
      <c r="V29" s="11">
        <v>200000</v>
      </c>
      <c r="W29" s="14">
        <v>198297</v>
      </c>
      <c r="X29" s="14">
        <v>4.048</v>
      </c>
      <c r="Y29" s="14">
        <v>5.7408000000000001</v>
      </c>
      <c r="Z29" s="14">
        <v>7.0655999999999999</v>
      </c>
      <c r="AA29" s="14">
        <v>12.8217824</v>
      </c>
    </row>
    <row r="30" spans="1:27" x14ac:dyDescent="0.2">
      <c r="A30" s="11">
        <v>1000000</v>
      </c>
      <c r="B30" s="14">
        <v>957851</v>
      </c>
      <c r="C30" s="14">
        <v>5.0784000000000002</v>
      </c>
      <c r="D30" s="14">
        <v>7.2864000000000004</v>
      </c>
      <c r="E30" s="14">
        <v>8.9792000000000005</v>
      </c>
      <c r="F30" s="14">
        <v>322.26996480000003</v>
      </c>
      <c r="H30" s="11">
        <v>1000000</v>
      </c>
      <c r="I30" s="14">
        <v>953615</v>
      </c>
      <c r="J30" s="14">
        <v>4.7103999999999999</v>
      </c>
      <c r="K30" s="14">
        <v>6.9184000000000001</v>
      </c>
      <c r="L30" s="14">
        <v>8.5375999999999994</v>
      </c>
      <c r="M30" s="14">
        <v>20.0928</v>
      </c>
      <c r="N30" s="16"/>
      <c r="O30" s="11">
        <v>300000</v>
      </c>
      <c r="P30" s="14">
        <v>295992</v>
      </c>
      <c r="Q30" s="14">
        <v>4.4896000000000003</v>
      </c>
      <c r="R30" s="14">
        <v>7.0655999999999999</v>
      </c>
      <c r="S30" s="14">
        <v>8.8320000000000007</v>
      </c>
      <c r="T30" s="14">
        <v>20.168240000000001</v>
      </c>
      <c r="U30" s="16"/>
      <c r="V30" s="11">
        <v>300000</v>
      </c>
      <c r="W30" s="14">
        <v>296529</v>
      </c>
      <c r="X30" s="14">
        <v>4.3423999999999996</v>
      </c>
      <c r="Y30" s="14">
        <v>6.6239999999999997</v>
      </c>
      <c r="Z30" s="14">
        <v>8.4640000000000004</v>
      </c>
      <c r="AA30" s="14">
        <v>18.473600000000001</v>
      </c>
    </row>
    <row r="31" spans="1:27" x14ac:dyDescent="0.2">
      <c r="A31" s="11">
        <v>1400000</v>
      </c>
      <c r="B31" s="14">
        <v>1188746</v>
      </c>
      <c r="C31" s="14">
        <v>5.4463999999999997</v>
      </c>
      <c r="D31" s="14">
        <v>8.3168000000000006</v>
      </c>
      <c r="E31" s="14">
        <v>10.672000000000001</v>
      </c>
      <c r="F31" s="14">
        <v>555.41489279999996</v>
      </c>
      <c r="H31" s="11">
        <v>1400000</v>
      </c>
      <c r="I31" s="14">
        <v>1313486</v>
      </c>
      <c r="J31" s="14">
        <v>4.9311999999999996</v>
      </c>
      <c r="K31" s="14">
        <v>7.6543999999999999</v>
      </c>
      <c r="L31" s="14">
        <v>9.5679999999999996</v>
      </c>
      <c r="M31" s="14">
        <v>23.881360000099999</v>
      </c>
      <c r="N31" s="16"/>
      <c r="O31" s="11">
        <v>400000</v>
      </c>
      <c r="P31" s="14">
        <v>392608</v>
      </c>
      <c r="Q31" s="14">
        <v>4.9311999999999996</v>
      </c>
      <c r="R31" s="14">
        <v>8.4640000000000004</v>
      </c>
      <c r="S31" s="14">
        <v>11.04</v>
      </c>
      <c r="T31" s="14">
        <v>70.214399999999998</v>
      </c>
      <c r="V31" s="11">
        <v>400000</v>
      </c>
      <c r="W31" s="14">
        <v>392871</v>
      </c>
      <c r="X31" s="14">
        <v>4.4896000000000003</v>
      </c>
      <c r="Y31" s="14">
        <v>7.8015999999999996</v>
      </c>
      <c r="Z31" s="14">
        <v>10.304</v>
      </c>
      <c r="AA31" s="14">
        <v>47.84</v>
      </c>
    </row>
    <row r="32" spans="1:27" x14ac:dyDescent="0.2">
      <c r="A32" s="11">
        <v>1500000</v>
      </c>
      <c r="B32" s="14">
        <v>1398359</v>
      </c>
      <c r="C32" s="14">
        <v>5.52</v>
      </c>
      <c r="D32" s="14">
        <v>8.6847999999999992</v>
      </c>
      <c r="E32" s="14">
        <v>11.2608</v>
      </c>
      <c r="F32" s="14">
        <v>529.77279999999996</v>
      </c>
      <c r="H32" s="11">
        <v>1500000</v>
      </c>
      <c r="I32" s="14">
        <v>1403723</v>
      </c>
      <c r="J32" s="14">
        <v>5.0784000000000002</v>
      </c>
      <c r="K32" s="14">
        <v>7.9488000000000003</v>
      </c>
      <c r="L32" s="14">
        <v>10.1568</v>
      </c>
      <c r="M32" s="14">
        <v>136.67519999999999</v>
      </c>
      <c r="N32" s="16"/>
      <c r="O32" s="11">
        <v>500000</v>
      </c>
      <c r="P32" s="14">
        <v>487945</v>
      </c>
      <c r="Q32" s="14">
        <v>5.5936000000000003</v>
      </c>
      <c r="R32" s="14">
        <v>11.04</v>
      </c>
      <c r="S32" s="14">
        <v>15.5296</v>
      </c>
      <c r="T32" s="14">
        <v>280.65490560000001</v>
      </c>
      <c r="U32" s="16"/>
      <c r="V32" s="11">
        <v>500000</v>
      </c>
      <c r="W32" s="14">
        <v>489236</v>
      </c>
      <c r="X32" s="14">
        <v>5.0784000000000002</v>
      </c>
      <c r="Y32" s="14">
        <v>10.230399999999999</v>
      </c>
      <c r="Z32" s="14">
        <v>14.4992</v>
      </c>
      <c r="AA32" s="14">
        <v>173.5488</v>
      </c>
    </row>
    <row r="33" spans="1:27" x14ac:dyDescent="0.2">
      <c r="A33" s="11">
        <v>1600000</v>
      </c>
      <c r="B33" s="14">
        <v>1479113</v>
      </c>
      <c r="C33" s="14">
        <v>5.6672000000000002</v>
      </c>
      <c r="D33" s="14">
        <v>9.1264000000000003</v>
      </c>
      <c r="E33" s="14">
        <v>12.217599999999999</v>
      </c>
      <c r="F33" s="14">
        <v>575.78788799999995</v>
      </c>
      <c r="H33" s="11">
        <v>1600000</v>
      </c>
      <c r="I33" s="14">
        <v>1485747</v>
      </c>
      <c r="J33" s="14">
        <v>5.1520000000000001</v>
      </c>
      <c r="K33" s="14">
        <v>8.3168000000000006</v>
      </c>
      <c r="L33" s="14">
        <v>11.1136</v>
      </c>
      <c r="M33" s="14">
        <v>172.44479999999999</v>
      </c>
      <c r="N33" s="16"/>
      <c r="O33" s="11">
        <v>600000</v>
      </c>
      <c r="P33" s="14">
        <v>582320</v>
      </c>
      <c r="Q33" s="14">
        <v>7.2864000000000004</v>
      </c>
      <c r="R33" s="14">
        <v>18.399999999999999</v>
      </c>
      <c r="S33" s="14">
        <v>28.851199999999999</v>
      </c>
      <c r="T33" s="14">
        <v>519.10845440000003</v>
      </c>
      <c r="U33" s="16"/>
      <c r="V33" s="11">
        <v>600000</v>
      </c>
      <c r="W33" s="14">
        <v>583926</v>
      </c>
      <c r="X33" s="14">
        <v>6.4767999999999999</v>
      </c>
      <c r="Y33" s="14">
        <v>16.339200000000002</v>
      </c>
      <c r="Z33" s="14">
        <v>24.655999999999999</v>
      </c>
      <c r="AA33" s="14">
        <v>178.33279999999999</v>
      </c>
    </row>
    <row r="34" spans="1:27" x14ac:dyDescent="0.2">
      <c r="A34" s="11">
        <v>1700000</v>
      </c>
      <c r="B34" s="14">
        <v>1561045</v>
      </c>
      <c r="C34" s="14">
        <v>5.7408000000000001</v>
      </c>
      <c r="D34" s="14">
        <v>9.3472000000000008</v>
      </c>
      <c r="E34" s="14">
        <v>12.2912</v>
      </c>
      <c r="F34" s="14">
        <v>775.68548799999996</v>
      </c>
      <c r="H34" s="11">
        <v>1700000</v>
      </c>
      <c r="I34" s="14">
        <v>1428100</v>
      </c>
      <c r="J34" s="14">
        <v>5.2991999999999999</v>
      </c>
      <c r="K34" s="14">
        <v>8.6847999999999992</v>
      </c>
      <c r="L34" s="14">
        <v>11.2608</v>
      </c>
      <c r="M34" s="14">
        <v>105.6452192</v>
      </c>
      <c r="N34" s="16"/>
      <c r="O34" s="11">
        <v>700000</v>
      </c>
      <c r="P34" s="14">
        <v>676094</v>
      </c>
      <c r="Q34" s="14">
        <v>53.139200000000002</v>
      </c>
      <c r="R34" s="14">
        <v>812.69119999999998</v>
      </c>
      <c r="S34" s="14">
        <v>1334.4416000000001</v>
      </c>
      <c r="T34" s="14">
        <v>2078.1696000000002</v>
      </c>
      <c r="U34" s="16"/>
      <c r="V34" s="11">
        <v>700000</v>
      </c>
      <c r="W34" s="14">
        <v>678168</v>
      </c>
      <c r="X34" s="14">
        <v>21.638400000000001</v>
      </c>
      <c r="Y34" s="14">
        <v>98.476799999999997</v>
      </c>
      <c r="Z34" s="14">
        <v>308.75200000000001</v>
      </c>
      <c r="AA34" s="14">
        <v>623.76</v>
      </c>
    </row>
    <row r="35" spans="1:27" x14ac:dyDescent="0.2">
      <c r="A35" s="11">
        <v>1800000</v>
      </c>
      <c r="B35" s="14">
        <v>1483645</v>
      </c>
      <c r="C35" s="14">
        <v>5.8879999999999999</v>
      </c>
      <c r="D35" s="14">
        <v>9.7888000000000002</v>
      </c>
      <c r="E35" s="14">
        <v>12.9536</v>
      </c>
      <c r="F35" s="14">
        <v>802.6816</v>
      </c>
      <c r="H35" s="11">
        <v>1800000</v>
      </c>
      <c r="I35" s="14">
        <v>1495102</v>
      </c>
      <c r="J35" s="14">
        <v>5.3727999999999998</v>
      </c>
      <c r="K35" s="14">
        <v>8.9792000000000005</v>
      </c>
      <c r="L35" s="14">
        <v>11.776</v>
      </c>
      <c r="M35" s="14">
        <v>296.9024</v>
      </c>
      <c r="N35" s="16"/>
      <c r="O35" s="11">
        <v>800000</v>
      </c>
      <c r="P35" s="14">
        <v>672828</v>
      </c>
      <c r="Q35" s="14">
        <v>60023.523200000003</v>
      </c>
      <c r="R35" s="14">
        <v>60633.004800000002</v>
      </c>
      <c r="S35" s="14">
        <v>61413.017599999999</v>
      </c>
      <c r="T35" s="14">
        <v>61647.360000000001</v>
      </c>
      <c r="U35" s="16"/>
      <c r="V35" s="11">
        <v>800000</v>
      </c>
      <c r="W35" s="14">
        <v>625345</v>
      </c>
      <c r="X35" s="14">
        <v>28731.379199999999</v>
      </c>
      <c r="Y35" s="14">
        <v>29021.804800000002</v>
      </c>
      <c r="Z35" s="14">
        <v>29325.552</v>
      </c>
      <c r="AA35" s="14">
        <v>29611.119999999999</v>
      </c>
    </row>
    <row r="36" spans="1:27" x14ac:dyDescent="0.2">
      <c r="A36" s="11">
        <v>1900000</v>
      </c>
      <c r="B36" s="14">
        <v>1552147</v>
      </c>
      <c r="C36" s="14">
        <v>5.9615999999999998</v>
      </c>
      <c r="D36" s="14">
        <v>10.230399999999999</v>
      </c>
      <c r="E36" s="14">
        <v>13.8368</v>
      </c>
      <c r="F36" s="14">
        <v>857.95519999999999</v>
      </c>
      <c r="H36" s="11">
        <v>1900000</v>
      </c>
      <c r="I36" s="14">
        <v>1734385</v>
      </c>
      <c r="J36" s="14">
        <v>5.52</v>
      </c>
      <c r="K36" s="14">
        <v>9.3472000000000008</v>
      </c>
      <c r="L36" s="14">
        <v>12.217599999999999</v>
      </c>
      <c r="M36" s="14">
        <v>300.36160000000001</v>
      </c>
      <c r="N36" s="16"/>
      <c r="O36" s="11">
        <v>900000</v>
      </c>
      <c r="P36" s="14">
        <v>611430</v>
      </c>
      <c r="Q36" s="14">
        <v>60107.059200000003</v>
      </c>
      <c r="R36" s="14">
        <v>60760.847999999998</v>
      </c>
      <c r="S36" s="14">
        <v>61616.006399999998</v>
      </c>
      <c r="T36" s="14">
        <v>62022.459529599997</v>
      </c>
      <c r="U36" s="16"/>
      <c r="V36" s="11">
        <v>900000</v>
      </c>
      <c r="W36" s="14">
        <v>624902</v>
      </c>
      <c r="X36" s="14">
        <v>28785.254400000002</v>
      </c>
      <c r="Y36" s="14">
        <v>29093.417600000001</v>
      </c>
      <c r="Z36" s="14">
        <v>29427.929599999999</v>
      </c>
      <c r="AA36" s="14">
        <v>29727.1872</v>
      </c>
    </row>
    <row r="37" spans="1:27" x14ac:dyDescent="0.2">
      <c r="A37" s="11">
        <v>2000000</v>
      </c>
      <c r="B37" s="14">
        <v>1793082</v>
      </c>
      <c r="C37" s="14">
        <v>6.1824000000000003</v>
      </c>
      <c r="D37" s="14">
        <v>11.1136</v>
      </c>
      <c r="E37" s="14">
        <v>15.5296</v>
      </c>
      <c r="F37" s="14">
        <v>1036.8714272</v>
      </c>
      <c r="H37" s="11">
        <v>2000000</v>
      </c>
      <c r="I37" s="14">
        <v>1651270</v>
      </c>
      <c r="J37" s="14">
        <v>5.6672000000000002</v>
      </c>
      <c r="K37" s="14">
        <v>9.8623999999999992</v>
      </c>
      <c r="L37" s="14">
        <v>13.247999999999999</v>
      </c>
      <c r="M37" s="14">
        <v>325.09200959999998</v>
      </c>
      <c r="N37" s="16"/>
      <c r="O37" s="11">
        <v>1000000</v>
      </c>
      <c r="P37" s="14">
        <v>672757</v>
      </c>
      <c r="Q37" s="14">
        <v>60155.193599999999</v>
      </c>
      <c r="R37" s="14">
        <v>60694.608</v>
      </c>
      <c r="S37" s="14">
        <v>61523.270400000001</v>
      </c>
      <c r="T37" s="14">
        <v>61849.2448</v>
      </c>
      <c r="U37" s="16"/>
      <c r="V37" s="11">
        <v>1000000</v>
      </c>
      <c r="W37" s="14">
        <v>686069</v>
      </c>
      <c r="X37" s="14">
        <v>28902.2048</v>
      </c>
      <c r="Y37" s="14">
        <v>29339.4624</v>
      </c>
      <c r="Z37" s="14">
        <v>29548.265599999999</v>
      </c>
      <c r="AA37" s="14">
        <v>29761.337599999999</v>
      </c>
    </row>
    <row r="38" spans="1:27" x14ac:dyDescent="0.2">
      <c r="A38" s="11">
        <v>2400000</v>
      </c>
      <c r="B38" s="14">
        <v>1909603</v>
      </c>
      <c r="C38" s="14">
        <v>7.36</v>
      </c>
      <c r="D38" s="14">
        <v>16.118400000000001</v>
      </c>
      <c r="E38" s="14">
        <v>27.820799999999998</v>
      </c>
      <c r="F38" s="14">
        <v>1473.0058912</v>
      </c>
      <c r="H38" s="11">
        <v>2100000</v>
      </c>
      <c r="I38" s="14">
        <v>1899845</v>
      </c>
      <c r="J38" s="14">
        <v>5.8144</v>
      </c>
      <c r="K38" s="14">
        <v>10.5984</v>
      </c>
      <c r="L38" s="14">
        <v>14.4992</v>
      </c>
      <c r="M38" s="14">
        <v>546.03729599999997</v>
      </c>
      <c r="N38" s="16"/>
      <c r="O38" s="11">
        <v>1100000</v>
      </c>
      <c r="P38" s="14">
        <v>673222</v>
      </c>
      <c r="Q38" s="14">
        <v>60133.113599999997</v>
      </c>
      <c r="R38" s="14">
        <v>60843.9424</v>
      </c>
      <c r="S38" s="14">
        <v>61674.518400000001</v>
      </c>
      <c r="T38" s="14">
        <v>61979.369599999998</v>
      </c>
      <c r="U38" s="16"/>
      <c r="V38" s="11">
        <v>1100000</v>
      </c>
      <c r="W38" s="14">
        <v>684601</v>
      </c>
      <c r="X38" s="14">
        <v>29001.270400000001</v>
      </c>
      <c r="Y38" s="14">
        <v>29305.68</v>
      </c>
      <c r="Z38" s="14">
        <v>29558.864000000001</v>
      </c>
      <c r="AA38" s="14">
        <v>29890.432000000001</v>
      </c>
    </row>
    <row r="39" spans="1:27" x14ac:dyDescent="0.2">
      <c r="A39" s="11">
        <v>2500000</v>
      </c>
      <c r="B39" s="14">
        <v>1962977</v>
      </c>
      <c r="C39" s="14">
        <v>7.9488000000000003</v>
      </c>
      <c r="D39" s="14">
        <v>18.915199999999999</v>
      </c>
      <c r="E39" s="14">
        <v>36.432000000000002</v>
      </c>
      <c r="F39" s="14">
        <v>1574.3652351999999</v>
      </c>
      <c r="H39" s="11">
        <v>2200000</v>
      </c>
      <c r="I39" s="14">
        <v>1971799</v>
      </c>
      <c r="J39" s="14">
        <v>5.9615999999999998</v>
      </c>
      <c r="K39" s="14">
        <v>11.1136</v>
      </c>
      <c r="L39" s="14">
        <v>15.382400000000001</v>
      </c>
      <c r="M39" s="14">
        <v>469.91951360000002</v>
      </c>
      <c r="N39" s="16"/>
      <c r="O39" s="11">
        <v>1200000</v>
      </c>
      <c r="P39" s="14">
        <v>669831</v>
      </c>
      <c r="Q39" s="14">
        <v>60196.409599999999</v>
      </c>
      <c r="R39" s="14">
        <v>63683.209600000002</v>
      </c>
      <c r="S39" s="14">
        <v>63856.611199999999</v>
      </c>
      <c r="T39" s="14">
        <v>64024.934399999998</v>
      </c>
      <c r="U39" s="16"/>
      <c r="V39" s="11">
        <v>1200000</v>
      </c>
      <c r="W39" s="14">
        <v>626194</v>
      </c>
      <c r="X39" s="14">
        <v>28818.5216</v>
      </c>
      <c r="Y39" s="14">
        <v>29127.200000000001</v>
      </c>
      <c r="Z39" s="14">
        <v>29377.881600000001</v>
      </c>
      <c r="AA39" s="14">
        <v>29597.871999999999</v>
      </c>
    </row>
    <row r="40" spans="1:27" x14ac:dyDescent="0.2">
      <c r="A40" s="11">
        <v>2700000</v>
      </c>
      <c r="B40" s="14">
        <v>2091388</v>
      </c>
      <c r="C40" s="14">
        <v>10.377599999999999</v>
      </c>
      <c r="D40" s="14">
        <v>31.206399999999999</v>
      </c>
      <c r="E40" s="14">
        <v>471.17321600000002</v>
      </c>
      <c r="F40" s="14">
        <v>2359.5998816000001</v>
      </c>
      <c r="H40" s="11">
        <v>2300000</v>
      </c>
      <c r="I40" s="14">
        <v>2042115</v>
      </c>
      <c r="J40" s="14">
        <v>6.1824000000000003</v>
      </c>
      <c r="K40" s="14">
        <v>12.070399999999999</v>
      </c>
      <c r="L40" s="14">
        <v>17.295999999999999</v>
      </c>
      <c r="M40" s="14">
        <v>779.71839999999997</v>
      </c>
      <c r="N40" s="16"/>
      <c r="O40" s="11">
        <v>1300000</v>
      </c>
      <c r="P40" s="14">
        <v>673020</v>
      </c>
      <c r="Q40" s="14">
        <v>60166.748800000001</v>
      </c>
      <c r="R40" s="14">
        <v>60832.828800000003</v>
      </c>
      <c r="S40" s="14">
        <v>61738.918400000002</v>
      </c>
      <c r="T40" s="14">
        <v>62381.669628800002</v>
      </c>
      <c r="U40" s="16"/>
      <c r="V40" s="11">
        <v>1300000</v>
      </c>
      <c r="W40" s="14">
        <v>623068</v>
      </c>
      <c r="X40" s="14">
        <v>28899.040000000001</v>
      </c>
      <c r="Y40" s="14">
        <v>29180.0448</v>
      </c>
      <c r="Z40" s="14">
        <v>29449.936000000002</v>
      </c>
      <c r="AA40" s="14">
        <v>29691.049599999998</v>
      </c>
    </row>
    <row r="41" spans="1:27" x14ac:dyDescent="0.2">
      <c r="A41" s="11">
        <v>2800000</v>
      </c>
      <c r="B41" s="14">
        <v>2116851</v>
      </c>
      <c r="C41" s="14">
        <v>10.9664</v>
      </c>
      <c r="D41" s="14">
        <v>34.665599999999998</v>
      </c>
      <c r="E41" s="14">
        <v>537.28</v>
      </c>
      <c r="F41" s="14">
        <v>2409.2959999999998</v>
      </c>
      <c r="H41" s="11">
        <v>2400000</v>
      </c>
      <c r="I41" s="14">
        <v>2121444</v>
      </c>
      <c r="J41" s="14">
        <v>6.4767999999999999</v>
      </c>
      <c r="K41" s="14">
        <v>13.395200000000001</v>
      </c>
      <c r="L41" s="14">
        <v>19.798400000000001</v>
      </c>
      <c r="M41" s="14">
        <v>931.56204479999997</v>
      </c>
      <c r="N41" s="16"/>
      <c r="O41" s="11">
        <v>1400000</v>
      </c>
      <c r="P41" s="14">
        <v>607641</v>
      </c>
      <c r="Q41" s="14">
        <v>60391.4496</v>
      </c>
      <c r="R41" s="14">
        <v>61025.366399999999</v>
      </c>
      <c r="S41" s="14">
        <v>61912.099199999997</v>
      </c>
      <c r="T41" s="14">
        <v>62312.041599999997</v>
      </c>
      <c r="U41" s="16"/>
      <c r="V41" s="11">
        <v>1400000</v>
      </c>
      <c r="W41" s="14">
        <v>687234</v>
      </c>
      <c r="X41" s="14">
        <v>28908.460800000001</v>
      </c>
      <c r="Y41" s="14">
        <v>29253.939200000001</v>
      </c>
      <c r="Z41" s="14">
        <v>29645.859199999999</v>
      </c>
      <c r="AA41" s="14">
        <v>30017.171200000001</v>
      </c>
    </row>
    <row r="42" spans="1:27" x14ac:dyDescent="0.2">
      <c r="A42" s="11">
        <v>2900000</v>
      </c>
      <c r="B42" s="14">
        <v>2198463</v>
      </c>
      <c r="C42" s="14">
        <v>18.179200000000002</v>
      </c>
      <c r="D42" s="14">
        <v>94.575999999999993</v>
      </c>
      <c r="E42" s="14">
        <v>1455.44</v>
      </c>
      <c r="F42" s="14">
        <v>3392.1504</v>
      </c>
      <c r="H42" s="11">
        <v>2700000</v>
      </c>
      <c r="I42" s="14">
        <v>2120381</v>
      </c>
      <c r="J42" s="14">
        <v>8.2431999999999999</v>
      </c>
      <c r="K42" s="14">
        <v>21.344000000000001</v>
      </c>
      <c r="L42" s="14">
        <v>43.129600000000003</v>
      </c>
      <c r="M42" s="14">
        <v>1198.7231999999999</v>
      </c>
      <c r="N42" s="16"/>
      <c r="O42" s="11">
        <v>1500000</v>
      </c>
      <c r="P42" s="14">
        <v>609182</v>
      </c>
      <c r="Q42" s="14">
        <v>60316.303999999996</v>
      </c>
      <c r="R42" s="14">
        <v>61096.684800000003</v>
      </c>
      <c r="S42" s="14">
        <v>62018.2304</v>
      </c>
      <c r="T42" s="14">
        <v>62440.179199999999</v>
      </c>
      <c r="U42" s="16"/>
      <c r="V42" s="11">
        <v>1500000</v>
      </c>
      <c r="W42" s="14">
        <v>621505</v>
      </c>
      <c r="X42" s="14">
        <v>29012.457600000002</v>
      </c>
      <c r="Y42" s="14">
        <v>29316.0576</v>
      </c>
      <c r="Z42" s="14">
        <v>29622.748800000001</v>
      </c>
      <c r="AA42" s="14">
        <v>29857.238399999998</v>
      </c>
    </row>
    <row r="43" spans="1:27" x14ac:dyDescent="0.2">
      <c r="H43" s="11">
        <v>2800000</v>
      </c>
      <c r="I43" s="14">
        <v>2197455</v>
      </c>
      <c r="J43" s="14">
        <v>9.5679999999999996</v>
      </c>
      <c r="K43" s="14">
        <v>27.968</v>
      </c>
      <c r="L43" s="14">
        <v>151.32159999999999</v>
      </c>
      <c r="M43" s="14">
        <v>1408.4096</v>
      </c>
      <c r="N43" s="16"/>
      <c r="O43" s="11">
        <v>1600000</v>
      </c>
      <c r="P43" s="14">
        <v>609301</v>
      </c>
      <c r="Q43" s="14">
        <v>60231.075199999999</v>
      </c>
      <c r="R43" s="14">
        <v>61096.905599999998</v>
      </c>
      <c r="S43" s="14">
        <v>61827.68</v>
      </c>
      <c r="T43" s="14">
        <v>62156.2304</v>
      </c>
      <c r="U43" s="16"/>
      <c r="V43" s="11">
        <v>1600000</v>
      </c>
      <c r="W43" s="14">
        <v>623919</v>
      </c>
      <c r="X43" s="14">
        <v>28874.8992</v>
      </c>
      <c r="Y43" s="14">
        <v>29222.144</v>
      </c>
      <c r="Z43" s="14">
        <v>29517.574400000001</v>
      </c>
      <c r="AA43" s="14">
        <v>29712.1728</v>
      </c>
    </row>
    <row r="44" spans="1:27" x14ac:dyDescent="0.2">
      <c r="H44" s="11">
        <v>2900000</v>
      </c>
      <c r="I44" s="14">
        <v>2246195</v>
      </c>
      <c r="J44" s="14">
        <v>11.9968</v>
      </c>
      <c r="K44" s="14">
        <v>42.025599999999997</v>
      </c>
      <c r="L44" s="14">
        <v>701.48159999999996</v>
      </c>
      <c r="M44" s="14">
        <v>1687.9423999999999</v>
      </c>
      <c r="N44" s="16"/>
      <c r="O44" s="11">
        <v>1700000</v>
      </c>
      <c r="P44" s="14">
        <v>672096</v>
      </c>
      <c r="Q44" s="14">
        <v>60194.937599999997</v>
      </c>
      <c r="R44" s="14">
        <v>61100.659200000002</v>
      </c>
      <c r="S44" s="14">
        <v>61893.110399999998</v>
      </c>
      <c r="T44" s="14">
        <v>62268.9856</v>
      </c>
      <c r="U44" s="16"/>
      <c r="V44" s="11">
        <v>1700000</v>
      </c>
      <c r="W44" s="14">
        <v>623216</v>
      </c>
      <c r="X44" s="14">
        <v>28935.692800000001</v>
      </c>
      <c r="Y44" s="14">
        <v>29550.8416</v>
      </c>
      <c r="Z44" s="14">
        <v>29825.148799999999</v>
      </c>
      <c r="AA44" s="14">
        <v>30304.137599999998</v>
      </c>
    </row>
    <row r="45" spans="1:27" x14ac:dyDescent="0.2">
      <c r="H45" s="11">
        <v>3000000</v>
      </c>
      <c r="I45" s="14">
        <v>2542852</v>
      </c>
      <c r="J45" s="14">
        <v>17.5168</v>
      </c>
      <c r="K45" s="14">
        <v>78.751999999999995</v>
      </c>
      <c r="L45" s="14">
        <v>871.71839999999997</v>
      </c>
      <c r="M45" s="14">
        <v>1969.0678304</v>
      </c>
      <c r="N45" s="16"/>
      <c r="O45" s="11">
        <v>1800000</v>
      </c>
      <c r="P45" s="14">
        <v>608779</v>
      </c>
      <c r="Q45" s="14">
        <v>60229.897599999997</v>
      </c>
      <c r="R45" s="14">
        <v>61170.8</v>
      </c>
      <c r="S45" s="14">
        <v>61836.953600000001</v>
      </c>
      <c r="T45" s="14">
        <v>62031.257599999997</v>
      </c>
      <c r="U45" s="16"/>
      <c r="V45" s="11">
        <v>1800000</v>
      </c>
      <c r="W45" s="14">
        <v>622820</v>
      </c>
      <c r="X45" s="14">
        <v>28888.588800000001</v>
      </c>
      <c r="Y45" s="14">
        <v>29208.2336</v>
      </c>
      <c r="Z45" s="14">
        <v>29587.200000000001</v>
      </c>
      <c r="AA45" s="14">
        <v>29840.163199999999</v>
      </c>
    </row>
    <row r="46" spans="1:27" x14ac:dyDescent="0.2">
      <c r="H46" s="11">
        <v>3000000</v>
      </c>
      <c r="I46" s="14">
        <v>2311061</v>
      </c>
      <c r="J46" s="14">
        <v>17.075199999999999</v>
      </c>
      <c r="K46" s="14">
        <v>70.435199999999995</v>
      </c>
      <c r="L46" s="14">
        <v>875.76639999999998</v>
      </c>
      <c r="M46" s="14">
        <v>1734.2367999999999</v>
      </c>
      <c r="N46" s="16"/>
      <c r="O46" s="11">
        <v>1900000</v>
      </c>
      <c r="P46" s="14">
        <v>609890</v>
      </c>
      <c r="Q46" s="14">
        <v>60142.019200000002</v>
      </c>
      <c r="R46" s="14">
        <v>61022.716800000002</v>
      </c>
      <c r="S46" s="14">
        <v>61903.7088</v>
      </c>
      <c r="T46" s="14">
        <v>62101.84</v>
      </c>
      <c r="U46" s="16"/>
      <c r="V46" s="11">
        <v>1900000</v>
      </c>
      <c r="W46" s="14">
        <v>624118</v>
      </c>
      <c r="X46" s="14">
        <v>28906.179199999999</v>
      </c>
      <c r="Y46" s="14">
        <v>29210.147199999999</v>
      </c>
      <c r="Z46" s="14">
        <v>29621.939200000001</v>
      </c>
      <c r="AA46" s="14">
        <v>29901.545600000001</v>
      </c>
    </row>
    <row r="47" spans="1:27" x14ac:dyDescent="0.2">
      <c r="N47" s="16"/>
      <c r="O47" s="11">
        <v>2000000</v>
      </c>
      <c r="P47" s="14">
        <v>672452</v>
      </c>
      <c r="Q47" s="14">
        <v>60205.462399999997</v>
      </c>
      <c r="R47" s="14">
        <v>61028.236799999999</v>
      </c>
      <c r="S47" s="14">
        <v>61863.155200000001</v>
      </c>
      <c r="T47" s="14">
        <v>62131.648000000001</v>
      </c>
      <c r="U47" s="16"/>
      <c r="V47" s="11">
        <v>2000000</v>
      </c>
      <c r="W47" s="14">
        <v>687567</v>
      </c>
      <c r="X47" s="14">
        <v>28874.531200000001</v>
      </c>
      <c r="Y47" s="14">
        <v>29196.752</v>
      </c>
      <c r="Z47" s="14">
        <v>29520.150399999999</v>
      </c>
      <c r="AA47" s="14">
        <v>29885.353599999999</v>
      </c>
    </row>
    <row r="48" spans="1:27" x14ac:dyDescent="0.2">
      <c r="U48" s="16"/>
      <c r="V48" s="16"/>
      <c r="W48" s="16"/>
      <c r="X48" s="16"/>
      <c r="Y48" s="16"/>
    </row>
    <row r="49" spans="1:27" x14ac:dyDescent="0.2">
      <c r="H49" s="11"/>
      <c r="I49" s="14"/>
      <c r="J49" s="14"/>
      <c r="K49" s="14"/>
      <c r="L49" s="14"/>
      <c r="M49" s="14"/>
      <c r="N49" s="14"/>
      <c r="U49" s="16"/>
      <c r="V49" s="16"/>
      <c r="W49" s="16"/>
      <c r="X49" s="16"/>
      <c r="Y49" s="16"/>
    </row>
    <row r="51" spans="1:27" x14ac:dyDescent="0.2">
      <c r="A51" t="s">
        <v>17</v>
      </c>
    </row>
    <row r="52" spans="1:27" x14ac:dyDescent="0.2">
      <c r="A52" t="s">
        <v>34</v>
      </c>
      <c r="H52" t="s">
        <v>27</v>
      </c>
      <c r="O52">
        <v>20</v>
      </c>
      <c r="V52">
        <v>10</v>
      </c>
    </row>
    <row r="53" spans="1:27" x14ac:dyDescent="0.2">
      <c r="A53" s="11" t="s">
        <v>43</v>
      </c>
      <c r="B53" s="11" t="s">
        <v>44</v>
      </c>
      <c r="C53" s="11" t="s">
        <v>45</v>
      </c>
      <c r="D53" s="12">
        <v>0.95</v>
      </c>
      <c r="E53" s="12">
        <v>0.99</v>
      </c>
      <c r="F53" s="13">
        <v>0.999</v>
      </c>
      <c r="H53" s="11" t="s">
        <v>43</v>
      </c>
      <c r="I53" s="11" t="s">
        <v>44</v>
      </c>
      <c r="J53" s="11" t="s">
        <v>45</v>
      </c>
      <c r="K53" s="12">
        <v>0.95</v>
      </c>
      <c r="L53" s="12">
        <v>0.99</v>
      </c>
      <c r="M53" s="13">
        <v>0.999</v>
      </c>
      <c r="O53" s="11" t="s">
        <v>43</v>
      </c>
      <c r="P53" s="11" t="s">
        <v>44</v>
      </c>
      <c r="Q53" s="11" t="s">
        <v>45</v>
      </c>
      <c r="R53" s="12">
        <v>0.95</v>
      </c>
      <c r="S53" s="12">
        <v>0.99</v>
      </c>
      <c r="T53" s="13">
        <v>0.999</v>
      </c>
      <c r="V53" s="11" t="s">
        <v>43</v>
      </c>
      <c r="W53" s="11" t="s">
        <v>44</v>
      </c>
      <c r="X53" s="11" t="s">
        <v>45</v>
      </c>
      <c r="Y53" s="12">
        <v>0.95</v>
      </c>
      <c r="Z53" s="12">
        <v>0.99</v>
      </c>
      <c r="AA53" s="13">
        <v>0.999</v>
      </c>
    </row>
    <row r="54" spans="1:27" x14ac:dyDescent="0.2">
      <c r="A54" s="11">
        <v>200000</v>
      </c>
      <c r="B54" s="14">
        <v>197863</v>
      </c>
      <c r="C54" s="14">
        <v>7.2127999999999997</v>
      </c>
      <c r="D54" s="14">
        <v>9.2736000000000001</v>
      </c>
      <c r="E54" s="14">
        <v>10.524800000000001</v>
      </c>
      <c r="F54" s="14">
        <v>15.5296</v>
      </c>
      <c r="H54" s="11">
        <v>200000</v>
      </c>
      <c r="I54" s="14">
        <v>197820</v>
      </c>
      <c r="J54" s="14">
        <v>6.7712000000000003</v>
      </c>
      <c r="K54" s="14">
        <v>8.9792000000000005</v>
      </c>
      <c r="L54" s="14">
        <v>10.9664</v>
      </c>
      <c r="M54" s="14">
        <v>19.504000000000001</v>
      </c>
      <c r="O54" s="11">
        <v>200000</v>
      </c>
      <c r="P54" s="14">
        <v>179602</v>
      </c>
      <c r="Q54" s="14">
        <v>6.6976000000000004</v>
      </c>
      <c r="R54" s="14">
        <v>8.6847999999999992</v>
      </c>
      <c r="S54" s="14">
        <v>9.9359999999999999</v>
      </c>
      <c r="T54" s="14">
        <v>17.369599999999998</v>
      </c>
      <c r="V54" s="11">
        <v>200000</v>
      </c>
      <c r="W54" s="14">
        <v>198168</v>
      </c>
      <c r="X54" s="14">
        <v>6.1087999999999996</v>
      </c>
      <c r="Y54" s="14">
        <v>8.2431999999999999</v>
      </c>
      <c r="Z54" s="14">
        <v>9.6416000000000004</v>
      </c>
      <c r="AA54" s="14">
        <v>18.105599999999999</v>
      </c>
    </row>
    <row r="55" spans="1:27" x14ac:dyDescent="0.2">
      <c r="A55" s="11">
        <v>600000</v>
      </c>
      <c r="B55" s="14">
        <v>530605</v>
      </c>
      <c r="C55" s="14">
        <v>7.6543999999999999</v>
      </c>
      <c r="D55" s="14">
        <v>10.672000000000001</v>
      </c>
      <c r="E55" s="14">
        <v>12.512</v>
      </c>
      <c r="F55" s="14">
        <v>23.7728</v>
      </c>
      <c r="H55" s="11">
        <v>600000</v>
      </c>
      <c r="I55" s="14">
        <v>582855</v>
      </c>
      <c r="J55" s="14">
        <v>7.1391999999999998</v>
      </c>
      <c r="K55" s="14">
        <v>10.230399999999999</v>
      </c>
      <c r="L55" s="14">
        <v>12.364800000000001</v>
      </c>
      <c r="M55" s="14">
        <v>21.712</v>
      </c>
      <c r="O55" s="11">
        <v>600000</v>
      </c>
      <c r="P55" s="14">
        <v>528448</v>
      </c>
      <c r="Q55" s="14">
        <v>6.992</v>
      </c>
      <c r="R55" s="14">
        <v>10.009600000000001</v>
      </c>
      <c r="S55" s="14">
        <v>11.776</v>
      </c>
      <c r="T55" s="14">
        <v>20.460799999999999</v>
      </c>
      <c r="V55" s="11">
        <v>600000</v>
      </c>
      <c r="W55" s="14">
        <v>582712</v>
      </c>
      <c r="X55" s="14">
        <v>6.3296000000000001</v>
      </c>
      <c r="Y55" s="14">
        <v>9.4944000000000006</v>
      </c>
      <c r="Z55" s="14">
        <v>11.407999999999999</v>
      </c>
      <c r="AA55" s="14">
        <v>16.265599999999999</v>
      </c>
    </row>
    <row r="56" spans="1:27" x14ac:dyDescent="0.2">
      <c r="A56" s="11">
        <v>1000000</v>
      </c>
      <c r="B56" s="14">
        <v>956575</v>
      </c>
      <c r="C56" s="14">
        <v>8.2431999999999999</v>
      </c>
      <c r="D56" s="14">
        <v>12.6592</v>
      </c>
      <c r="E56" s="14">
        <v>15.5296</v>
      </c>
      <c r="F56" s="14">
        <v>80.332560000100003</v>
      </c>
      <c r="H56" s="11">
        <v>1000000</v>
      </c>
      <c r="I56" s="14">
        <v>953698</v>
      </c>
      <c r="J56" s="14">
        <v>7.8015999999999996</v>
      </c>
      <c r="K56" s="14">
        <v>11.9968</v>
      </c>
      <c r="L56" s="14">
        <v>14.7936</v>
      </c>
      <c r="M56" s="14">
        <v>28.188800000000001</v>
      </c>
      <c r="O56" s="11">
        <v>1000000</v>
      </c>
      <c r="P56" s="14">
        <v>943361</v>
      </c>
      <c r="Q56" s="14">
        <v>7.4336000000000002</v>
      </c>
      <c r="R56" s="14">
        <v>11.6288</v>
      </c>
      <c r="S56" s="14">
        <v>14.057600000000001</v>
      </c>
      <c r="T56" s="14">
        <v>24.655999999999999</v>
      </c>
      <c r="V56" s="11">
        <v>1000000</v>
      </c>
      <c r="W56" s="14">
        <v>947971</v>
      </c>
      <c r="X56" s="14">
        <v>6.7712000000000003</v>
      </c>
      <c r="Y56" s="14">
        <v>11.1136</v>
      </c>
      <c r="Z56" s="14">
        <v>13.984</v>
      </c>
      <c r="AA56" s="14">
        <v>22.668800000000001</v>
      </c>
    </row>
    <row r="57" spans="1:27" x14ac:dyDescent="0.2">
      <c r="A57" s="11">
        <v>1400000</v>
      </c>
      <c r="B57" s="14">
        <v>1308464</v>
      </c>
      <c r="C57" s="14">
        <v>9.7151999999999994</v>
      </c>
      <c r="D57" s="14">
        <v>16.559999999999999</v>
      </c>
      <c r="E57" s="14">
        <v>22.448</v>
      </c>
      <c r="F57" s="14">
        <v>945.78104959999996</v>
      </c>
      <c r="H57" s="11">
        <v>1400000</v>
      </c>
      <c r="I57" s="14">
        <v>1305234</v>
      </c>
      <c r="J57" s="14">
        <v>8.9792000000000005</v>
      </c>
      <c r="K57" s="14">
        <v>15.1616</v>
      </c>
      <c r="L57" s="14">
        <v>20.0928</v>
      </c>
      <c r="M57" s="14">
        <v>81.5488</v>
      </c>
      <c r="O57" s="11">
        <v>1400000</v>
      </c>
      <c r="P57" s="14">
        <v>1277826</v>
      </c>
      <c r="Q57" s="14">
        <v>8.3903999999999996</v>
      </c>
      <c r="R57" s="14">
        <v>13.984</v>
      </c>
      <c r="S57" s="14">
        <v>17.884799999999998</v>
      </c>
      <c r="T57" s="14">
        <v>43.644799999999996</v>
      </c>
      <c r="V57" s="11">
        <v>1400000</v>
      </c>
      <c r="W57" s="14">
        <v>1289581</v>
      </c>
      <c r="X57" s="14">
        <v>7.9488000000000003</v>
      </c>
      <c r="Y57" s="14">
        <v>13.8368</v>
      </c>
      <c r="Z57" s="14">
        <v>18.105599999999999</v>
      </c>
      <c r="AA57" s="14">
        <v>27.526399999999999</v>
      </c>
    </row>
    <row r="58" spans="1:27" x14ac:dyDescent="0.2">
      <c r="A58" s="11">
        <v>1600000</v>
      </c>
      <c r="B58" s="14">
        <v>1476569</v>
      </c>
      <c r="C58" s="14">
        <v>10.892799999999999</v>
      </c>
      <c r="D58" s="14">
        <v>19.798400000000001</v>
      </c>
      <c r="E58" s="14">
        <v>26.6432</v>
      </c>
      <c r="F58" s="14">
        <v>1057.9264000000001</v>
      </c>
      <c r="H58" s="11">
        <v>1500000</v>
      </c>
      <c r="I58" s="14">
        <v>1260607</v>
      </c>
      <c r="J58" s="14">
        <v>9.2736000000000001</v>
      </c>
      <c r="K58" s="14">
        <v>15.9712</v>
      </c>
      <c r="L58" s="14">
        <v>20.9024</v>
      </c>
      <c r="M58" s="14">
        <v>104.512</v>
      </c>
      <c r="O58" s="11">
        <v>1700000</v>
      </c>
      <c r="P58" s="14">
        <v>1371645</v>
      </c>
      <c r="Q58" s="14">
        <v>9.6416000000000004</v>
      </c>
      <c r="R58" s="14">
        <v>17.148800000000001</v>
      </c>
      <c r="S58" s="14">
        <v>23.036799999999999</v>
      </c>
      <c r="T58" s="14">
        <v>75.734399999999994</v>
      </c>
      <c r="V58" s="11">
        <v>1600000</v>
      </c>
      <c r="W58" s="14">
        <v>1456110</v>
      </c>
      <c r="X58" s="14">
        <v>8.6847999999999992</v>
      </c>
      <c r="Y58" s="14">
        <v>16.118400000000001</v>
      </c>
      <c r="Z58" s="14">
        <v>21.785599999999999</v>
      </c>
      <c r="AA58" s="14">
        <v>38.051200000000001</v>
      </c>
    </row>
    <row r="59" spans="1:27" x14ac:dyDescent="0.2">
      <c r="A59" s="11">
        <v>1700000</v>
      </c>
      <c r="B59" s="14">
        <v>1548535</v>
      </c>
      <c r="C59" s="14">
        <v>11.6288</v>
      </c>
      <c r="D59" s="14">
        <v>21.859200000000001</v>
      </c>
      <c r="E59" s="14">
        <v>30.617599999999999</v>
      </c>
      <c r="F59" s="14">
        <v>1416.6254208</v>
      </c>
      <c r="H59" s="11">
        <v>1600000</v>
      </c>
      <c r="I59" s="14">
        <v>1476692</v>
      </c>
      <c r="J59" s="14">
        <v>9.8623999999999992</v>
      </c>
      <c r="K59" s="14">
        <v>17.664000000000001</v>
      </c>
      <c r="L59" s="14">
        <v>24.0672</v>
      </c>
      <c r="M59" s="14">
        <v>231.44292799999999</v>
      </c>
      <c r="O59" s="11">
        <v>1800000</v>
      </c>
      <c r="P59" s="14">
        <v>1443487</v>
      </c>
      <c r="Q59" s="14">
        <v>10.1568</v>
      </c>
      <c r="R59" s="14">
        <v>18.768000000000001</v>
      </c>
      <c r="S59" s="14">
        <v>25.980799999999999</v>
      </c>
      <c r="T59" s="14">
        <v>135.05600000000001</v>
      </c>
      <c r="V59" s="11">
        <v>1700000</v>
      </c>
      <c r="W59" s="14">
        <v>1527488</v>
      </c>
      <c r="X59" s="14">
        <v>9.2736000000000001</v>
      </c>
      <c r="Y59" s="14">
        <v>17.5168</v>
      </c>
      <c r="Z59" s="14">
        <v>24.214400000000001</v>
      </c>
      <c r="AA59" s="14">
        <v>42.761600000000001</v>
      </c>
    </row>
    <row r="60" spans="1:27" x14ac:dyDescent="0.2">
      <c r="A60" s="11">
        <v>1900000</v>
      </c>
      <c r="B60" s="14">
        <v>1701797</v>
      </c>
      <c r="C60" s="14">
        <v>13.8368</v>
      </c>
      <c r="D60" s="14">
        <v>27.820799999999998</v>
      </c>
      <c r="E60" s="14">
        <v>41.8048</v>
      </c>
      <c r="F60" s="14">
        <v>1841.6928</v>
      </c>
      <c r="H60" s="11">
        <v>1700000</v>
      </c>
      <c r="I60" s="14">
        <v>1545172</v>
      </c>
      <c r="J60" s="14">
        <v>10.304</v>
      </c>
      <c r="K60" s="14">
        <v>18.915199999999999</v>
      </c>
      <c r="L60" s="14">
        <v>26.348800000000001</v>
      </c>
      <c r="M60" s="14">
        <v>271.00233919999999</v>
      </c>
      <c r="O60" s="11">
        <v>1900000</v>
      </c>
      <c r="P60" s="14">
        <v>1659292</v>
      </c>
      <c r="Q60" s="14">
        <v>10.8192</v>
      </c>
      <c r="R60" s="14">
        <v>20.313600000000001</v>
      </c>
      <c r="S60" s="14">
        <v>28.630400000000002</v>
      </c>
      <c r="T60" s="14">
        <v>281.55017600000002</v>
      </c>
      <c r="V60" s="11">
        <v>1800000</v>
      </c>
      <c r="W60" s="14">
        <v>1604769</v>
      </c>
      <c r="X60" s="14">
        <v>9.8623999999999992</v>
      </c>
      <c r="Y60" s="14">
        <v>19.283200000000001</v>
      </c>
      <c r="Z60" s="14">
        <v>26.569600000000001</v>
      </c>
      <c r="AA60" s="14">
        <v>56.9664</v>
      </c>
    </row>
    <row r="61" spans="1:27" x14ac:dyDescent="0.2">
      <c r="A61" s="11">
        <v>2000000</v>
      </c>
      <c r="B61" s="14">
        <v>1591740</v>
      </c>
      <c r="C61" s="14">
        <v>15.1616</v>
      </c>
      <c r="D61" s="14">
        <v>32.384</v>
      </c>
      <c r="E61" s="14">
        <v>99.507199999999997</v>
      </c>
      <c r="F61" s="14">
        <v>3315.6064000000001</v>
      </c>
      <c r="H61" s="11">
        <v>2000000</v>
      </c>
      <c r="I61" s="14">
        <v>1631241</v>
      </c>
      <c r="J61" s="14">
        <v>13.1008</v>
      </c>
      <c r="K61" s="14">
        <v>27.6736</v>
      </c>
      <c r="L61" s="14">
        <v>45.631999999999998</v>
      </c>
      <c r="M61" s="14">
        <v>2982.8672768000001</v>
      </c>
      <c r="O61" s="11">
        <v>2300000</v>
      </c>
      <c r="P61" s="14">
        <v>1760832</v>
      </c>
      <c r="Q61" s="14">
        <v>15.382400000000001</v>
      </c>
      <c r="R61" s="14">
        <v>35.328000000000003</v>
      </c>
      <c r="S61" s="14">
        <v>63.884799999999998</v>
      </c>
      <c r="T61" s="14">
        <v>2464.2673248000001</v>
      </c>
      <c r="V61" s="11">
        <v>1900000</v>
      </c>
      <c r="W61" s="14">
        <v>1680090</v>
      </c>
      <c r="X61" s="14">
        <v>10.5984</v>
      </c>
      <c r="Y61" s="14">
        <v>21.491199999999999</v>
      </c>
      <c r="Z61" s="14">
        <v>30.544</v>
      </c>
      <c r="AA61" s="14">
        <v>270.03023039999999</v>
      </c>
    </row>
    <row r="62" spans="1:27" x14ac:dyDescent="0.2">
      <c r="A62" s="11">
        <v>2100000</v>
      </c>
      <c r="B62" s="14">
        <v>1842567</v>
      </c>
      <c r="C62" s="14">
        <v>17.5168</v>
      </c>
      <c r="D62" s="14">
        <v>41.068800000000003</v>
      </c>
      <c r="E62" s="14">
        <v>1251.8653440000001</v>
      </c>
      <c r="F62" s="14">
        <v>6142.6783744000004</v>
      </c>
      <c r="H62" s="11">
        <v>2100000</v>
      </c>
      <c r="I62" s="14">
        <v>1703069</v>
      </c>
      <c r="J62" s="14">
        <v>14.425599999999999</v>
      </c>
      <c r="K62" s="14">
        <v>32.384</v>
      </c>
      <c r="L62" s="14">
        <v>67.270399999999995</v>
      </c>
      <c r="M62" s="14">
        <v>4667.4401951999998</v>
      </c>
      <c r="O62" s="11">
        <v>2400000</v>
      </c>
      <c r="P62" s="14">
        <v>1831929</v>
      </c>
      <c r="Q62" s="14">
        <v>17.369599999999998</v>
      </c>
      <c r="R62" s="14">
        <v>48.428800000000003</v>
      </c>
      <c r="S62" s="14">
        <v>2537.7280000000001</v>
      </c>
      <c r="T62" s="14">
        <v>5452.5087999999996</v>
      </c>
      <c r="V62" s="11">
        <v>2000000</v>
      </c>
      <c r="W62" s="14">
        <v>1750425</v>
      </c>
      <c r="X62" s="14">
        <v>11.2608</v>
      </c>
      <c r="Y62" s="14">
        <v>23.846399999999999</v>
      </c>
      <c r="Z62" s="14">
        <v>33.856000000000002</v>
      </c>
      <c r="AA62" s="14">
        <v>144.256</v>
      </c>
    </row>
    <row r="63" spans="1:27" x14ac:dyDescent="0.2">
      <c r="A63" s="11">
        <v>2200000</v>
      </c>
      <c r="B63" s="14">
        <v>1542342</v>
      </c>
      <c r="C63" s="14">
        <v>92027.232000000004</v>
      </c>
      <c r="D63" s="14">
        <v>257078.39679999999</v>
      </c>
      <c r="E63" s="14">
        <v>262601.04639999999</v>
      </c>
      <c r="F63" s="14">
        <v>267279.0624</v>
      </c>
      <c r="H63" s="11">
        <v>2200000</v>
      </c>
      <c r="I63" s="14">
        <v>1138676</v>
      </c>
      <c r="J63" s="14">
        <v>877.01760000000002</v>
      </c>
      <c r="K63" s="14">
        <v>74780.0288</v>
      </c>
      <c r="L63" s="14">
        <v>144399.104896</v>
      </c>
      <c r="M63" s="14">
        <v>255650.26240000001</v>
      </c>
      <c r="O63" s="11">
        <v>2500000</v>
      </c>
      <c r="P63" s="14">
        <v>1363122</v>
      </c>
      <c r="Q63" s="14">
        <v>15711.686400000001</v>
      </c>
      <c r="R63" s="14">
        <v>57394.678399999997</v>
      </c>
      <c r="S63" s="14">
        <v>57801.980799999998</v>
      </c>
      <c r="T63" s="14">
        <v>58358.175999999999</v>
      </c>
      <c r="V63" s="11">
        <v>2400000</v>
      </c>
      <c r="W63" s="14">
        <v>1842627</v>
      </c>
      <c r="X63" s="14">
        <v>16.7072</v>
      </c>
      <c r="Y63" s="14">
        <v>43.865600000000001</v>
      </c>
      <c r="Z63" s="14">
        <v>68.006399999999999</v>
      </c>
      <c r="AA63" s="14">
        <v>555.67999999999995</v>
      </c>
    </row>
    <row r="64" spans="1:27" x14ac:dyDescent="0.2">
      <c r="A64" s="11">
        <v>2300000</v>
      </c>
      <c r="B64" s="14">
        <v>1815102</v>
      </c>
      <c r="C64" s="14">
        <v>28.556799999999999</v>
      </c>
      <c r="D64" s="14">
        <v>103.8496</v>
      </c>
      <c r="E64" s="14">
        <v>1788.4064000000001</v>
      </c>
      <c r="F64" s="14">
        <v>5819.8792991999999</v>
      </c>
      <c r="H64" s="11">
        <v>2300000</v>
      </c>
      <c r="I64" s="14">
        <v>1668558</v>
      </c>
      <c r="J64" s="14">
        <v>33.561599999999999</v>
      </c>
      <c r="K64" s="14">
        <v>70075.222399999999</v>
      </c>
      <c r="L64" s="14">
        <v>234800.83968</v>
      </c>
      <c r="M64" s="14">
        <v>251248.03737599999</v>
      </c>
      <c r="O64" s="11">
        <v>2600000</v>
      </c>
      <c r="P64" s="14">
        <v>960271</v>
      </c>
      <c r="Q64" s="14">
        <v>23583.132799999999</v>
      </c>
      <c r="R64" s="14">
        <v>61547.926399999997</v>
      </c>
      <c r="S64" s="14">
        <v>62228.947200000002</v>
      </c>
      <c r="T64" s="14">
        <v>62889.286399999997</v>
      </c>
      <c r="V64" s="11">
        <v>2500000</v>
      </c>
      <c r="W64" s="14">
        <v>703777</v>
      </c>
      <c r="X64" s="14">
        <v>29259.312000000002</v>
      </c>
      <c r="Y64" s="14">
        <v>29576.601600000002</v>
      </c>
      <c r="Z64" s="14">
        <v>30209.929599999999</v>
      </c>
      <c r="AA64" s="14">
        <v>30963.299200000001</v>
      </c>
    </row>
    <row r="65" spans="1:27" x14ac:dyDescent="0.2">
      <c r="A65" s="11">
        <v>2400000</v>
      </c>
      <c r="B65" s="14">
        <v>1533567</v>
      </c>
      <c r="C65" s="14">
        <v>97054.995200000005</v>
      </c>
      <c r="D65" s="14">
        <v>251092.3616</v>
      </c>
      <c r="E65" s="14">
        <v>259452.43840000001</v>
      </c>
      <c r="F65" s="14">
        <v>263006.26547799999</v>
      </c>
      <c r="H65" s="11">
        <v>2400000</v>
      </c>
      <c r="I65" s="14">
        <v>1641454</v>
      </c>
      <c r="J65" s="14">
        <v>20785.3024</v>
      </c>
      <c r="K65" s="14">
        <v>56946.822399999997</v>
      </c>
      <c r="L65" s="14">
        <v>64474.336000000003</v>
      </c>
      <c r="M65" s="14">
        <v>89132.003849600005</v>
      </c>
      <c r="O65" s="11">
        <v>2700000</v>
      </c>
      <c r="P65" s="14">
        <v>1762359</v>
      </c>
      <c r="Q65" s="14">
        <v>16490.080000000002</v>
      </c>
      <c r="R65" s="14">
        <v>35305.993600000002</v>
      </c>
      <c r="S65" s="14">
        <v>45268.121599999999</v>
      </c>
      <c r="T65" s="14">
        <v>46245.455999999998</v>
      </c>
      <c r="V65" s="11">
        <v>2600000</v>
      </c>
      <c r="W65" s="14">
        <v>892697</v>
      </c>
      <c r="X65" s="14">
        <v>25663.3632</v>
      </c>
      <c r="Y65" s="14">
        <v>29553.049599999998</v>
      </c>
      <c r="Z65" s="14">
        <v>29827.871999999999</v>
      </c>
      <c r="AA65" s="14">
        <v>30354.112000000001</v>
      </c>
    </row>
    <row r="66" spans="1:27" x14ac:dyDescent="0.2">
      <c r="A66" s="11">
        <v>2500000</v>
      </c>
      <c r="B66" s="14">
        <v>1539394</v>
      </c>
      <c r="C66" s="14">
        <v>99772.454400000002</v>
      </c>
      <c r="D66" s="14">
        <v>272486.1152</v>
      </c>
      <c r="E66" s="14">
        <v>274637.66399999999</v>
      </c>
      <c r="F66" s="14">
        <v>276539.80271399999</v>
      </c>
      <c r="H66" s="11">
        <v>2500000</v>
      </c>
      <c r="I66" s="14">
        <v>1635347</v>
      </c>
      <c r="J66" s="14">
        <v>21633.1008</v>
      </c>
      <c r="K66" s="14">
        <v>74513.155199999994</v>
      </c>
      <c r="L66" s="14">
        <v>87370.819071999998</v>
      </c>
      <c r="M66" s="14">
        <v>99464.88</v>
      </c>
      <c r="O66" s="11">
        <v>2800000</v>
      </c>
      <c r="P66" s="14">
        <v>1411481</v>
      </c>
      <c r="Q66" s="14">
        <v>14185.4432</v>
      </c>
      <c r="R66" s="14">
        <v>56609.072</v>
      </c>
      <c r="S66" s="14">
        <v>57553.36</v>
      </c>
      <c r="T66" s="14">
        <v>58568.009599999998</v>
      </c>
      <c r="V66" s="11">
        <v>2700000</v>
      </c>
      <c r="W66" s="14">
        <v>1052365</v>
      </c>
      <c r="X66" s="14">
        <v>8584.2623999999996</v>
      </c>
      <c r="Y66" s="14">
        <v>29484.16</v>
      </c>
      <c r="Z66" s="14">
        <v>29637.616000000002</v>
      </c>
      <c r="AA66" s="14">
        <v>30370.3776</v>
      </c>
    </row>
    <row r="67" spans="1:27" x14ac:dyDescent="0.2">
      <c r="A67" s="11">
        <v>2600000</v>
      </c>
      <c r="B67" s="14">
        <v>1512689</v>
      </c>
      <c r="C67" s="14">
        <v>104554.61440000001</v>
      </c>
      <c r="D67" s="14">
        <v>211254.12784</v>
      </c>
      <c r="E67" s="14">
        <v>226162.22588799999</v>
      </c>
      <c r="F67" s="14">
        <v>276310.81280000001</v>
      </c>
      <c r="H67" s="11">
        <v>2600000</v>
      </c>
      <c r="I67" s="14">
        <v>1841122</v>
      </c>
      <c r="J67" s="14">
        <v>17549.110400000001</v>
      </c>
      <c r="K67" s="14">
        <v>63153.436800000003</v>
      </c>
      <c r="L67" s="14">
        <v>80196.8416</v>
      </c>
      <c r="M67" s="14">
        <v>92663.916159999993</v>
      </c>
      <c r="O67" s="11">
        <v>2900000</v>
      </c>
      <c r="P67" s="14">
        <v>1394495</v>
      </c>
      <c r="Q67" s="14">
        <v>17391.091199999999</v>
      </c>
      <c r="R67" s="14">
        <v>60674.441599999998</v>
      </c>
      <c r="S67" s="14">
        <v>61236.966399999998</v>
      </c>
      <c r="T67" s="14">
        <v>61858.224000000002</v>
      </c>
      <c r="V67" s="11">
        <v>2800000</v>
      </c>
      <c r="W67" s="14">
        <v>1256582</v>
      </c>
      <c r="X67" s="14">
        <v>8367.1424000000006</v>
      </c>
      <c r="Y67" s="14">
        <v>29260.784</v>
      </c>
      <c r="Z67" s="14">
        <v>29554.742399999999</v>
      </c>
      <c r="AA67" s="14">
        <v>29886.310399999998</v>
      </c>
    </row>
    <row r="68" spans="1:27" x14ac:dyDescent="0.2">
      <c r="A68" s="11">
        <v>2700000</v>
      </c>
      <c r="B68" s="14">
        <v>1645603</v>
      </c>
      <c r="C68" s="14">
        <v>116628.1792</v>
      </c>
      <c r="D68" s="14">
        <v>291799.41759999999</v>
      </c>
      <c r="E68" s="14">
        <v>295988.80320000002</v>
      </c>
      <c r="F68" s="14">
        <v>297836.75199999998</v>
      </c>
      <c r="H68" s="11">
        <v>2700000</v>
      </c>
      <c r="I68" s="14">
        <v>1552367</v>
      </c>
      <c r="J68" s="14">
        <v>26997.142400000001</v>
      </c>
      <c r="K68" s="14">
        <v>61982.166400000002</v>
      </c>
      <c r="L68" s="14">
        <v>85938.174463999996</v>
      </c>
      <c r="M68" s="14">
        <v>97666.597363199995</v>
      </c>
      <c r="O68" s="11">
        <v>3000000</v>
      </c>
      <c r="P68" s="14">
        <v>1625034</v>
      </c>
      <c r="Q68" s="14">
        <v>22028.700799999999</v>
      </c>
      <c r="R68" s="14">
        <v>51872.617599999998</v>
      </c>
      <c r="S68" s="14">
        <v>52330.041599999997</v>
      </c>
      <c r="T68" s="14">
        <v>54338.070399999997</v>
      </c>
      <c r="V68" s="11">
        <v>2900000</v>
      </c>
      <c r="W68" s="14">
        <v>1678592</v>
      </c>
      <c r="X68" s="14">
        <v>8885.36</v>
      </c>
      <c r="Y68" s="14">
        <v>17997.776000000002</v>
      </c>
      <c r="Z68" s="14">
        <v>19328.022400000002</v>
      </c>
      <c r="AA68" s="14">
        <v>19947.072</v>
      </c>
    </row>
    <row r="69" spans="1:27" x14ac:dyDescent="0.2">
      <c r="A69" s="11">
        <v>2800000</v>
      </c>
      <c r="B69" s="14">
        <v>1839363</v>
      </c>
      <c r="C69" s="14">
        <v>98100.851200000005</v>
      </c>
      <c r="D69" s="14">
        <v>217031.01759999999</v>
      </c>
      <c r="E69" s="14">
        <v>224288.19839999999</v>
      </c>
      <c r="F69" s="14">
        <v>226820.12230399999</v>
      </c>
      <c r="H69" s="11">
        <v>2800000</v>
      </c>
      <c r="I69" s="14">
        <v>1833189</v>
      </c>
      <c r="J69" s="14">
        <v>19547.350399999999</v>
      </c>
      <c r="K69" s="14">
        <v>49439.548799999997</v>
      </c>
      <c r="L69" s="14">
        <v>65071.747199999998</v>
      </c>
      <c r="M69" s="14">
        <v>78315.352102399993</v>
      </c>
      <c r="V69" s="11">
        <v>3000000</v>
      </c>
      <c r="W69" s="14">
        <v>1322665</v>
      </c>
      <c r="X69" s="14">
        <v>10117.056</v>
      </c>
      <c r="Y69" s="14">
        <v>29270.646400000001</v>
      </c>
      <c r="Z69" s="14">
        <v>29443.312000000002</v>
      </c>
      <c r="AA69" s="14">
        <v>29990.0278144</v>
      </c>
    </row>
    <row r="70" spans="1:27" x14ac:dyDescent="0.2">
      <c r="A70" s="11">
        <v>2900000</v>
      </c>
      <c r="B70" s="14">
        <v>1930480</v>
      </c>
      <c r="C70" s="14">
        <v>87636.771200000003</v>
      </c>
      <c r="D70" s="14">
        <v>178587.2352</v>
      </c>
      <c r="E70" s="14">
        <v>192314.66560000001</v>
      </c>
      <c r="F70" s="14">
        <v>219670.69941100001</v>
      </c>
      <c r="H70" s="11">
        <v>2900000</v>
      </c>
      <c r="I70" s="14">
        <v>1738568</v>
      </c>
      <c r="J70" s="14">
        <v>17786.691200000001</v>
      </c>
      <c r="K70" s="14">
        <v>60877.872000000003</v>
      </c>
      <c r="L70" s="14">
        <v>69136.969599999997</v>
      </c>
      <c r="M70" s="14">
        <v>87610.563123200001</v>
      </c>
    </row>
    <row r="71" spans="1:27" x14ac:dyDescent="0.2">
      <c r="A71" s="11">
        <v>3000000</v>
      </c>
      <c r="B71" s="14">
        <v>1865783</v>
      </c>
      <c r="C71" s="14">
        <v>89833.804799999998</v>
      </c>
      <c r="D71" s="14">
        <v>188525.8112</v>
      </c>
      <c r="E71" s="14">
        <v>216390.126464</v>
      </c>
      <c r="F71" s="14">
        <v>225074.0992</v>
      </c>
      <c r="H71" s="11">
        <v>3000000</v>
      </c>
      <c r="I71" s="14">
        <v>1354433</v>
      </c>
      <c r="J71" s="14">
        <v>8282.5759999999991</v>
      </c>
      <c r="K71" s="14">
        <v>109680.73664</v>
      </c>
      <c r="L71" s="14">
        <v>285643.21919999999</v>
      </c>
      <c r="M71" s="14">
        <v>299014.20480000001</v>
      </c>
    </row>
    <row r="76" spans="1:27" x14ac:dyDescent="0.2">
      <c r="A76" t="s">
        <v>18</v>
      </c>
    </row>
    <row r="77" spans="1:27" x14ac:dyDescent="0.2">
      <c r="A77" t="s">
        <v>34</v>
      </c>
      <c r="H77" t="s">
        <v>27</v>
      </c>
      <c r="O77">
        <v>20</v>
      </c>
      <c r="V77">
        <v>10</v>
      </c>
    </row>
    <row r="78" spans="1:27" x14ac:dyDescent="0.2">
      <c r="A78" s="11" t="s">
        <v>43</v>
      </c>
      <c r="B78" s="11" t="s">
        <v>44</v>
      </c>
      <c r="C78" s="11" t="s">
        <v>45</v>
      </c>
      <c r="D78" s="12">
        <v>0.95</v>
      </c>
      <c r="E78" s="12">
        <v>0.99</v>
      </c>
      <c r="F78" s="13">
        <v>0.999</v>
      </c>
      <c r="H78" s="11" t="s">
        <v>43</v>
      </c>
      <c r="I78" s="11" t="s">
        <v>44</v>
      </c>
      <c r="J78" s="11" t="s">
        <v>45</v>
      </c>
      <c r="K78" s="12">
        <v>0.95</v>
      </c>
      <c r="L78" s="12">
        <v>0.99</v>
      </c>
      <c r="M78" s="13">
        <v>0.999</v>
      </c>
      <c r="O78" s="11" t="s">
        <v>43</v>
      </c>
      <c r="P78" s="11" t="s">
        <v>44</v>
      </c>
      <c r="Q78" s="11" t="s">
        <v>45</v>
      </c>
      <c r="R78" s="12">
        <v>0.95</v>
      </c>
      <c r="S78" s="12">
        <v>0.99</v>
      </c>
      <c r="T78" s="13">
        <v>0.999</v>
      </c>
      <c r="V78" s="11" t="s">
        <v>43</v>
      </c>
      <c r="W78" s="11" t="s">
        <v>44</v>
      </c>
      <c r="X78" s="11" t="s">
        <v>45</v>
      </c>
      <c r="Y78" s="12">
        <v>0.95</v>
      </c>
      <c r="Z78" s="12">
        <v>0.99</v>
      </c>
      <c r="AA78" s="13">
        <v>0.999</v>
      </c>
    </row>
    <row r="79" spans="1:27" x14ac:dyDescent="0.2">
      <c r="A79" s="11">
        <v>200000</v>
      </c>
      <c r="B79" s="14">
        <v>197611</v>
      </c>
      <c r="C79" s="14">
        <v>5.4463999999999997</v>
      </c>
      <c r="D79" s="14">
        <v>6.6239999999999997</v>
      </c>
      <c r="E79" s="14">
        <v>7.5808</v>
      </c>
      <c r="F79" s="14">
        <v>12.732799999999999</v>
      </c>
      <c r="H79" s="11">
        <v>200000</v>
      </c>
      <c r="I79" s="14">
        <v>195063</v>
      </c>
      <c r="J79" s="14">
        <v>5.0784000000000002</v>
      </c>
      <c r="K79" s="14">
        <v>6.4767999999999999</v>
      </c>
      <c r="L79" s="14">
        <v>7.8752000000000004</v>
      </c>
      <c r="M79" s="14">
        <v>12.512</v>
      </c>
      <c r="O79" s="11">
        <v>200000</v>
      </c>
      <c r="P79" s="14">
        <v>198135</v>
      </c>
      <c r="Q79" s="14">
        <v>5.0048000000000004</v>
      </c>
      <c r="R79" s="14">
        <v>5.7408000000000001</v>
      </c>
      <c r="S79" s="14">
        <v>6.6976000000000004</v>
      </c>
      <c r="T79" s="14">
        <v>10.672000000000001</v>
      </c>
      <c r="V79" s="11">
        <v>200000</v>
      </c>
      <c r="W79" s="14">
        <v>198379</v>
      </c>
      <c r="X79" s="14">
        <v>4.5632000000000001</v>
      </c>
      <c r="Y79" s="14">
        <v>5.2991999999999999</v>
      </c>
      <c r="Z79" s="14">
        <v>6.1824000000000003</v>
      </c>
      <c r="AA79" s="14">
        <v>7.9488000000000003</v>
      </c>
    </row>
    <row r="80" spans="1:27" x14ac:dyDescent="0.2">
      <c r="A80" s="11">
        <v>600000</v>
      </c>
      <c r="B80" s="14">
        <v>574775</v>
      </c>
      <c r="C80" s="14">
        <v>5.5936000000000003</v>
      </c>
      <c r="D80" s="14">
        <v>7.1391999999999998</v>
      </c>
      <c r="E80" s="14">
        <v>8.2431999999999999</v>
      </c>
      <c r="F80" s="14">
        <v>17.369599999999998</v>
      </c>
      <c r="H80" s="11">
        <v>600000</v>
      </c>
      <c r="I80" s="14">
        <v>577425</v>
      </c>
      <c r="J80" s="14">
        <v>5.1520000000000001</v>
      </c>
      <c r="K80" s="14">
        <v>6.8448000000000002</v>
      </c>
      <c r="L80" s="14">
        <v>8.1696000000000009</v>
      </c>
      <c r="M80" s="14">
        <v>13.027200000000001</v>
      </c>
      <c r="O80" s="11">
        <v>600000</v>
      </c>
      <c r="P80" s="14">
        <v>582451</v>
      </c>
      <c r="Q80" s="14">
        <v>5.0784000000000002</v>
      </c>
      <c r="R80" s="14">
        <v>6.4032</v>
      </c>
      <c r="S80" s="14">
        <v>7.1391999999999998</v>
      </c>
      <c r="T80" s="14">
        <v>13.8368</v>
      </c>
      <c r="V80" s="11">
        <v>600000</v>
      </c>
      <c r="W80" s="14">
        <v>583059</v>
      </c>
      <c r="X80" s="14">
        <v>4.5632000000000001</v>
      </c>
      <c r="Y80" s="14">
        <v>5.8144</v>
      </c>
      <c r="Z80" s="14">
        <v>6.6239999999999997</v>
      </c>
      <c r="AA80" s="14">
        <v>10.8192</v>
      </c>
    </row>
    <row r="81" spans="1:27" x14ac:dyDescent="0.2">
      <c r="A81" s="11">
        <v>1000000</v>
      </c>
      <c r="B81" s="14">
        <v>940434</v>
      </c>
      <c r="C81" s="14">
        <v>5.8144</v>
      </c>
      <c r="D81" s="14">
        <v>7.8015999999999996</v>
      </c>
      <c r="E81" s="14">
        <v>9.4944000000000006</v>
      </c>
      <c r="F81" s="14">
        <v>63.001600000000003</v>
      </c>
      <c r="H81" s="11">
        <v>1000000</v>
      </c>
      <c r="I81" s="14">
        <v>942073</v>
      </c>
      <c r="J81" s="14">
        <v>5.2991999999999999</v>
      </c>
      <c r="K81" s="14">
        <v>7.36</v>
      </c>
      <c r="L81" s="14">
        <v>8.8320000000000007</v>
      </c>
      <c r="M81" s="14">
        <v>17.075199999999999</v>
      </c>
      <c r="O81" s="11">
        <v>1000000</v>
      </c>
      <c r="P81" s="14">
        <v>860835</v>
      </c>
      <c r="Q81" s="14">
        <v>5.2256</v>
      </c>
      <c r="R81" s="14">
        <v>6.8448000000000002</v>
      </c>
      <c r="S81" s="14">
        <v>8.0960000000000001</v>
      </c>
      <c r="T81" s="14">
        <v>19.3568</v>
      </c>
      <c r="V81" s="11">
        <v>1000000</v>
      </c>
      <c r="W81" s="14">
        <v>862188</v>
      </c>
      <c r="X81" s="14">
        <v>4.7103999999999999</v>
      </c>
      <c r="Y81" s="14">
        <v>6.2560000000000002</v>
      </c>
      <c r="Z81" s="14">
        <v>7.2864000000000004</v>
      </c>
      <c r="AA81" s="14">
        <v>13.763199999999999</v>
      </c>
    </row>
    <row r="82" spans="1:27" x14ac:dyDescent="0.2">
      <c r="A82" s="11">
        <v>1400000</v>
      </c>
      <c r="B82" s="14">
        <v>1287579</v>
      </c>
      <c r="C82" s="14">
        <v>6.0351999999999997</v>
      </c>
      <c r="D82" s="14">
        <v>8.6847999999999992</v>
      </c>
      <c r="E82" s="14">
        <v>10.9664</v>
      </c>
      <c r="F82" s="14">
        <v>547.12296960000003</v>
      </c>
      <c r="H82" s="11">
        <v>1400000</v>
      </c>
      <c r="I82" s="14">
        <v>1288633</v>
      </c>
      <c r="J82" s="14">
        <v>5.52</v>
      </c>
      <c r="K82" s="14">
        <v>8.0223999999999993</v>
      </c>
      <c r="L82" s="14">
        <v>9.9359999999999999</v>
      </c>
      <c r="M82" s="14">
        <v>32.972799999999999</v>
      </c>
      <c r="O82" s="11">
        <v>1500000</v>
      </c>
      <c r="P82" s="14">
        <v>1366113</v>
      </c>
      <c r="Q82" s="14">
        <v>5.3727999999999998</v>
      </c>
      <c r="R82" s="14">
        <v>7.5072000000000001</v>
      </c>
      <c r="S82" s="14">
        <v>8.9055999999999997</v>
      </c>
      <c r="T82" s="14">
        <v>22.668800000000001</v>
      </c>
      <c r="V82" s="11">
        <v>1400000</v>
      </c>
      <c r="W82" s="14">
        <v>1172886</v>
      </c>
      <c r="X82" s="14">
        <v>4.9311999999999996</v>
      </c>
      <c r="Y82" s="14">
        <v>6.8448000000000002</v>
      </c>
      <c r="Z82" s="14">
        <v>8.0960000000000001</v>
      </c>
      <c r="AA82" s="14">
        <v>15.3088</v>
      </c>
    </row>
    <row r="83" spans="1:27" x14ac:dyDescent="0.2">
      <c r="A83" s="11">
        <v>1500000</v>
      </c>
      <c r="B83" s="14">
        <v>1369430</v>
      </c>
      <c r="C83" s="14">
        <v>6.1824000000000003</v>
      </c>
      <c r="D83" s="14">
        <v>9.1264000000000003</v>
      </c>
      <c r="E83" s="14">
        <v>12.070399999999999</v>
      </c>
      <c r="F83" s="14">
        <v>998.25917440000001</v>
      </c>
      <c r="H83" s="11">
        <v>1500000</v>
      </c>
      <c r="I83" s="14">
        <v>1383918</v>
      </c>
      <c r="J83" s="14">
        <v>5.5936000000000003</v>
      </c>
      <c r="K83" s="14">
        <v>8.2431999999999999</v>
      </c>
      <c r="L83" s="14">
        <v>10.230399999999999</v>
      </c>
      <c r="M83" s="14">
        <v>174.7928608</v>
      </c>
      <c r="O83" s="11">
        <v>1600000</v>
      </c>
      <c r="P83" s="14">
        <v>1447424</v>
      </c>
      <c r="Q83" s="14">
        <v>5.4463999999999997</v>
      </c>
      <c r="R83" s="14">
        <v>7.7279999999999998</v>
      </c>
      <c r="S83" s="14">
        <v>9.3472000000000008</v>
      </c>
      <c r="T83" s="14">
        <v>32.972799999999999</v>
      </c>
      <c r="V83" s="11">
        <v>1500000</v>
      </c>
      <c r="W83" s="14">
        <v>1378022</v>
      </c>
      <c r="X83" s="14">
        <v>5.0048000000000004</v>
      </c>
      <c r="Y83" s="14">
        <v>6.992</v>
      </c>
      <c r="Z83" s="14">
        <v>8.3168000000000006</v>
      </c>
      <c r="AA83" s="14">
        <v>15.087999999999999</v>
      </c>
    </row>
    <row r="84" spans="1:27" x14ac:dyDescent="0.2">
      <c r="A84" s="11">
        <v>1600000</v>
      </c>
      <c r="B84" s="14">
        <v>1459045</v>
      </c>
      <c r="C84" s="14">
        <v>6.3296000000000001</v>
      </c>
      <c r="D84" s="14">
        <v>9.5679999999999996</v>
      </c>
      <c r="E84" s="14">
        <v>12.732799999999999</v>
      </c>
      <c r="F84" s="14">
        <v>1145.1774336000001</v>
      </c>
      <c r="H84" s="11">
        <v>1600000</v>
      </c>
      <c r="I84" s="14">
        <v>1450027</v>
      </c>
      <c r="J84" s="14">
        <v>5.7408000000000001</v>
      </c>
      <c r="K84" s="14">
        <v>8.6112000000000002</v>
      </c>
      <c r="L84" s="14">
        <v>11.2608</v>
      </c>
      <c r="M84" s="14">
        <v>164.49600000000001</v>
      </c>
      <c r="O84" s="11">
        <v>1700000</v>
      </c>
      <c r="P84" s="14">
        <v>1385106</v>
      </c>
      <c r="Q84" s="14">
        <v>5.52</v>
      </c>
      <c r="R84" s="14">
        <v>8.0223999999999993</v>
      </c>
      <c r="S84" s="14">
        <v>9.8623999999999992</v>
      </c>
      <c r="T84" s="14">
        <v>95.974400000000003</v>
      </c>
      <c r="V84" s="11">
        <v>1700000</v>
      </c>
      <c r="W84" s="14">
        <v>1528216</v>
      </c>
      <c r="X84" s="14">
        <v>5.0784000000000002</v>
      </c>
      <c r="Y84" s="14">
        <v>7.36</v>
      </c>
      <c r="Z84" s="14">
        <v>9.0527999999999995</v>
      </c>
      <c r="AA84" s="14">
        <v>23.036799999999999</v>
      </c>
    </row>
    <row r="85" spans="1:27" x14ac:dyDescent="0.2">
      <c r="A85" s="11">
        <v>1700000</v>
      </c>
      <c r="B85" s="14">
        <v>1535106</v>
      </c>
      <c r="C85" s="14">
        <v>6.4767999999999999</v>
      </c>
      <c r="D85" s="14">
        <v>10.0832</v>
      </c>
      <c r="E85" s="14">
        <v>13.910399999999999</v>
      </c>
      <c r="F85" s="14">
        <v>1639.2927999999999</v>
      </c>
      <c r="H85" s="11">
        <v>1700000</v>
      </c>
      <c r="I85" s="14">
        <v>1541353</v>
      </c>
      <c r="J85" s="14">
        <v>5.7408000000000001</v>
      </c>
      <c r="K85" s="14">
        <v>8.7584</v>
      </c>
      <c r="L85" s="14">
        <v>11.187200000000001</v>
      </c>
      <c r="M85" s="14">
        <v>280.1216</v>
      </c>
      <c r="O85" s="11">
        <v>1800000</v>
      </c>
      <c r="P85" s="14">
        <v>1455819</v>
      </c>
      <c r="Q85" s="14">
        <v>5.5936000000000003</v>
      </c>
      <c r="R85" s="14">
        <v>8.2431999999999999</v>
      </c>
      <c r="S85" s="14">
        <v>10.1568</v>
      </c>
      <c r="T85" s="14">
        <v>62.780799999999999</v>
      </c>
      <c r="V85" s="11">
        <v>1800000</v>
      </c>
      <c r="W85" s="14">
        <v>1610959</v>
      </c>
      <c r="X85" s="14">
        <v>5.2256</v>
      </c>
      <c r="Y85" s="14">
        <v>7.6543999999999999</v>
      </c>
      <c r="Z85" s="14">
        <v>9.2736000000000001</v>
      </c>
      <c r="AA85" s="14">
        <v>22.595199999999998</v>
      </c>
    </row>
    <row r="86" spans="1:27" x14ac:dyDescent="0.2">
      <c r="A86" s="11">
        <v>2000000</v>
      </c>
      <c r="B86" s="14">
        <v>1769115</v>
      </c>
      <c r="C86" s="14">
        <v>7.2127999999999997</v>
      </c>
      <c r="D86" s="14">
        <v>13.1744</v>
      </c>
      <c r="E86" s="14">
        <v>24.361599999999999</v>
      </c>
      <c r="F86" s="14">
        <v>2513.5136000000002</v>
      </c>
      <c r="H86" s="11">
        <v>1800000</v>
      </c>
      <c r="I86" s="14">
        <v>1479921</v>
      </c>
      <c r="J86" s="14">
        <v>5.8879999999999999</v>
      </c>
      <c r="K86" s="14">
        <v>9.2736000000000001</v>
      </c>
      <c r="L86" s="14">
        <v>12.512</v>
      </c>
      <c r="M86" s="14">
        <v>442.21772479999998</v>
      </c>
      <c r="O86" s="11">
        <v>1900000</v>
      </c>
      <c r="P86" s="14">
        <v>1526018</v>
      </c>
      <c r="Q86" s="14">
        <v>5.6672000000000002</v>
      </c>
      <c r="R86" s="14">
        <v>8.5375999999999994</v>
      </c>
      <c r="S86" s="14">
        <v>10.672000000000001</v>
      </c>
      <c r="T86" s="14">
        <v>100.2589504</v>
      </c>
      <c r="V86" s="11">
        <v>2000000</v>
      </c>
      <c r="W86" s="14">
        <v>1763888</v>
      </c>
      <c r="X86" s="14">
        <v>5.3727999999999998</v>
      </c>
      <c r="Y86" s="14">
        <v>8.3168000000000006</v>
      </c>
      <c r="Z86" s="14">
        <v>10.4512</v>
      </c>
      <c r="AA86" s="14">
        <v>120.336</v>
      </c>
    </row>
    <row r="87" spans="1:27" x14ac:dyDescent="0.2">
      <c r="A87" s="11">
        <v>2100000</v>
      </c>
      <c r="B87" s="14">
        <v>1853587</v>
      </c>
      <c r="C87" s="14">
        <v>7.7279999999999998</v>
      </c>
      <c r="D87" s="14">
        <v>15.9712</v>
      </c>
      <c r="E87" s="14">
        <v>216.75200000000001</v>
      </c>
      <c r="F87" s="14">
        <v>5007.5968000000003</v>
      </c>
      <c r="H87" s="11">
        <v>1900000</v>
      </c>
      <c r="I87" s="14">
        <v>1712304</v>
      </c>
      <c r="J87" s="14">
        <v>6.1087999999999996</v>
      </c>
      <c r="K87" s="14">
        <v>9.7888000000000002</v>
      </c>
      <c r="L87" s="14">
        <v>13.4688</v>
      </c>
      <c r="M87" s="14">
        <v>3436.5898591999999</v>
      </c>
      <c r="O87" s="11">
        <v>2000000</v>
      </c>
      <c r="P87" s="14">
        <v>1587191</v>
      </c>
      <c r="Q87" s="14">
        <v>5.8144</v>
      </c>
      <c r="R87" s="14">
        <v>8.9055999999999997</v>
      </c>
      <c r="S87" s="14">
        <v>11.3344</v>
      </c>
      <c r="T87" s="14">
        <v>209.392</v>
      </c>
      <c r="V87" s="11">
        <v>2300000</v>
      </c>
      <c r="W87" s="14">
        <v>1779601</v>
      </c>
      <c r="X87" s="14">
        <v>5.8144</v>
      </c>
      <c r="Y87" s="14">
        <v>9.7151999999999994</v>
      </c>
      <c r="Z87" s="14">
        <v>13.1744</v>
      </c>
      <c r="AA87" s="14">
        <v>546.45998080100003</v>
      </c>
    </row>
    <row r="88" spans="1:27" x14ac:dyDescent="0.2">
      <c r="A88" s="11">
        <v>2200000</v>
      </c>
      <c r="B88" s="14">
        <v>1759675</v>
      </c>
      <c r="C88" s="14">
        <v>20181.856</v>
      </c>
      <c r="D88" s="14">
        <v>192828.80575999999</v>
      </c>
      <c r="E88" s="14">
        <v>249891.7248</v>
      </c>
      <c r="F88" s="14">
        <v>254544.7904</v>
      </c>
      <c r="H88" s="11">
        <v>2000000</v>
      </c>
      <c r="I88" s="14">
        <v>1773961</v>
      </c>
      <c r="J88" s="14">
        <v>6.2560000000000002</v>
      </c>
      <c r="K88" s="14">
        <v>10.377599999999999</v>
      </c>
      <c r="L88" s="14">
        <v>15.456</v>
      </c>
      <c r="M88" s="14">
        <v>4664.9369856000003</v>
      </c>
      <c r="O88" s="11">
        <v>2100000</v>
      </c>
      <c r="P88" s="14">
        <v>1815465</v>
      </c>
      <c r="Q88" s="14">
        <v>5.9615999999999998</v>
      </c>
      <c r="R88" s="14">
        <v>9.4207999999999998</v>
      </c>
      <c r="S88" s="14">
        <v>12.2912</v>
      </c>
      <c r="T88" s="14">
        <v>227.61823039999999</v>
      </c>
      <c r="V88" s="11">
        <v>2500000</v>
      </c>
      <c r="W88" s="14">
        <v>1899958</v>
      </c>
      <c r="X88" s="14">
        <v>6.3296000000000001</v>
      </c>
      <c r="Y88" s="14">
        <v>11.2608</v>
      </c>
      <c r="Z88" s="14">
        <v>16.4864</v>
      </c>
      <c r="AA88" s="14">
        <v>1026.9408000000001</v>
      </c>
    </row>
    <row r="89" spans="1:27" x14ac:dyDescent="0.2">
      <c r="A89" s="11">
        <v>2300000</v>
      </c>
      <c r="B89" s="14">
        <v>1808097</v>
      </c>
      <c r="C89" s="14">
        <v>9.7888000000000002</v>
      </c>
      <c r="D89" s="14">
        <v>25.465599999999998</v>
      </c>
      <c r="E89" s="14">
        <v>513.60435199999995</v>
      </c>
      <c r="F89" s="14">
        <v>3646.2346751999999</v>
      </c>
      <c r="H89" s="11">
        <v>2300000</v>
      </c>
      <c r="I89" s="14">
        <v>1825394</v>
      </c>
      <c r="J89" s="14">
        <v>7.2864000000000004</v>
      </c>
      <c r="K89" s="14">
        <v>14.425599999999999</v>
      </c>
      <c r="L89" s="14">
        <v>33.193600000000004</v>
      </c>
      <c r="M89" s="14">
        <v>3683.7076735999999</v>
      </c>
      <c r="O89" s="11">
        <v>2300000</v>
      </c>
      <c r="P89" s="14">
        <v>1957665</v>
      </c>
      <c r="Q89" s="14">
        <v>6.4032</v>
      </c>
      <c r="R89" s="14">
        <v>10.8192</v>
      </c>
      <c r="S89" s="14">
        <v>15.750400000000001</v>
      </c>
      <c r="T89" s="14">
        <v>2191.1007776000001</v>
      </c>
      <c r="V89" s="11">
        <v>2600000</v>
      </c>
      <c r="W89" s="14">
        <v>1937355</v>
      </c>
      <c r="X89" s="14">
        <v>6.8448000000000002</v>
      </c>
      <c r="Y89" s="14">
        <v>17.664000000000001</v>
      </c>
      <c r="Z89" s="14">
        <v>10170.282047999999</v>
      </c>
      <c r="AA89" s="14">
        <v>26281.676800000001</v>
      </c>
    </row>
    <row r="90" spans="1:27" x14ac:dyDescent="0.2">
      <c r="A90" s="11">
        <v>2400000</v>
      </c>
      <c r="B90" s="14">
        <v>1908268</v>
      </c>
      <c r="C90" s="14">
        <v>20.828800000000001</v>
      </c>
      <c r="D90" s="14">
        <v>115092.2944</v>
      </c>
      <c r="E90" s="14">
        <v>268690.12160000001</v>
      </c>
      <c r="F90" s="14">
        <v>270721.77600000001</v>
      </c>
      <c r="H90" s="11">
        <v>2400000</v>
      </c>
      <c r="I90" s="14">
        <v>1571065</v>
      </c>
      <c r="J90" s="14">
        <v>40.627200000000002</v>
      </c>
      <c r="K90" s="14">
        <v>61647.139199999998</v>
      </c>
      <c r="L90" s="14">
        <v>232027.939808</v>
      </c>
      <c r="M90" s="14">
        <v>244527.219962</v>
      </c>
      <c r="O90" s="11">
        <v>2500000</v>
      </c>
      <c r="P90" s="14">
        <v>2064035</v>
      </c>
      <c r="Q90" s="14">
        <v>6.8448000000000002</v>
      </c>
      <c r="R90" s="14">
        <v>12.512</v>
      </c>
      <c r="S90" s="14">
        <v>21.049600000000002</v>
      </c>
      <c r="T90" s="14">
        <v>3413.0641344000001</v>
      </c>
      <c r="V90" s="11">
        <v>2700000</v>
      </c>
      <c r="W90" s="14">
        <v>2242164</v>
      </c>
      <c r="X90" s="14">
        <v>7.4336000000000002</v>
      </c>
      <c r="Y90" s="14">
        <v>16.265599999999999</v>
      </c>
      <c r="Z90" s="14">
        <v>986.46079999999995</v>
      </c>
      <c r="AA90" s="14">
        <v>2295.7312000000002</v>
      </c>
    </row>
    <row r="91" spans="1:27" x14ac:dyDescent="0.2">
      <c r="A91" s="11">
        <v>2500000</v>
      </c>
      <c r="B91" s="14">
        <v>1483880</v>
      </c>
      <c r="C91" s="14">
        <v>114329.504</v>
      </c>
      <c r="D91" s="14">
        <v>287995.91680000001</v>
      </c>
      <c r="E91" s="14">
        <v>291335.14880000002</v>
      </c>
      <c r="F91" s="14">
        <v>293041.93280000001</v>
      </c>
      <c r="H91" s="11">
        <v>2500000</v>
      </c>
      <c r="I91" s="14">
        <v>1580436</v>
      </c>
      <c r="J91" s="14">
        <v>3941.5007999999998</v>
      </c>
      <c r="K91" s="14">
        <v>66047.683199999999</v>
      </c>
      <c r="L91" s="14">
        <v>244695.02899200001</v>
      </c>
      <c r="M91" s="14">
        <v>286788.14330200001</v>
      </c>
      <c r="O91" s="11">
        <v>2600000</v>
      </c>
      <c r="P91" s="14">
        <v>1923995</v>
      </c>
      <c r="Q91" s="14">
        <v>7.1391999999999998</v>
      </c>
      <c r="R91" s="14">
        <v>14.1312</v>
      </c>
      <c r="S91" s="14">
        <v>377.78879999999998</v>
      </c>
      <c r="T91" s="14">
        <v>3945.328</v>
      </c>
      <c r="V91" s="11">
        <v>2800000</v>
      </c>
      <c r="W91" s="14">
        <v>1489030</v>
      </c>
      <c r="X91" s="14">
        <v>10.4512</v>
      </c>
      <c r="Y91" s="14">
        <v>28848.6976</v>
      </c>
      <c r="Z91" s="14">
        <v>29020.700799999999</v>
      </c>
      <c r="AA91" s="14">
        <v>29405.702399999998</v>
      </c>
    </row>
    <row r="92" spans="1:27" x14ac:dyDescent="0.2">
      <c r="A92" s="11">
        <v>2600000</v>
      </c>
      <c r="B92" s="14">
        <v>1805451</v>
      </c>
      <c r="C92" s="14">
        <v>67133.504000000001</v>
      </c>
      <c r="D92" s="14">
        <v>275797.08480000001</v>
      </c>
      <c r="E92" s="14">
        <v>278112.32</v>
      </c>
      <c r="F92" s="14">
        <v>281332.39978199999</v>
      </c>
      <c r="H92" s="11">
        <v>2600000</v>
      </c>
      <c r="I92" s="14">
        <v>1622271</v>
      </c>
      <c r="J92" s="14">
        <v>20742.982400000001</v>
      </c>
      <c r="K92" s="14">
        <v>61291.356800000001</v>
      </c>
      <c r="L92" s="14">
        <v>98640.421631999998</v>
      </c>
      <c r="M92" s="14">
        <v>102524.3584</v>
      </c>
      <c r="O92" s="11">
        <v>2700000</v>
      </c>
      <c r="P92" s="14">
        <v>1997393</v>
      </c>
      <c r="Q92" s="14">
        <v>8.0960000000000001</v>
      </c>
      <c r="R92" s="14">
        <v>17.664000000000001</v>
      </c>
      <c r="S92" s="14">
        <v>784.42880000000002</v>
      </c>
      <c r="T92" s="14">
        <v>4030.9247999999998</v>
      </c>
      <c r="V92" s="11">
        <v>2900000</v>
      </c>
      <c r="W92" s="14">
        <v>1027435</v>
      </c>
      <c r="X92" s="14">
        <v>26210.211200000002</v>
      </c>
      <c r="Y92" s="14">
        <v>28899.113600000001</v>
      </c>
      <c r="Z92" s="14">
        <v>29195.648000000001</v>
      </c>
      <c r="AA92" s="14">
        <v>29742.569599999999</v>
      </c>
    </row>
    <row r="93" spans="1:27" x14ac:dyDescent="0.2">
      <c r="A93" s="11">
        <v>2700000</v>
      </c>
      <c r="B93" s="14">
        <v>1476302</v>
      </c>
      <c r="C93" s="14">
        <v>117473.1808</v>
      </c>
      <c r="D93" s="14">
        <v>287028.22399999999</v>
      </c>
      <c r="E93" s="14">
        <v>290177.27360000001</v>
      </c>
      <c r="F93" s="14">
        <v>291868.64060799999</v>
      </c>
      <c r="H93" s="11">
        <v>2700000</v>
      </c>
      <c r="I93" s="14">
        <v>1646175</v>
      </c>
      <c r="J93" s="14">
        <v>20212.105599999999</v>
      </c>
      <c r="K93" s="14">
        <v>53452.125119999997</v>
      </c>
      <c r="L93" s="14">
        <v>104311.44</v>
      </c>
      <c r="M93" s="14">
        <v>139325.139738</v>
      </c>
      <c r="O93" s="11">
        <v>2800000</v>
      </c>
      <c r="P93" s="14">
        <v>2064606</v>
      </c>
      <c r="Q93" s="14">
        <v>9.3472000000000008</v>
      </c>
      <c r="R93" s="14">
        <v>1019.36</v>
      </c>
      <c r="S93" s="14">
        <v>3950.1855999999998</v>
      </c>
      <c r="T93" s="14">
        <v>5312.7318015999999</v>
      </c>
      <c r="V93" s="11">
        <v>3000000</v>
      </c>
      <c r="W93" s="14">
        <v>1001784</v>
      </c>
      <c r="X93" s="14">
        <v>23294.400000000001</v>
      </c>
      <c r="Y93" s="14">
        <v>29077.372800000001</v>
      </c>
      <c r="Z93" s="14">
        <v>29321.577600000001</v>
      </c>
      <c r="AA93" s="14">
        <v>29909.788799999998</v>
      </c>
    </row>
    <row r="94" spans="1:27" x14ac:dyDescent="0.2">
      <c r="A94" s="11">
        <v>2800000</v>
      </c>
      <c r="B94" s="14">
        <v>1477280</v>
      </c>
      <c r="C94" s="14">
        <v>84398.665599999993</v>
      </c>
      <c r="D94" s="14">
        <v>298315.0784</v>
      </c>
      <c r="E94" s="14">
        <v>301949.0048</v>
      </c>
      <c r="F94" s="14">
        <v>303395.96630099998</v>
      </c>
      <c r="H94" s="11">
        <v>2800000</v>
      </c>
      <c r="I94" s="14">
        <v>1592230</v>
      </c>
      <c r="J94" s="14">
        <v>25089.504000000001</v>
      </c>
      <c r="K94" s="14">
        <v>61810.310400000002</v>
      </c>
      <c r="L94" s="14">
        <v>81368.627200000003</v>
      </c>
      <c r="M94" s="14">
        <v>96076.806377600005</v>
      </c>
      <c r="O94" s="11">
        <v>2900000</v>
      </c>
      <c r="P94" s="14">
        <v>1526655</v>
      </c>
      <c r="Q94" s="14">
        <v>13798.9696</v>
      </c>
      <c r="R94" s="14">
        <v>59334.995199999998</v>
      </c>
      <c r="S94" s="14">
        <v>60111.475200000001</v>
      </c>
      <c r="T94" s="14">
        <v>61146.659200000002</v>
      </c>
    </row>
    <row r="95" spans="1:27" x14ac:dyDescent="0.2">
      <c r="A95" s="11">
        <v>2900000</v>
      </c>
      <c r="B95" s="14">
        <v>1606456</v>
      </c>
      <c r="C95" s="14">
        <v>101707.9136</v>
      </c>
      <c r="D95" s="14">
        <v>225448.5024</v>
      </c>
      <c r="E95" s="14">
        <v>284702.11219199997</v>
      </c>
      <c r="F95" s="14">
        <v>297321.481638</v>
      </c>
      <c r="H95" s="11">
        <v>2900000</v>
      </c>
      <c r="I95" s="14">
        <v>1638664</v>
      </c>
      <c r="J95" s="14">
        <v>18132.979200000002</v>
      </c>
      <c r="K95" s="14">
        <v>47305.075199999999</v>
      </c>
      <c r="L95" s="14">
        <v>143082.22278400001</v>
      </c>
      <c r="M95" s="14">
        <v>165948.71679999999</v>
      </c>
      <c r="O95" s="11">
        <v>3000000</v>
      </c>
      <c r="P95" s="14">
        <v>1579845</v>
      </c>
      <c r="Q95" s="14">
        <v>14451.0656</v>
      </c>
      <c r="R95" s="14">
        <v>60049.577599999997</v>
      </c>
      <c r="S95" s="14">
        <v>60566.617599999998</v>
      </c>
      <c r="T95" s="14">
        <v>61445.696000000004</v>
      </c>
    </row>
    <row r="96" spans="1:27" x14ac:dyDescent="0.2">
      <c r="A96" s="11">
        <v>3000000</v>
      </c>
      <c r="B96" s="14">
        <v>1902954</v>
      </c>
      <c r="C96" s="14">
        <v>94565.7696</v>
      </c>
      <c r="D96" s="14">
        <v>188860.86783999999</v>
      </c>
      <c r="E96" s="14">
        <v>209307.5808</v>
      </c>
      <c r="F96" s="14">
        <v>219374.69007400001</v>
      </c>
      <c r="H96" s="11">
        <v>3000000</v>
      </c>
      <c r="I96" s="14">
        <v>1633723</v>
      </c>
      <c r="J96" s="14">
        <v>21902.844799999999</v>
      </c>
      <c r="K96" s="14">
        <v>45609.331200000001</v>
      </c>
      <c r="L96" s="14">
        <v>66589.232000000004</v>
      </c>
      <c r="M96" s="14">
        <v>92968.200787199996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D522-7FA4-894F-AACE-BAADACDED245}">
  <dimension ref="A1:AA96"/>
  <sheetViews>
    <sheetView topLeftCell="A50" zoomScale="114" workbookViewId="0">
      <selection activeCell="P96" sqref="P96"/>
    </sheetView>
  </sheetViews>
  <sheetFormatPr baseColWidth="10" defaultRowHeight="16" x14ac:dyDescent="0.2"/>
  <sheetData>
    <row r="1" spans="1:27" x14ac:dyDescent="0.2">
      <c r="A1" t="s">
        <v>50</v>
      </c>
    </row>
    <row r="2" spans="1:27" x14ac:dyDescent="0.2">
      <c r="A2" t="s">
        <v>34</v>
      </c>
      <c r="H2" t="s">
        <v>27</v>
      </c>
      <c r="O2">
        <v>20</v>
      </c>
      <c r="V2">
        <v>10</v>
      </c>
    </row>
    <row r="3" spans="1:27" x14ac:dyDescent="0.2">
      <c r="A3" s="11" t="s">
        <v>43</v>
      </c>
      <c r="B3" s="11" t="s">
        <v>44</v>
      </c>
      <c r="C3" s="11" t="s">
        <v>45</v>
      </c>
      <c r="D3" s="12">
        <v>0.95</v>
      </c>
      <c r="E3" s="12">
        <v>0.99</v>
      </c>
      <c r="F3" s="13">
        <v>0.999</v>
      </c>
      <c r="H3" s="11" t="s">
        <v>43</v>
      </c>
      <c r="I3" s="11" t="s">
        <v>44</v>
      </c>
      <c r="J3" s="11" t="s">
        <v>45</v>
      </c>
      <c r="K3" s="12">
        <v>0.95</v>
      </c>
      <c r="L3" s="12">
        <v>0.99</v>
      </c>
      <c r="M3" s="13">
        <v>0.999</v>
      </c>
      <c r="O3" s="11" t="s">
        <v>43</v>
      </c>
      <c r="P3" s="11" t="s">
        <v>44</v>
      </c>
      <c r="Q3" s="11" t="s">
        <v>45</v>
      </c>
      <c r="R3" s="12">
        <v>0.95</v>
      </c>
      <c r="S3" s="12">
        <v>0.99</v>
      </c>
      <c r="T3" s="13">
        <v>0.999</v>
      </c>
      <c r="V3" s="11" t="s">
        <v>43</v>
      </c>
      <c r="W3" s="11" t="s">
        <v>44</v>
      </c>
      <c r="X3" s="11" t="s">
        <v>45</v>
      </c>
      <c r="Y3" s="12">
        <v>0.95</v>
      </c>
      <c r="Z3" s="12">
        <v>0.99</v>
      </c>
      <c r="AA3" s="13">
        <v>0.999</v>
      </c>
    </row>
    <row r="4" spans="1:27" x14ac:dyDescent="0.2">
      <c r="A4" s="11">
        <v>600000</v>
      </c>
      <c r="B4" s="14">
        <v>596689</v>
      </c>
      <c r="C4" s="14">
        <v>5.52</v>
      </c>
      <c r="D4" s="14">
        <v>6.8448000000000002</v>
      </c>
      <c r="E4" s="14">
        <v>7.8015999999999996</v>
      </c>
      <c r="F4" s="14">
        <v>9.5679999999999996</v>
      </c>
      <c r="H4" s="11">
        <v>600000</v>
      </c>
      <c r="I4" s="14">
        <v>597059</v>
      </c>
      <c r="J4" s="14">
        <v>4.7103999999999999</v>
      </c>
      <c r="K4" s="14">
        <v>6.3296000000000001</v>
      </c>
      <c r="L4" s="14">
        <v>7.36</v>
      </c>
      <c r="M4" s="14">
        <v>9.1999999999999993</v>
      </c>
      <c r="O4" s="11">
        <v>600000</v>
      </c>
      <c r="P4" s="14">
        <v>596559</v>
      </c>
      <c r="Q4" s="14">
        <v>4.4896000000000003</v>
      </c>
      <c r="R4" s="14">
        <v>5.6672000000000002</v>
      </c>
      <c r="S4" s="14">
        <v>6.4767999999999999</v>
      </c>
      <c r="T4" s="14">
        <v>7.8015999999999996</v>
      </c>
      <c r="V4" s="11">
        <v>600000</v>
      </c>
      <c r="W4" s="14">
        <v>595575</v>
      </c>
      <c r="X4" s="14">
        <v>3.9744000000000002</v>
      </c>
      <c r="Y4" s="14">
        <v>4.9311999999999996</v>
      </c>
      <c r="Z4" s="14">
        <v>5.8879999999999999</v>
      </c>
      <c r="AA4" s="14">
        <v>6.992</v>
      </c>
    </row>
    <row r="5" spans="1:27" x14ac:dyDescent="0.2">
      <c r="A5" s="11">
        <v>1800000</v>
      </c>
      <c r="B5" s="14">
        <v>1763640</v>
      </c>
      <c r="C5" s="14">
        <v>5.6672000000000002</v>
      </c>
      <c r="D5" s="14">
        <v>7.4336000000000002</v>
      </c>
      <c r="E5" s="14">
        <v>8.3903999999999996</v>
      </c>
      <c r="F5" s="14">
        <v>10.009600000000001</v>
      </c>
      <c r="H5" s="11">
        <v>1800000</v>
      </c>
      <c r="I5" s="14">
        <v>1765860</v>
      </c>
      <c r="J5" s="14">
        <v>4.7839999999999998</v>
      </c>
      <c r="K5" s="14">
        <v>6.6239999999999997</v>
      </c>
      <c r="L5" s="14">
        <v>7.6543999999999999</v>
      </c>
      <c r="M5" s="14">
        <v>9.3472000000000008</v>
      </c>
      <c r="O5" s="11">
        <v>1800000</v>
      </c>
      <c r="P5" s="14">
        <v>1754430</v>
      </c>
      <c r="Q5" s="14">
        <v>4.5632000000000001</v>
      </c>
      <c r="R5" s="14">
        <v>6.1824000000000003</v>
      </c>
      <c r="S5" s="14">
        <v>6.8448000000000002</v>
      </c>
      <c r="T5" s="14">
        <v>8.2431999999999999</v>
      </c>
      <c r="V5" s="11">
        <v>1800000</v>
      </c>
      <c r="W5" s="14">
        <v>1746972</v>
      </c>
      <c r="X5" s="14">
        <v>4.048</v>
      </c>
      <c r="Y5" s="14">
        <v>5.6672000000000002</v>
      </c>
      <c r="Z5" s="14">
        <v>6.1824000000000003</v>
      </c>
      <c r="AA5" s="14">
        <v>7.6543999999999999</v>
      </c>
    </row>
    <row r="6" spans="1:27" x14ac:dyDescent="0.2">
      <c r="A6" s="11">
        <v>3000000</v>
      </c>
      <c r="B6" s="14">
        <v>2878824</v>
      </c>
      <c r="C6" s="14">
        <v>5.8879999999999999</v>
      </c>
      <c r="D6" s="14">
        <v>8.0223999999999993</v>
      </c>
      <c r="E6" s="14">
        <v>9.1999999999999993</v>
      </c>
      <c r="F6" s="14">
        <v>10.9664</v>
      </c>
      <c r="H6" s="11">
        <v>3000000</v>
      </c>
      <c r="I6" s="14">
        <v>2892988</v>
      </c>
      <c r="J6" s="14">
        <v>5.0048000000000004</v>
      </c>
      <c r="K6" s="14">
        <v>7.1391999999999998</v>
      </c>
      <c r="L6" s="14">
        <v>8.3168000000000006</v>
      </c>
      <c r="M6" s="14">
        <v>10.230399999999999</v>
      </c>
      <c r="O6" s="11">
        <v>3000000</v>
      </c>
      <c r="P6" s="14">
        <v>2845826</v>
      </c>
      <c r="Q6" s="14">
        <v>4.7103999999999999</v>
      </c>
      <c r="R6" s="14">
        <v>6.5503999999999998</v>
      </c>
      <c r="S6" s="14">
        <v>7.6543999999999999</v>
      </c>
      <c r="T6" s="14">
        <v>8.9792000000000005</v>
      </c>
      <c r="V6" s="11">
        <v>4200000</v>
      </c>
      <c r="W6" s="14">
        <v>3741106</v>
      </c>
      <c r="X6" s="14">
        <v>4.2687999999999997</v>
      </c>
      <c r="Y6" s="14">
        <v>6.4032</v>
      </c>
      <c r="Z6" s="14">
        <v>7.7279999999999998</v>
      </c>
      <c r="AA6" s="14">
        <v>9.7151999999999994</v>
      </c>
    </row>
    <row r="7" spans="1:27" x14ac:dyDescent="0.2">
      <c r="A7" s="11">
        <v>4200000</v>
      </c>
      <c r="B7" s="14">
        <v>3922621</v>
      </c>
      <c r="C7" s="14">
        <v>6.2560000000000002</v>
      </c>
      <c r="D7" s="14">
        <v>8.6847999999999992</v>
      </c>
      <c r="E7" s="14">
        <v>10.009600000000001</v>
      </c>
      <c r="F7" s="14">
        <v>12.8064</v>
      </c>
      <c r="H7" s="11">
        <v>4200000</v>
      </c>
      <c r="I7" s="14">
        <v>3955981</v>
      </c>
      <c r="J7" s="14">
        <v>5.2991999999999999</v>
      </c>
      <c r="K7" s="14">
        <v>7.7279999999999998</v>
      </c>
      <c r="L7" s="14">
        <v>9.0527999999999995</v>
      </c>
      <c r="M7" s="14">
        <v>11.1136</v>
      </c>
      <c r="O7" s="11">
        <v>4200000</v>
      </c>
      <c r="P7" s="14">
        <v>3857291</v>
      </c>
      <c r="Q7" s="14">
        <v>4.9311999999999996</v>
      </c>
      <c r="R7" s="14">
        <v>7.0655999999999999</v>
      </c>
      <c r="S7" s="14">
        <v>8.2431999999999999</v>
      </c>
      <c r="T7" s="14">
        <v>9.9359999999999999</v>
      </c>
      <c r="V7" s="11">
        <v>4500000</v>
      </c>
      <c r="W7" s="14">
        <v>3958332</v>
      </c>
      <c r="X7" s="14">
        <v>4.2687999999999997</v>
      </c>
      <c r="Y7" s="14">
        <v>6.6239999999999997</v>
      </c>
      <c r="Z7" s="14">
        <v>7.9488000000000003</v>
      </c>
      <c r="AA7" s="14">
        <v>10.1568</v>
      </c>
    </row>
    <row r="8" spans="1:27" x14ac:dyDescent="0.2">
      <c r="A8" s="11">
        <v>4500000</v>
      </c>
      <c r="B8" s="14">
        <v>4178612</v>
      </c>
      <c r="C8" s="14">
        <v>6.4032</v>
      </c>
      <c r="D8" s="14">
        <v>8.9055999999999997</v>
      </c>
      <c r="E8" s="14">
        <v>10.377599999999999</v>
      </c>
      <c r="F8" s="14">
        <v>17.443200000000001</v>
      </c>
      <c r="H8" s="11">
        <v>4500000</v>
      </c>
      <c r="I8" s="14">
        <v>4214631</v>
      </c>
      <c r="J8" s="14">
        <v>5.3727999999999998</v>
      </c>
      <c r="K8" s="14">
        <v>7.8752000000000004</v>
      </c>
      <c r="L8" s="14">
        <v>9.2736000000000001</v>
      </c>
      <c r="M8" s="14">
        <v>11.776</v>
      </c>
      <c r="O8" s="11">
        <v>4500000</v>
      </c>
      <c r="P8" s="14">
        <v>4100639</v>
      </c>
      <c r="Q8" s="14">
        <v>5.0048000000000004</v>
      </c>
      <c r="R8" s="14">
        <v>7.2127999999999997</v>
      </c>
      <c r="S8" s="14">
        <v>8.3903999999999996</v>
      </c>
      <c r="T8" s="14">
        <v>10.304</v>
      </c>
      <c r="V8" s="11">
        <v>5100000</v>
      </c>
      <c r="W8" s="14">
        <v>4412126</v>
      </c>
      <c r="X8" s="14">
        <v>4.4160000000000004</v>
      </c>
      <c r="Y8" s="14">
        <v>6.9184000000000001</v>
      </c>
      <c r="Z8" s="14">
        <v>8.3903999999999996</v>
      </c>
      <c r="AA8" s="14">
        <v>10.7456</v>
      </c>
    </row>
    <row r="9" spans="1:27" x14ac:dyDescent="0.2">
      <c r="A9" s="11">
        <v>4800000</v>
      </c>
      <c r="B9" s="14">
        <v>4430114</v>
      </c>
      <c r="C9" s="14">
        <v>6.4767999999999999</v>
      </c>
      <c r="D9" s="14">
        <v>9.1264000000000003</v>
      </c>
      <c r="E9" s="14">
        <v>10.672000000000001</v>
      </c>
      <c r="F9" s="14">
        <v>19.5776</v>
      </c>
      <c r="H9" s="11">
        <v>4800000</v>
      </c>
      <c r="I9" s="14">
        <v>4466311</v>
      </c>
      <c r="J9" s="14">
        <v>5.4463999999999997</v>
      </c>
      <c r="K9" s="14">
        <v>8.0223999999999993</v>
      </c>
      <c r="L9" s="14">
        <v>9.4207999999999998</v>
      </c>
      <c r="M9" s="14">
        <v>12.364800000000001</v>
      </c>
      <c r="O9" s="11">
        <v>5100000</v>
      </c>
      <c r="P9" s="14">
        <v>4552121</v>
      </c>
      <c r="Q9" s="14">
        <v>5.1520000000000001</v>
      </c>
      <c r="R9" s="14">
        <v>7.5072000000000001</v>
      </c>
      <c r="S9" s="14">
        <v>8.7584</v>
      </c>
      <c r="T9" s="14">
        <v>11.2608</v>
      </c>
      <c r="V9" s="11">
        <v>5400000</v>
      </c>
      <c r="W9" s="14">
        <v>524647</v>
      </c>
      <c r="X9" s="14">
        <v>197.68960000000001</v>
      </c>
      <c r="Y9" s="14">
        <v>1685.5871999999999</v>
      </c>
      <c r="Z9" s="14">
        <v>1711.1264000000001</v>
      </c>
      <c r="AA9" s="14">
        <v>1736.8127999999999</v>
      </c>
    </row>
    <row r="10" spans="1:27" x14ac:dyDescent="0.2">
      <c r="A10" s="11">
        <v>5100000</v>
      </c>
      <c r="B10" s="14">
        <v>4659236</v>
      </c>
      <c r="C10" s="14">
        <v>6.6239999999999997</v>
      </c>
      <c r="D10" s="14">
        <v>9.4944000000000006</v>
      </c>
      <c r="E10" s="14">
        <v>11.3344</v>
      </c>
      <c r="F10" s="14">
        <v>61.750399999999999</v>
      </c>
      <c r="H10" s="11">
        <v>5100000</v>
      </c>
      <c r="I10" s="14">
        <v>4715545</v>
      </c>
      <c r="J10" s="14">
        <v>5.52</v>
      </c>
      <c r="K10" s="14">
        <v>8.2431999999999999</v>
      </c>
      <c r="L10" s="14">
        <v>9.7888000000000002</v>
      </c>
      <c r="M10" s="14">
        <v>16.780799999999999</v>
      </c>
      <c r="O10" s="11">
        <v>5400000</v>
      </c>
      <c r="P10" s="14">
        <v>4777206</v>
      </c>
      <c r="Q10" s="14">
        <v>5.2256</v>
      </c>
      <c r="R10" s="14">
        <v>7.7279999999999998</v>
      </c>
      <c r="S10" s="14">
        <v>9.0527999999999995</v>
      </c>
      <c r="T10" s="14">
        <v>12.070399999999999</v>
      </c>
      <c r="V10" s="11">
        <v>5700000</v>
      </c>
      <c r="W10" s="14">
        <v>468464</v>
      </c>
      <c r="X10" s="14">
        <v>1064.9184</v>
      </c>
      <c r="Y10" s="14">
        <v>1677.1232</v>
      </c>
      <c r="Z10" s="14">
        <v>1703.3984</v>
      </c>
      <c r="AA10" s="14">
        <v>1740.2719999999999</v>
      </c>
    </row>
    <row r="11" spans="1:27" x14ac:dyDescent="0.2">
      <c r="A11" s="11">
        <v>5400000</v>
      </c>
      <c r="B11" s="14">
        <v>4901226</v>
      </c>
      <c r="C11" s="14">
        <v>6.7712000000000003</v>
      </c>
      <c r="D11" s="14">
        <v>9.8623999999999992</v>
      </c>
      <c r="E11" s="14">
        <v>12.070399999999999</v>
      </c>
      <c r="F11" s="14">
        <v>154.6336</v>
      </c>
      <c r="H11" s="11">
        <v>5700000</v>
      </c>
      <c r="I11" s="14">
        <v>5178483</v>
      </c>
      <c r="J11" s="14">
        <v>5.8879999999999999</v>
      </c>
      <c r="K11" s="14">
        <v>8.8320000000000007</v>
      </c>
      <c r="L11" s="14">
        <v>10.7456</v>
      </c>
      <c r="M11" s="14">
        <v>48.281599999999997</v>
      </c>
      <c r="O11" s="11">
        <v>5700000</v>
      </c>
      <c r="P11" s="14">
        <v>5003086</v>
      </c>
      <c r="Q11" s="14">
        <v>5.3727999999999998</v>
      </c>
      <c r="R11" s="14">
        <v>7.9488000000000003</v>
      </c>
      <c r="S11" s="14">
        <v>9.3472000000000008</v>
      </c>
      <c r="T11" s="14">
        <v>14.057600000000001</v>
      </c>
      <c r="V11" s="11">
        <v>6000000</v>
      </c>
      <c r="W11" s="14">
        <v>640149</v>
      </c>
      <c r="X11" s="14">
        <v>132.70079999999999</v>
      </c>
      <c r="Y11" s="14">
        <v>1888.4287999999999</v>
      </c>
      <c r="Z11" s="14">
        <v>1909.4784</v>
      </c>
      <c r="AA11" s="14">
        <v>2065.0688</v>
      </c>
    </row>
    <row r="12" spans="1:27" x14ac:dyDescent="0.2">
      <c r="A12" s="11">
        <v>5700000</v>
      </c>
      <c r="B12" s="14">
        <v>5118703</v>
      </c>
      <c r="C12" s="14">
        <v>7.0655999999999999</v>
      </c>
      <c r="D12" s="14">
        <v>10.377599999999999</v>
      </c>
      <c r="E12" s="14">
        <v>13.027200000000001</v>
      </c>
      <c r="F12" s="14">
        <v>241.18719999999999</v>
      </c>
      <c r="H12" s="11">
        <v>6000000</v>
      </c>
      <c r="I12" s="14">
        <v>5449632</v>
      </c>
      <c r="J12" s="14">
        <v>6.0351999999999997</v>
      </c>
      <c r="K12" s="14">
        <v>9.2736000000000001</v>
      </c>
      <c r="L12" s="14">
        <v>11.555199999999999</v>
      </c>
      <c r="M12" s="14">
        <v>300.52050240099999</v>
      </c>
      <c r="O12" s="11">
        <v>6000000</v>
      </c>
      <c r="P12" s="14">
        <v>5221831</v>
      </c>
      <c r="Q12" s="14">
        <v>5.4463999999999997</v>
      </c>
      <c r="R12" s="14">
        <v>8.0960000000000001</v>
      </c>
      <c r="S12" s="14">
        <v>9.6416000000000004</v>
      </c>
      <c r="T12" s="14">
        <v>19.430399999999999</v>
      </c>
      <c r="V12" s="11">
        <v>6300000</v>
      </c>
      <c r="W12" s="14">
        <v>685170</v>
      </c>
      <c r="X12" s="14">
        <v>645.32479999999998</v>
      </c>
      <c r="Y12" s="14">
        <v>1553.1071999999999</v>
      </c>
      <c r="Z12" s="14">
        <v>1619.9359999999999</v>
      </c>
      <c r="AA12" s="14">
        <v>1661.6672000000001</v>
      </c>
    </row>
    <row r="13" spans="1:27" x14ac:dyDescent="0.2">
      <c r="A13" s="11">
        <v>6000000</v>
      </c>
      <c r="B13" s="14">
        <v>5372422</v>
      </c>
      <c r="C13" s="14">
        <v>7.36</v>
      </c>
      <c r="D13" s="14">
        <v>11.2608</v>
      </c>
      <c r="E13" s="14">
        <v>15.3088</v>
      </c>
      <c r="F13" s="14">
        <v>3998.9100512</v>
      </c>
      <c r="H13" s="11">
        <v>6300000</v>
      </c>
      <c r="I13" s="14">
        <v>5682875</v>
      </c>
      <c r="J13" s="14">
        <v>6.2560000000000002</v>
      </c>
      <c r="K13" s="14">
        <v>9.8623999999999992</v>
      </c>
      <c r="L13" s="14">
        <v>12.6592</v>
      </c>
      <c r="M13" s="14">
        <v>278.42880000000002</v>
      </c>
      <c r="O13" s="11">
        <v>6300000</v>
      </c>
      <c r="P13" s="14">
        <v>5416183</v>
      </c>
      <c r="Q13" s="14">
        <v>5.52</v>
      </c>
      <c r="R13" s="14">
        <v>8.3168000000000006</v>
      </c>
      <c r="S13" s="14">
        <v>9.9359999999999999</v>
      </c>
      <c r="T13" s="14">
        <v>19.209599999999998</v>
      </c>
      <c r="V13" s="11">
        <v>6600000</v>
      </c>
      <c r="W13" s="14">
        <v>713440</v>
      </c>
      <c r="X13" s="14">
        <v>561.86239999999998</v>
      </c>
      <c r="Y13" s="14">
        <v>1378.0128</v>
      </c>
      <c r="Z13" s="14">
        <v>1523.9616000000001</v>
      </c>
      <c r="AA13" s="14">
        <v>1573.4944</v>
      </c>
    </row>
    <row r="14" spans="1:27" x14ac:dyDescent="0.2">
      <c r="A14" s="11">
        <v>6300000</v>
      </c>
      <c r="B14" s="14">
        <v>5624507</v>
      </c>
      <c r="C14" s="14">
        <v>7.8752000000000004</v>
      </c>
      <c r="D14" s="14">
        <v>12.6592</v>
      </c>
      <c r="E14" s="14">
        <v>17.295999999999999</v>
      </c>
      <c r="F14" s="14">
        <v>629.13279999999997</v>
      </c>
      <c r="H14" s="11">
        <v>6600000</v>
      </c>
      <c r="I14" s="14">
        <v>5904123</v>
      </c>
      <c r="J14" s="14">
        <v>6.5503999999999998</v>
      </c>
      <c r="K14" s="14">
        <v>10.7456</v>
      </c>
      <c r="L14" s="14">
        <v>14.204800000000001</v>
      </c>
      <c r="M14" s="14">
        <v>855.82079999999996</v>
      </c>
      <c r="O14" s="11">
        <v>6600000</v>
      </c>
      <c r="P14" s="14">
        <v>5130410</v>
      </c>
      <c r="Q14" s="14">
        <v>5.7408000000000001</v>
      </c>
      <c r="R14" s="14">
        <v>8.7584</v>
      </c>
      <c r="S14" s="14">
        <v>10.7456</v>
      </c>
      <c r="T14" s="14">
        <v>47.619199999999999</v>
      </c>
      <c r="V14" s="11">
        <v>6900000</v>
      </c>
      <c r="W14" s="14">
        <v>497980</v>
      </c>
      <c r="X14" s="14">
        <v>1102.7488000000001</v>
      </c>
      <c r="Y14" s="14">
        <v>1423.7919999999999</v>
      </c>
      <c r="Z14" s="14">
        <v>1519.6192000000001</v>
      </c>
      <c r="AA14" s="14">
        <v>1560.32</v>
      </c>
    </row>
    <row r="15" spans="1:27" x14ac:dyDescent="0.2">
      <c r="A15" s="11">
        <v>6600000</v>
      </c>
      <c r="B15" s="14">
        <v>5815718</v>
      </c>
      <c r="C15" s="14">
        <v>8.3903999999999996</v>
      </c>
      <c r="D15" s="14">
        <v>14.204800000000001</v>
      </c>
      <c r="E15" s="14">
        <v>20.313600000000001</v>
      </c>
      <c r="F15" s="14">
        <v>733.20320000000004</v>
      </c>
      <c r="H15" s="11">
        <v>6900000</v>
      </c>
      <c r="I15" s="14">
        <v>6100157</v>
      </c>
      <c r="J15" s="14">
        <v>6.992</v>
      </c>
      <c r="K15" s="14">
        <v>11.776</v>
      </c>
      <c r="L15" s="14">
        <v>15.9712</v>
      </c>
      <c r="M15" s="14">
        <v>772.57920000000001</v>
      </c>
      <c r="O15" s="11">
        <v>6900000</v>
      </c>
      <c r="P15" s="14">
        <v>2879503</v>
      </c>
      <c r="Q15" s="14">
        <v>37.315199999999997</v>
      </c>
      <c r="R15" s="14">
        <v>314.93439999999998</v>
      </c>
      <c r="S15" s="14">
        <v>950.69119999999998</v>
      </c>
      <c r="T15" s="14">
        <v>1622.5856000000001</v>
      </c>
      <c r="V15" s="11">
        <v>7200000</v>
      </c>
      <c r="W15" s="14">
        <v>530583</v>
      </c>
      <c r="X15" s="14">
        <v>696.18240000000003</v>
      </c>
      <c r="Y15" s="14">
        <v>2140.2143999999998</v>
      </c>
      <c r="Z15" s="14">
        <v>2195.1936000000001</v>
      </c>
      <c r="AA15" s="14">
        <v>2377.0592000000001</v>
      </c>
    </row>
    <row r="16" spans="1:27" x14ac:dyDescent="0.2">
      <c r="A16" s="11">
        <v>6900000</v>
      </c>
      <c r="B16" s="14">
        <v>6003922</v>
      </c>
      <c r="C16" s="14">
        <v>9.3472000000000008</v>
      </c>
      <c r="D16" s="14">
        <v>16.633600000000001</v>
      </c>
      <c r="E16" s="14">
        <v>23.993600000000001</v>
      </c>
      <c r="F16" s="14">
        <v>1071.0272</v>
      </c>
      <c r="H16" s="11">
        <v>7200000</v>
      </c>
      <c r="I16" s="14">
        <v>6296815</v>
      </c>
      <c r="J16" s="14">
        <v>7.6543999999999999</v>
      </c>
      <c r="K16" s="14">
        <v>13.616</v>
      </c>
      <c r="L16" s="14">
        <v>18.988800000000001</v>
      </c>
      <c r="M16" s="14">
        <v>765.072</v>
      </c>
      <c r="O16" s="11">
        <v>7200000</v>
      </c>
      <c r="P16" s="14">
        <v>2956879</v>
      </c>
      <c r="Q16" s="14">
        <v>22.668800000000001</v>
      </c>
      <c r="R16" s="14">
        <v>412.08640000000003</v>
      </c>
      <c r="S16" s="14">
        <v>1291.3119999999999</v>
      </c>
      <c r="T16" s="14">
        <v>1713.4816000000001</v>
      </c>
      <c r="V16" s="11">
        <v>7500000</v>
      </c>
      <c r="W16" s="14">
        <v>786865</v>
      </c>
      <c r="X16" s="14">
        <v>375.13920000000002</v>
      </c>
      <c r="Y16" s="14">
        <v>1412.752</v>
      </c>
      <c r="Z16" s="14">
        <v>1582.0319999999999</v>
      </c>
      <c r="AA16" s="14">
        <v>1874.2239999999999</v>
      </c>
    </row>
    <row r="17" spans="1:27" x14ac:dyDescent="0.2">
      <c r="A17" s="11">
        <v>7200000</v>
      </c>
      <c r="B17" s="14">
        <v>6185993</v>
      </c>
      <c r="C17" s="14">
        <v>11.187200000000001</v>
      </c>
      <c r="D17" s="14">
        <v>22.374400000000001</v>
      </c>
      <c r="E17" s="14">
        <v>89.350399999999993</v>
      </c>
      <c r="F17" s="14">
        <v>5598.384</v>
      </c>
      <c r="H17" s="11">
        <v>7500000</v>
      </c>
      <c r="I17" s="14">
        <v>6491545</v>
      </c>
      <c r="J17" s="14">
        <v>8.6112000000000002</v>
      </c>
      <c r="K17" s="14">
        <v>16.4864</v>
      </c>
      <c r="L17" s="14">
        <v>25.980799999999999</v>
      </c>
      <c r="M17" s="14">
        <v>1237.2896000000001</v>
      </c>
      <c r="O17" s="11">
        <v>7500000</v>
      </c>
      <c r="P17" s="14">
        <v>2762839</v>
      </c>
      <c r="Q17" s="14">
        <v>84.860799999999998</v>
      </c>
      <c r="R17" s="14">
        <v>1514.9087999999999</v>
      </c>
      <c r="S17" s="14">
        <v>1734.8992000000001</v>
      </c>
      <c r="T17" s="14">
        <v>1811.2224000000001</v>
      </c>
      <c r="V17" s="11">
        <v>7800000</v>
      </c>
      <c r="W17" s="14">
        <v>834546</v>
      </c>
      <c r="X17" s="14">
        <v>5.9615999999999998</v>
      </c>
      <c r="Y17" s="14">
        <v>601.09119999999996</v>
      </c>
      <c r="Z17" s="14">
        <v>1299.3056959999999</v>
      </c>
      <c r="AA17" s="14">
        <v>1826.0896</v>
      </c>
    </row>
    <row r="18" spans="1:27" x14ac:dyDescent="0.2">
      <c r="A18" s="11">
        <v>7500000</v>
      </c>
      <c r="B18" s="14">
        <v>6444387</v>
      </c>
      <c r="C18" s="14">
        <v>19.209599999999998</v>
      </c>
      <c r="D18" s="14">
        <v>47.472000000000001</v>
      </c>
      <c r="E18" s="14">
        <v>123.648</v>
      </c>
      <c r="F18" s="14">
        <v>1583.2512575999999</v>
      </c>
      <c r="H18" s="11">
        <v>7800000</v>
      </c>
      <c r="I18" s="14">
        <v>6748706</v>
      </c>
      <c r="J18" s="14">
        <v>10.672000000000001</v>
      </c>
      <c r="K18" s="14">
        <v>23.331199999999999</v>
      </c>
      <c r="L18" s="14">
        <v>37.462400000000002</v>
      </c>
      <c r="M18" s="14">
        <v>1134.912</v>
      </c>
      <c r="O18" s="11">
        <v>7800000</v>
      </c>
      <c r="P18" s="14">
        <v>3983315</v>
      </c>
      <c r="Q18" s="14">
        <v>54.758400000000002</v>
      </c>
      <c r="R18" s="14">
        <v>2128.6592000000001</v>
      </c>
      <c r="S18" s="14">
        <v>2206.3072000000002</v>
      </c>
      <c r="T18" s="14">
        <v>2299.6320000000001</v>
      </c>
      <c r="V18" s="11">
        <v>8100000</v>
      </c>
      <c r="W18" s="14">
        <v>831299</v>
      </c>
      <c r="X18" s="14">
        <v>26.6432</v>
      </c>
      <c r="Y18" s="14">
        <v>1489.8848</v>
      </c>
      <c r="Z18" s="14">
        <v>2313.3951999999999</v>
      </c>
      <c r="AA18" s="14">
        <v>2423.8688000000002</v>
      </c>
    </row>
    <row r="19" spans="1:27" x14ac:dyDescent="0.2">
      <c r="A19" s="11">
        <v>7800000</v>
      </c>
      <c r="B19" s="14">
        <v>6575614</v>
      </c>
      <c r="C19" s="14">
        <v>26.128</v>
      </c>
      <c r="D19" s="14">
        <v>69.772800000000004</v>
      </c>
      <c r="E19" s="14">
        <v>162.8768</v>
      </c>
      <c r="F19" s="14">
        <v>1914.0416</v>
      </c>
      <c r="H19" s="11">
        <v>8100000</v>
      </c>
      <c r="I19" s="14">
        <v>6778864</v>
      </c>
      <c r="J19" s="14">
        <v>14.352</v>
      </c>
      <c r="K19" s="14">
        <v>36.726399999999998</v>
      </c>
      <c r="L19" s="14">
        <v>81.916799999999995</v>
      </c>
      <c r="M19" s="14">
        <v>1504.0896</v>
      </c>
      <c r="O19" s="11">
        <v>8100000</v>
      </c>
      <c r="P19" s="14">
        <v>3056840</v>
      </c>
      <c r="Q19" s="14">
        <v>43.276800000000001</v>
      </c>
      <c r="R19" s="14">
        <v>407.44959999999998</v>
      </c>
      <c r="S19" s="14">
        <v>1030.768</v>
      </c>
      <c r="T19" s="14">
        <v>1423.4975999999999</v>
      </c>
      <c r="V19" s="11">
        <v>8400000</v>
      </c>
      <c r="W19" s="14">
        <v>839737</v>
      </c>
      <c r="X19" s="14">
        <v>23.2576</v>
      </c>
      <c r="Y19" s="14">
        <v>1827.0463999999999</v>
      </c>
      <c r="Z19" s="14">
        <v>2379.0464000000002</v>
      </c>
      <c r="AA19" s="14">
        <v>2513.6608000000001</v>
      </c>
    </row>
    <row r="20" spans="1:27" x14ac:dyDescent="0.2">
      <c r="A20" s="11">
        <v>8100000</v>
      </c>
      <c r="B20" s="14">
        <v>6793954</v>
      </c>
      <c r="C20" s="14">
        <v>70.0672</v>
      </c>
      <c r="D20" s="14">
        <v>254.9504</v>
      </c>
      <c r="E20" s="14">
        <v>579.67359999999996</v>
      </c>
      <c r="F20" s="14">
        <v>2427.711456</v>
      </c>
      <c r="H20" s="11">
        <v>8400000</v>
      </c>
      <c r="I20" s="14">
        <v>6926423</v>
      </c>
      <c r="J20" s="14">
        <v>19.724799999999998</v>
      </c>
      <c r="K20" s="14">
        <v>232.1344</v>
      </c>
      <c r="L20" s="14">
        <v>2022.896</v>
      </c>
      <c r="M20" s="14">
        <v>2082.2175999999999</v>
      </c>
      <c r="O20" s="11">
        <v>8400000</v>
      </c>
      <c r="P20" s="14">
        <v>2927650</v>
      </c>
      <c r="Q20" s="14">
        <v>89.055999999999997</v>
      </c>
      <c r="R20" s="14">
        <v>1471.7791999999999</v>
      </c>
      <c r="S20" s="14">
        <v>1781.3407999999999</v>
      </c>
      <c r="T20" s="14">
        <v>1858.6944000000001</v>
      </c>
      <c r="V20" s="11">
        <v>8700000</v>
      </c>
      <c r="W20" s="14">
        <v>578384</v>
      </c>
      <c r="X20" s="14">
        <v>1173.184</v>
      </c>
      <c r="Y20" s="14">
        <v>1595.0591999999999</v>
      </c>
      <c r="Z20" s="14">
        <v>1718.1184000000001</v>
      </c>
      <c r="AA20" s="14">
        <v>1756.9056</v>
      </c>
    </row>
    <row r="21" spans="1:27" x14ac:dyDescent="0.2">
      <c r="A21" s="11">
        <v>8400000</v>
      </c>
      <c r="B21" s="14">
        <v>6937929</v>
      </c>
      <c r="C21" s="14">
        <v>111.28319999999999</v>
      </c>
      <c r="D21" s="14">
        <v>445.79520000000002</v>
      </c>
      <c r="E21" s="14">
        <v>889.45600000000002</v>
      </c>
      <c r="F21" s="14">
        <v>2830.5823999999998</v>
      </c>
      <c r="H21" s="11">
        <v>8700000</v>
      </c>
      <c r="I21" s="14">
        <v>7234974</v>
      </c>
      <c r="J21" s="14">
        <v>26.495999999999999</v>
      </c>
      <c r="K21" s="14">
        <v>2693.9807999999998</v>
      </c>
      <c r="L21" s="14">
        <v>2763.0176000000001</v>
      </c>
      <c r="M21" s="14">
        <v>2792.9728</v>
      </c>
      <c r="O21" s="11">
        <v>8700000</v>
      </c>
      <c r="P21" s="14">
        <v>3192747</v>
      </c>
      <c r="Q21" s="14">
        <v>78.899199999999993</v>
      </c>
      <c r="R21" s="14">
        <v>1347.9839999999999</v>
      </c>
      <c r="S21" s="14">
        <v>1724.08</v>
      </c>
      <c r="T21" s="14">
        <v>1841.0304000000001</v>
      </c>
      <c r="V21" s="11">
        <v>9000000</v>
      </c>
      <c r="W21" s="14">
        <v>691215</v>
      </c>
      <c r="X21" s="14">
        <v>820.05119999999999</v>
      </c>
      <c r="Y21" s="14">
        <v>1443.296</v>
      </c>
      <c r="Z21" s="14">
        <v>1536.0319999999999</v>
      </c>
      <c r="AA21" s="14">
        <v>1590.2752</v>
      </c>
    </row>
    <row r="22" spans="1:27" x14ac:dyDescent="0.2">
      <c r="A22" s="11">
        <v>8700000</v>
      </c>
      <c r="B22" s="14">
        <v>7144725</v>
      </c>
      <c r="C22" s="14">
        <v>231.7664</v>
      </c>
      <c r="D22" s="14">
        <v>1117.616</v>
      </c>
      <c r="E22" s="14">
        <v>6087.6363199999996</v>
      </c>
      <c r="F22" s="14">
        <v>9434.4896000000008</v>
      </c>
      <c r="H22" s="11">
        <v>9000000</v>
      </c>
      <c r="I22" s="14">
        <v>7421128</v>
      </c>
      <c r="J22" s="14">
        <v>102.8192</v>
      </c>
      <c r="K22" s="14">
        <v>1927.2159999999999</v>
      </c>
      <c r="L22" s="14">
        <v>2055.6480000000001</v>
      </c>
      <c r="M22" s="14">
        <v>2139.92</v>
      </c>
      <c r="O22" s="11">
        <v>9000000</v>
      </c>
      <c r="P22" s="14">
        <v>1217286</v>
      </c>
      <c r="Q22" s="14">
        <v>58.806399999999996</v>
      </c>
      <c r="R22" s="14">
        <v>1319.6479999999999</v>
      </c>
      <c r="S22" s="14">
        <v>1934.2080000000001</v>
      </c>
      <c r="T22" s="14">
        <v>1971.9648</v>
      </c>
    </row>
    <row r="23" spans="1:27" x14ac:dyDescent="0.2">
      <c r="A23" s="11">
        <v>9000000</v>
      </c>
      <c r="B23" s="14">
        <v>7287644</v>
      </c>
      <c r="C23" s="14">
        <v>498.34559999999999</v>
      </c>
      <c r="D23" s="14">
        <v>3856.8607999999999</v>
      </c>
      <c r="E23" s="14">
        <v>7059.7120000000004</v>
      </c>
      <c r="F23" s="14">
        <v>8061.7759999999998</v>
      </c>
    </row>
    <row r="25" spans="1:27" x14ac:dyDescent="0.2">
      <c r="A25" t="s">
        <v>49</v>
      </c>
    </row>
    <row r="26" spans="1:27" x14ac:dyDescent="0.2">
      <c r="A26" t="s">
        <v>34</v>
      </c>
      <c r="H26" t="s">
        <v>27</v>
      </c>
      <c r="O26">
        <v>20</v>
      </c>
      <c r="V26">
        <v>10</v>
      </c>
    </row>
    <row r="27" spans="1:27" x14ac:dyDescent="0.2">
      <c r="A27" s="11" t="s">
        <v>43</v>
      </c>
      <c r="B27" s="11" t="s">
        <v>44</v>
      </c>
      <c r="C27" s="11" t="s">
        <v>45</v>
      </c>
      <c r="D27" s="12">
        <v>0.95</v>
      </c>
      <c r="E27" s="12">
        <v>0.99</v>
      </c>
      <c r="F27" s="13">
        <v>0.999</v>
      </c>
      <c r="H27" s="11" t="s">
        <v>43</v>
      </c>
      <c r="I27" s="11" t="s">
        <v>44</v>
      </c>
      <c r="J27" s="11" t="s">
        <v>45</v>
      </c>
      <c r="K27" s="12">
        <v>0.95</v>
      </c>
      <c r="L27" s="12">
        <v>0.99</v>
      </c>
      <c r="M27" s="13">
        <v>0.999</v>
      </c>
      <c r="N27" s="11"/>
      <c r="O27" s="11" t="s">
        <v>43</v>
      </c>
      <c r="P27" s="11" t="s">
        <v>44</v>
      </c>
      <c r="Q27" s="11" t="s">
        <v>45</v>
      </c>
      <c r="R27" s="12">
        <v>0.95</v>
      </c>
      <c r="S27" s="12">
        <v>0.99</v>
      </c>
      <c r="T27" s="13">
        <v>0.999</v>
      </c>
      <c r="U27" s="11"/>
      <c r="V27" s="11" t="s">
        <v>43</v>
      </c>
      <c r="W27" s="11" t="s">
        <v>44</v>
      </c>
      <c r="X27" s="11" t="s">
        <v>45</v>
      </c>
      <c r="Y27" s="12">
        <v>0.95</v>
      </c>
      <c r="Z27" s="12">
        <v>0.99</v>
      </c>
      <c r="AA27" s="13">
        <v>0.999</v>
      </c>
    </row>
    <row r="28" spans="1:27" x14ac:dyDescent="0.2">
      <c r="A28" s="11">
        <v>600000</v>
      </c>
      <c r="B28" s="14">
        <v>595583</v>
      </c>
      <c r="C28" s="14">
        <v>4.6368</v>
      </c>
      <c r="D28" s="14">
        <v>5.8144</v>
      </c>
      <c r="E28" s="14">
        <v>6.7712000000000003</v>
      </c>
      <c r="F28" s="14">
        <v>8.7584</v>
      </c>
      <c r="H28" s="11">
        <v>600000</v>
      </c>
      <c r="I28" s="14">
        <v>596066</v>
      </c>
      <c r="J28" s="14">
        <v>3.9744000000000002</v>
      </c>
      <c r="K28" s="14">
        <v>5.4463999999999997</v>
      </c>
      <c r="L28" s="14">
        <v>6.4032</v>
      </c>
      <c r="M28" s="14">
        <v>8.9792000000000005</v>
      </c>
      <c r="N28" s="16"/>
      <c r="O28" s="11">
        <v>100000</v>
      </c>
      <c r="P28" s="14">
        <v>99880</v>
      </c>
      <c r="Q28" s="14">
        <v>3.7536</v>
      </c>
      <c r="R28" s="14">
        <v>4.7103999999999999</v>
      </c>
      <c r="S28" s="14">
        <v>5.7408000000000001</v>
      </c>
      <c r="T28" s="14">
        <v>9.0527999999999995</v>
      </c>
      <c r="U28" s="16"/>
      <c r="V28" s="11">
        <v>100000</v>
      </c>
      <c r="W28" s="14">
        <v>99901</v>
      </c>
      <c r="X28" s="14">
        <v>3.5327999999999999</v>
      </c>
      <c r="Y28" s="14">
        <v>4.7839999999999998</v>
      </c>
      <c r="Z28" s="14">
        <v>5.9615999999999998</v>
      </c>
      <c r="AA28" s="14">
        <v>10.524800000000001</v>
      </c>
    </row>
    <row r="29" spans="1:27" x14ac:dyDescent="0.2">
      <c r="A29" s="11">
        <v>1800000</v>
      </c>
      <c r="B29" s="14">
        <v>1765041</v>
      </c>
      <c r="C29" s="14">
        <v>4.8575999999999997</v>
      </c>
      <c r="D29" s="14">
        <v>6.4767999999999999</v>
      </c>
      <c r="E29" s="14">
        <v>7.5072000000000001</v>
      </c>
      <c r="F29" s="14">
        <v>9.6416000000000004</v>
      </c>
      <c r="H29" s="11">
        <v>1800000</v>
      </c>
      <c r="I29" s="14">
        <v>1765107</v>
      </c>
      <c r="J29" s="14">
        <v>4.048</v>
      </c>
      <c r="K29" s="14">
        <v>5.8144</v>
      </c>
      <c r="L29" s="14">
        <v>6.8448000000000002</v>
      </c>
      <c r="M29" s="14">
        <v>8.8320000000000007</v>
      </c>
      <c r="N29" s="16"/>
      <c r="O29" s="11">
        <v>200000</v>
      </c>
      <c r="P29" s="14">
        <v>199532</v>
      </c>
      <c r="Q29" s="14">
        <v>3.8271999999999999</v>
      </c>
      <c r="R29" s="14">
        <v>4.9311999999999996</v>
      </c>
      <c r="S29" s="14">
        <v>5.9615999999999998</v>
      </c>
      <c r="T29" s="14">
        <v>7.6543999999999999</v>
      </c>
      <c r="U29" s="14"/>
      <c r="V29" s="11">
        <v>200000</v>
      </c>
      <c r="W29" s="14">
        <v>199734</v>
      </c>
      <c r="X29" s="14">
        <v>3.3856000000000002</v>
      </c>
      <c r="Y29" s="14">
        <v>4.9311999999999996</v>
      </c>
      <c r="Z29" s="14">
        <v>6.1824000000000003</v>
      </c>
      <c r="AA29" s="14">
        <v>23.699200000000001</v>
      </c>
    </row>
    <row r="30" spans="1:27" x14ac:dyDescent="0.2">
      <c r="A30" s="11">
        <v>4200000</v>
      </c>
      <c r="B30" s="14">
        <v>3916701</v>
      </c>
      <c r="C30" s="14">
        <v>5.4463999999999997</v>
      </c>
      <c r="D30" s="14">
        <v>8.0223999999999993</v>
      </c>
      <c r="E30" s="14">
        <v>9.8623999999999992</v>
      </c>
      <c r="F30" s="14">
        <v>284.3904</v>
      </c>
      <c r="H30" s="11">
        <v>3000000</v>
      </c>
      <c r="I30" s="14">
        <v>2893624</v>
      </c>
      <c r="J30" s="14">
        <v>4.2687999999999997</v>
      </c>
      <c r="K30" s="14">
        <v>6.3296000000000001</v>
      </c>
      <c r="L30" s="14">
        <v>7.6543999999999999</v>
      </c>
      <c r="M30" s="14">
        <v>10.4512</v>
      </c>
      <c r="N30" s="16"/>
      <c r="O30" s="11">
        <v>300000</v>
      </c>
      <c r="P30" s="14">
        <v>299022</v>
      </c>
      <c r="Q30" s="14">
        <v>3.8271999999999999</v>
      </c>
      <c r="R30" s="14">
        <v>5.1520000000000001</v>
      </c>
      <c r="S30" s="14">
        <v>6.1087999999999996</v>
      </c>
      <c r="T30" s="14">
        <v>7.9488000000000003</v>
      </c>
      <c r="U30" s="16"/>
      <c r="V30" s="11">
        <v>300000</v>
      </c>
      <c r="W30" s="14">
        <v>298692</v>
      </c>
      <c r="X30" s="14">
        <v>3.4592000000000001</v>
      </c>
      <c r="Y30" s="14">
        <v>5.6672000000000002</v>
      </c>
      <c r="Z30" s="14">
        <v>7.5072000000000001</v>
      </c>
      <c r="AA30" s="14">
        <v>153.56478079999999</v>
      </c>
    </row>
    <row r="31" spans="1:27" x14ac:dyDescent="0.2">
      <c r="A31" s="11">
        <v>4500000</v>
      </c>
      <c r="B31" s="14">
        <v>4182275</v>
      </c>
      <c r="C31" s="14">
        <v>5.5936000000000003</v>
      </c>
      <c r="D31" s="14">
        <v>8.3168000000000006</v>
      </c>
      <c r="E31" s="14">
        <v>10.304</v>
      </c>
      <c r="F31" s="14">
        <v>32.236800000000002</v>
      </c>
      <c r="H31" s="11">
        <v>4200000</v>
      </c>
      <c r="I31" s="14">
        <v>3970116</v>
      </c>
      <c r="J31" s="14">
        <v>4.5632000000000001</v>
      </c>
      <c r="K31" s="14">
        <v>7.1391999999999998</v>
      </c>
      <c r="L31" s="14">
        <v>8.8320000000000007</v>
      </c>
      <c r="M31" s="14">
        <v>12.2912</v>
      </c>
      <c r="N31" s="16"/>
      <c r="O31" s="11">
        <v>400000</v>
      </c>
      <c r="P31" s="14">
        <v>397785</v>
      </c>
      <c r="Q31" s="14">
        <v>3.8271999999999999</v>
      </c>
      <c r="R31" s="14">
        <v>5.3727999999999998</v>
      </c>
      <c r="S31" s="14">
        <v>6.4767999999999999</v>
      </c>
      <c r="T31" s="14">
        <v>8.6112000000000002</v>
      </c>
      <c r="V31" s="11">
        <v>400000</v>
      </c>
      <c r="W31" s="14">
        <v>398339</v>
      </c>
      <c r="X31" s="14">
        <v>3.5327999999999999</v>
      </c>
      <c r="Y31" s="14">
        <v>6.6976000000000004</v>
      </c>
      <c r="Z31" s="14">
        <v>9.1264000000000003</v>
      </c>
      <c r="AA31" s="14">
        <v>43.865600000000001</v>
      </c>
    </row>
    <row r="32" spans="1:27" x14ac:dyDescent="0.2">
      <c r="A32" s="11">
        <v>4800000</v>
      </c>
      <c r="B32" s="14">
        <v>4430063</v>
      </c>
      <c r="C32" s="14">
        <v>5.5936000000000003</v>
      </c>
      <c r="D32" s="14">
        <v>8.6112000000000002</v>
      </c>
      <c r="E32" s="14">
        <v>10.672000000000001</v>
      </c>
      <c r="F32" s="14">
        <v>28.047267200499999</v>
      </c>
      <c r="H32" s="11">
        <v>4500000</v>
      </c>
      <c r="I32" s="14">
        <v>4227240</v>
      </c>
      <c r="J32" s="14">
        <v>4.6368</v>
      </c>
      <c r="K32" s="14">
        <v>7.36</v>
      </c>
      <c r="L32" s="14">
        <v>9.1264000000000003</v>
      </c>
      <c r="M32" s="14">
        <v>12.6592</v>
      </c>
      <c r="N32" s="16"/>
      <c r="O32" s="11">
        <v>500000</v>
      </c>
      <c r="P32" s="14">
        <v>496831</v>
      </c>
      <c r="Q32" s="14">
        <v>3.8271999999999999</v>
      </c>
      <c r="R32" s="14">
        <v>5.52</v>
      </c>
      <c r="S32" s="14">
        <v>6.8448000000000002</v>
      </c>
      <c r="T32" s="14">
        <v>9.3472000000000008</v>
      </c>
      <c r="U32" s="16"/>
      <c r="V32" s="11">
        <v>500000</v>
      </c>
      <c r="W32" s="14">
        <v>41244</v>
      </c>
      <c r="X32" s="14">
        <v>2.944</v>
      </c>
      <c r="Y32" s="14">
        <v>3.5327999999999999</v>
      </c>
      <c r="Z32" s="14">
        <v>5.4463999999999997</v>
      </c>
      <c r="AA32" s="14">
        <v>80924055804.199997</v>
      </c>
    </row>
    <row r="33" spans="1:27" x14ac:dyDescent="0.2">
      <c r="A33" s="11">
        <v>5100000</v>
      </c>
      <c r="B33" s="14">
        <v>4660181</v>
      </c>
      <c r="C33" s="14">
        <v>5.7408000000000001</v>
      </c>
      <c r="D33" s="14">
        <v>8.9055999999999997</v>
      </c>
      <c r="E33" s="14">
        <v>11.187200000000001</v>
      </c>
      <c r="F33" s="14">
        <v>231.54560000000001</v>
      </c>
      <c r="H33" s="11">
        <v>4800000</v>
      </c>
      <c r="I33" s="14">
        <v>4477209</v>
      </c>
      <c r="J33" s="14">
        <v>4.7103999999999999</v>
      </c>
      <c r="K33" s="14">
        <v>7.6543999999999999</v>
      </c>
      <c r="L33" s="14">
        <v>9.6416000000000004</v>
      </c>
      <c r="M33" s="14">
        <v>79.414400000000001</v>
      </c>
      <c r="N33" s="16"/>
      <c r="O33" s="11">
        <v>600000</v>
      </c>
      <c r="P33" s="14">
        <v>596386</v>
      </c>
      <c r="Q33" s="14">
        <v>3.9007999999999998</v>
      </c>
      <c r="R33" s="14">
        <v>5.8879999999999999</v>
      </c>
      <c r="S33" s="14">
        <v>7.36</v>
      </c>
      <c r="T33" s="14">
        <v>10.5984</v>
      </c>
      <c r="U33" s="16"/>
      <c r="V33" s="11">
        <v>600000</v>
      </c>
      <c r="W33" s="14">
        <v>596302</v>
      </c>
      <c r="X33" s="14">
        <v>4.6368</v>
      </c>
      <c r="Y33" s="14">
        <v>12.217599999999999</v>
      </c>
      <c r="Z33" s="14">
        <v>19.209599999999998</v>
      </c>
      <c r="AA33" s="14">
        <v>331.49439999999998</v>
      </c>
    </row>
    <row r="34" spans="1:27" x14ac:dyDescent="0.2">
      <c r="A34" s="11">
        <v>5400000</v>
      </c>
      <c r="B34" s="14">
        <v>4897077</v>
      </c>
      <c r="C34" s="14">
        <v>5.8879999999999999</v>
      </c>
      <c r="D34" s="14">
        <v>9.3472000000000008</v>
      </c>
      <c r="E34" s="14">
        <v>11.9232</v>
      </c>
      <c r="F34" s="14">
        <v>409.6576</v>
      </c>
      <c r="H34" s="11">
        <v>5100000</v>
      </c>
      <c r="I34" s="14">
        <v>4703269</v>
      </c>
      <c r="J34" s="14">
        <v>4.7839999999999998</v>
      </c>
      <c r="K34" s="14">
        <v>7.8752000000000004</v>
      </c>
      <c r="L34" s="14">
        <v>10.009600000000001</v>
      </c>
      <c r="M34" s="14">
        <v>18.620799999999999</v>
      </c>
      <c r="N34" s="16"/>
      <c r="O34" s="11">
        <v>700000</v>
      </c>
      <c r="P34" s="14">
        <v>694499</v>
      </c>
      <c r="Q34" s="14">
        <v>3.9744000000000002</v>
      </c>
      <c r="R34" s="14">
        <v>6.2560000000000002</v>
      </c>
      <c r="S34" s="14">
        <v>7.9488000000000003</v>
      </c>
      <c r="T34" s="14">
        <v>12.070399999999999</v>
      </c>
      <c r="U34" s="16"/>
      <c r="V34" s="11">
        <v>700000</v>
      </c>
      <c r="W34" s="14">
        <v>694563</v>
      </c>
      <c r="X34" s="14">
        <v>7.2127999999999997</v>
      </c>
      <c r="Y34" s="14">
        <v>69.404799999999994</v>
      </c>
      <c r="Z34" s="14">
        <v>367.9264</v>
      </c>
      <c r="AA34" s="14">
        <v>831.23839999999996</v>
      </c>
    </row>
    <row r="35" spans="1:27" x14ac:dyDescent="0.2">
      <c r="A35" s="11">
        <v>6000000</v>
      </c>
      <c r="B35" s="14">
        <v>5395580</v>
      </c>
      <c r="C35" s="14">
        <v>6.1824000000000003</v>
      </c>
      <c r="D35" s="14">
        <v>10.377599999999999</v>
      </c>
      <c r="E35" s="14">
        <v>13.4688</v>
      </c>
      <c r="F35" s="14">
        <v>201.0752</v>
      </c>
      <c r="H35" s="11">
        <v>5400000</v>
      </c>
      <c r="I35" s="14">
        <v>4956071</v>
      </c>
      <c r="J35" s="14">
        <v>4.9311999999999996</v>
      </c>
      <c r="K35" s="14">
        <v>8.2431999999999999</v>
      </c>
      <c r="L35" s="14">
        <v>10.524800000000001</v>
      </c>
      <c r="M35" s="14">
        <v>17.2224</v>
      </c>
      <c r="N35" s="16"/>
      <c r="O35" s="11">
        <v>800000</v>
      </c>
      <c r="P35" s="14">
        <v>792655</v>
      </c>
      <c r="Q35" s="14">
        <v>3.9744000000000002</v>
      </c>
      <c r="R35" s="14">
        <v>6.6239999999999997</v>
      </c>
      <c r="S35" s="14">
        <v>8.6847999999999992</v>
      </c>
      <c r="T35" s="14">
        <v>13.8368</v>
      </c>
      <c r="U35" s="16"/>
      <c r="V35" s="11">
        <v>800000</v>
      </c>
      <c r="W35" s="14">
        <v>756493</v>
      </c>
      <c r="X35" s="14">
        <v>7438.0896000000002</v>
      </c>
      <c r="Y35" s="14">
        <v>8791.6671999999999</v>
      </c>
      <c r="Z35" s="14">
        <v>8946.4480000000003</v>
      </c>
      <c r="AA35" s="14">
        <v>9568.5670879999998</v>
      </c>
    </row>
    <row r="36" spans="1:27" x14ac:dyDescent="0.2">
      <c r="A36" s="11">
        <v>6300000</v>
      </c>
      <c r="B36" s="14">
        <v>5588219</v>
      </c>
      <c r="C36" s="14">
        <v>6.3296000000000001</v>
      </c>
      <c r="D36" s="14">
        <v>10.9664</v>
      </c>
      <c r="E36" s="14">
        <v>14.4992</v>
      </c>
      <c r="F36" s="14">
        <v>402.81279999999998</v>
      </c>
      <c r="H36" s="11">
        <v>5700000</v>
      </c>
      <c r="I36" s="14">
        <v>5213660</v>
      </c>
      <c r="J36" s="14">
        <v>5.0048000000000004</v>
      </c>
      <c r="K36" s="14">
        <v>8.6847999999999992</v>
      </c>
      <c r="L36" s="14">
        <v>11.187200000000001</v>
      </c>
      <c r="M36" s="14">
        <v>23.184000000000001</v>
      </c>
      <c r="N36" s="16"/>
      <c r="O36" s="11">
        <v>900000</v>
      </c>
      <c r="P36" s="14">
        <v>890719</v>
      </c>
      <c r="Q36" s="14">
        <v>4.048</v>
      </c>
      <c r="R36" s="14">
        <v>7.2127999999999997</v>
      </c>
      <c r="S36" s="14">
        <v>9.5679999999999996</v>
      </c>
      <c r="T36" s="14">
        <v>18.252800000000001</v>
      </c>
      <c r="U36" s="16"/>
      <c r="V36" s="11">
        <v>900000</v>
      </c>
      <c r="W36" s="14">
        <v>790455</v>
      </c>
      <c r="X36" s="14">
        <v>7776.9440000000004</v>
      </c>
      <c r="Y36" s="14">
        <v>7949.3152</v>
      </c>
      <c r="Z36" s="14">
        <v>8336.4511999999995</v>
      </c>
      <c r="AA36" s="14">
        <v>8982.2911999999997</v>
      </c>
    </row>
    <row r="37" spans="1:27" x14ac:dyDescent="0.2">
      <c r="A37" s="11">
        <v>6600000</v>
      </c>
      <c r="B37" s="14">
        <v>5808111</v>
      </c>
      <c r="C37" s="14">
        <v>6.5503999999999998</v>
      </c>
      <c r="D37" s="14">
        <v>11.6288</v>
      </c>
      <c r="E37" s="14">
        <v>15.5296</v>
      </c>
      <c r="F37" s="14">
        <v>688.52800000000002</v>
      </c>
      <c r="H37" s="11">
        <v>6300000</v>
      </c>
      <c r="I37" s="14">
        <v>5692228</v>
      </c>
      <c r="J37" s="14">
        <v>5.3727999999999998</v>
      </c>
      <c r="K37" s="14">
        <v>9.7888000000000002</v>
      </c>
      <c r="L37" s="14">
        <v>12.9536</v>
      </c>
      <c r="M37" s="14">
        <v>133.6576</v>
      </c>
      <c r="N37" s="16"/>
      <c r="O37" s="11">
        <v>1000000</v>
      </c>
      <c r="P37" s="14">
        <v>988454</v>
      </c>
      <c r="Q37" s="14">
        <v>4.2687999999999997</v>
      </c>
      <c r="R37" s="14">
        <v>7.9488000000000003</v>
      </c>
      <c r="S37" s="14">
        <v>10.7456</v>
      </c>
      <c r="T37" s="14">
        <v>38.271999999999998</v>
      </c>
      <c r="U37" s="16"/>
      <c r="V37" s="11">
        <v>1000000</v>
      </c>
      <c r="W37" s="14">
        <v>775113</v>
      </c>
      <c r="X37" s="14">
        <v>7879.616</v>
      </c>
      <c r="Y37" s="14">
        <v>9185.3536000000004</v>
      </c>
      <c r="Z37" s="14">
        <v>9274.9984000000004</v>
      </c>
      <c r="AA37" s="14">
        <v>9385.6928000000007</v>
      </c>
    </row>
    <row r="38" spans="1:27" x14ac:dyDescent="0.2">
      <c r="A38" s="11">
        <v>6900000</v>
      </c>
      <c r="B38" s="14">
        <v>6032504</v>
      </c>
      <c r="C38" s="14">
        <v>6.8448000000000002</v>
      </c>
      <c r="D38" s="14">
        <v>12.6592</v>
      </c>
      <c r="E38" s="14">
        <v>17.295999999999999</v>
      </c>
      <c r="F38" s="14">
        <v>459.9264</v>
      </c>
      <c r="H38" s="11">
        <v>6900000</v>
      </c>
      <c r="I38" s="14">
        <v>6103023</v>
      </c>
      <c r="J38" s="14">
        <v>5.7408000000000001</v>
      </c>
      <c r="K38" s="14">
        <v>11.187200000000001</v>
      </c>
      <c r="L38" s="14">
        <v>15.5296</v>
      </c>
      <c r="M38" s="14">
        <v>880.32960000000003</v>
      </c>
      <c r="N38" s="16"/>
      <c r="O38" s="11">
        <v>1100000</v>
      </c>
      <c r="P38" s="14">
        <v>1085332</v>
      </c>
      <c r="Q38" s="14">
        <v>4.4896000000000003</v>
      </c>
      <c r="R38" s="14">
        <v>8.9055999999999997</v>
      </c>
      <c r="S38" s="14">
        <v>12.2912</v>
      </c>
      <c r="T38" s="14">
        <v>98.550399999999996</v>
      </c>
      <c r="U38" s="16"/>
      <c r="V38" s="11">
        <v>1100000</v>
      </c>
      <c r="W38" s="14">
        <v>814901</v>
      </c>
      <c r="X38" s="14">
        <v>7897.5744000000004</v>
      </c>
      <c r="Y38" s="14">
        <v>8373.9135999999999</v>
      </c>
      <c r="Z38" s="14">
        <v>8938.2047999999995</v>
      </c>
      <c r="AA38" s="14">
        <v>9145.0208000000002</v>
      </c>
    </row>
    <row r="39" spans="1:27" x14ac:dyDescent="0.2">
      <c r="A39" s="11">
        <v>7200000</v>
      </c>
      <c r="B39" s="14">
        <v>6287371</v>
      </c>
      <c r="C39" s="14">
        <v>7.1391999999999998</v>
      </c>
      <c r="D39" s="14">
        <v>14.2784</v>
      </c>
      <c r="E39" s="14">
        <v>20.460799999999999</v>
      </c>
      <c r="F39" s="14">
        <v>1245.8998432000001</v>
      </c>
      <c r="H39" s="11">
        <v>7200000</v>
      </c>
      <c r="I39" s="14">
        <v>6328589</v>
      </c>
      <c r="J39" s="14">
        <v>6.0351999999999997</v>
      </c>
      <c r="K39" s="14">
        <v>12.2912</v>
      </c>
      <c r="L39" s="14">
        <v>17.295999999999999</v>
      </c>
      <c r="M39" s="14">
        <v>298.66879999999998</v>
      </c>
      <c r="N39" s="16"/>
      <c r="O39" s="11">
        <v>1200000</v>
      </c>
      <c r="P39" s="14">
        <v>1182714</v>
      </c>
      <c r="Q39" s="14">
        <v>4.7103999999999999</v>
      </c>
      <c r="R39" s="14">
        <v>10.304</v>
      </c>
      <c r="S39" s="14">
        <v>14.572800000000001</v>
      </c>
      <c r="T39" s="14">
        <v>50.931199999999997</v>
      </c>
      <c r="U39" s="16"/>
      <c r="V39" s="11">
        <v>1200000</v>
      </c>
      <c r="W39" s="14">
        <v>836463</v>
      </c>
      <c r="X39" s="14">
        <v>7878.7327999999998</v>
      </c>
      <c r="Y39" s="14">
        <v>8036.4575999999997</v>
      </c>
      <c r="Z39" s="14">
        <v>8118.6688000000004</v>
      </c>
      <c r="AA39" s="14">
        <v>8831.1167999999998</v>
      </c>
    </row>
    <row r="40" spans="1:27" x14ac:dyDescent="0.2">
      <c r="A40" s="11">
        <v>7500000</v>
      </c>
      <c r="B40" s="14">
        <v>6448322</v>
      </c>
      <c r="C40" s="14">
        <v>7.5808</v>
      </c>
      <c r="D40" s="14">
        <v>15.9712</v>
      </c>
      <c r="E40" s="14">
        <v>24.729600000000001</v>
      </c>
      <c r="F40" s="14">
        <v>1595.7952</v>
      </c>
      <c r="H40" s="11">
        <v>7500000</v>
      </c>
      <c r="I40" s="14">
        <v>6487942</v>
      </c>
      <c r="J40" s="14">
        <v>6.3296000000000001</v>
      </c>
      <c r="K40" s="14">
        <v>13.4688</v>
      </c>
      <c r="L40" s="14">
        <v>19.504000000000001</v>
      </c>
      <c r="M40" s="14">
        <v>581.58720000000005</v>
      </c>
      <c r="N40" s="16"/>
      <c r="O40" s="11">
        <v>1300000</v>
      </c>
      <c r="P40" s="14">
        <v>1277654</v>
      </c>
      <c r="Q40" s="14">
        <v>5.0784000000000002</v>
      </c>
      <c r="R40" s="14">
        <v>12.512</v>
      </c>
      <c r="S40" s="14">
        <v>18.252800000000001</v>
      </c>
      <c r="T40" s="14">
        <v>328.03519999999997</v>
      </c>
      <c r="U40" s="16"/>
      <c r="V40" s="11">
        <v>1300000</v>
      </c>
      <c r="W40" s="14">
        <v>849283</v>
      </c>
      <c r="X40" s="14">
        <v>7904.64</v>
      </c>
      <c r="Y40" s="14">
        <v>8059.6415999999999</v>
      </c>
      <c r="Z40" s="14">
        <v>9018.9439999999995</v>
      </c>
      <c r="AA40" s="14">
        <v>9248.2816000000003</v>
      </c>
    </row>
    <row r="41" spans="1:27" x14ac:dyDescent="0.2">
      <c r="A41" s="11">
        <v>7800000</v>
      </c>
      <c r="B41" s="14">
        <v>6650451</v>
      </c>
      <c r="C41" s="14">
        <v>8.0960000000000001</v>
      </c>
      <c r="D41" s="14">
        <v>18.032</v>
      </c>
      <c r="E41" s="14">
        <v>28.188800000000001</v>
      </c>
      <c r="F41" s="14">
        <v>1111.5757951999999</v>
      </c>
      <c r="H41" s="11">
        <v>7800000</v>
      </c>
      <c r="I41" s="14">
        <v>6729417</v>
      </c>
      <c r="J41" s="14">
        <v>6.9184000000000001</v>
      </c>
      <c r="K41" s="14">
        <v>15.9712</v>
      </c>
      <c r="L41" s="14">
        <v>25.244800000000001</v>
      </c>
      <c r="M41" s="14">
        <v>1382.576</v>
      </c>
      <c r="N41" s="16"/>
      <c r="O41" s="11">
        <v>1400000</v>
      </c>
      <c r="P41" s="14">
        <v>1373469</v>
      </c>
      <c r="Q41" s="14">
        <v>5.7408000000000001</v>
      </c>
      <c r="R41" s="14">
        <v>16.780799999999999</v>
      </c>
      <c r="S41" s="14">
        <v>26.128</v>
      </c>
      <c r="T41" s="14">
        <v>545.00800000000004</v>
      </c>
      <c r="U41" s="16"/>
      <c r="V41" s="11">
        <v>1400000</v>
      </c>
      <c r="W41" s="14">
        <v>849400</v>
      </c>
      <c r="X41" s="14">
        <v>7918.9920000000002</v>
      </c>
      <c r="Y41" s="14">
        <v>8892.4256000000005</v>
      </c>
      <c r="Z41" s="14">
        <v>9021.7407999999996</v>
      </c>
      <c r="AA41" s="14">
        <v>9818.3871999999992</v>
      </c>
    </row>
    <row r="42" spans="1:27" x14ac:dyDescent="0.2">
      <c r="A42" s="11">
        <v>8100000</v>
      </c>
      <c r="B42" s="14">
        <v>6803331</v>
      </c>
      <c r="C42" s="14">
        <v>8.9055999999999997</v>
      </c>
      <c r="D42" s="14">
        <v>22.08</v>
      </c>
      <c r="E42" s="14">
        <v>119.232</v>
      </c>
      <c r="F42" s="14">
        <v>1983.3728000000001</v>
      </c>
      <c r="H42" s="11">
        <v>8100000</v>
      </c>
      <c r="I42" s="14">
        <v>6937157</v>
      </c>
      <c r="J42" s="14">
        <v>7.5072000000000001</v>
      </c>
      <c r="K42" s="14">
        <v>18.473600000000001</v>
      </c>
      <c r="L42" s="14">
        <v>29.145600000000002</v>
      </c>
      <c r="M42" s="14">
        <v>813.64800000000002</v>
      </c>
      <c r="N42" s="16"/>
      <c r="O42" s="11">
        <v>1500000</v>
      </c>
      <c r="P42" s="14">
        <v>1471923</v>
      </c>
      <c r="Q42" s="14">
        <v>8.0960000000000001</v>
      </c>
      <c r="R42" s="14">
        <v>47.619199999999999</v>
      </c>
      <c r="S42" s="14">
        <v>162.21440000000001</v>
      </c>
      <c r="T42" s="14">
        <v>765.3664</v>
      </c>
      <c r="U42" s="16"/>
      <c r="V42" s="11">
        <v>1500000</v>
      </c>
      <c r="W42" s="14">
        <v>877434</v>
      </c>
      <c r="X42" s="14">
        <v>7933.4175999999998</v>
      </c>
      <c r="Y42" s="14">
        <v>8099.68</v>
      </c>
      <c r="Z42" s="14">
        <v>9067.52</v>
      </c>
      <c r="AA42" s="14">
        <v>9133.9807999999994</v>
      </c>
    </row>
    <row r="43" spans="1:27" x14ac:dyDescent="0.2">
      <c r="A43" s="11">
        <v>8400000</v>
      </c>
      <c r="B43" s="14">
        <v>6967304</v>
      </c>
      <c r="C43" s="14">
        <v>9.6416000000000004</v>
      </c>
      <c r="D43" s="14">
        <v>25.539200000000001</v>
      </c>
      <c r="E43" s="14">
        <v>84.272000000000006</v>
      </c>
      <c r="F43" s="14">
        <v>1548.3232</v>
      </c>
      <c r="H43" s="11">
        <v>8400000</v>
      </c>
      <c r="I43" s="14">
        <v>7090744</v>
      </c>
      <c r="J43" s="14">
        <v>8.3168000000000006</v>
      </c>
      <c r="K43" s="14">
        <v>21.859200000000001</v>
      </c>
      <c r="L43" s="14">
        <v>35.695999999999998</v>
      </c>
      <c r="M43" s="14">
        <v>845.51679999999999</v>
      </c>
      <c r="N43" s="16"/>
      <c r="O43" s="11">
        <v>1600000</v>
      </c>
      <c r="P43" s="14">
        <v>1565736</v>
      </c>
      <c r="Q43" s="14">
        <v>17.664000000000001</v>
      </c>
      <c r="R43" s="14">
        <v>250.9024</v>
      </c>
      <c r="S43" s="14">
        <v>2483.5583999999999</v>
      </c>
      <c r="T43" s="14">
        <v>3336.8031999999998</v>
      </c>
      <c r="U43" s="16"/>
      <c r="V43" s="11">
        <v>1600000</v>
      </c>
      <c r="W43" s="14">
        <v>880136</v>
      </c>
      <c r="X43" s="14">
        <v>7934.5216</v>
      </c>
      <c r="Y43" s="14">
        <v>8873.7312000000002</v>
      </c>
      <c r="Z43" s="14">
        <v>9111.3119999999999</v>
      </c>
      <c r="AA43" s="14">
        <v>9226.7903999999999</v>
      </c>
    </row>
    <row r="44" spans="1:27" x14ac:dyDescent="0.2">
      <c r="A44" s="11">
        <v>8700000</v>
      </c>
      <c r="B44" s="14">
        <v>7222682</v>
      </c>
      <c r="C44" s="14">
        <v>13.8368</v>
      </c>
      <c r="D44" s="14">
        <v>50.857599999999998</v>
      </c>
      <c r="E44" s="14">
        <v>600.20799999999997</v>
      </c>
      <c r="F44" s="14">
        <v>2049.0239999999999</v>
      </c>
      <c r="H44" s="11">
        <v>8700000</v>
      </c>
      <c r="I44" s="14">
        <v>7369973</v>
      </c>
      <c r="J44" s="14">
        <v>11.3344</v>
      </c>
      <c r="K44" s="14">
        <v>36.726399999999998</v>
      </c>
      <c r="L44" s="14">
        <v>161.184</v>
      </c>
      <c r="M44" s="14">
        <v>1160.3776</v>
      </c>
      <c r="N44" s="16"/>
      <c r="O44" s="11">
        <v>1700000</v>
      </c>
      <c r="P44" s="14">
        <v>1456517</v>
      </c>
      <c r="Q44" s="14">
        <v>7850.9856</v>
      </c>
      <c r="R44" s="14">
        <v>8275.0687999999991</v>
      </c>
      <c r="S44" s="14">
        <v>8521.4079999999994</v>
      </c>
      <c r="T44" s="14">
        <v>8874.1728000000003</v>
      </c>
      <c r="U44" s="16"/>
      <c r="V44" s="11">
        <v>1700000</v>
      </c>
      <c r="W44" s="14">
        <v>898373</v>
      </c>
      <c r="X44" s="14">
        <v>7925.2479999999996</v>
      </c>
      <c r="Y44" s="14">
        <v>8815.9552000000003</v>
      </c>
      <c r="Z44" s="14">
        <v>9056.7008000000005</v>
      </c>
      <c r="AA44" s="14">
        <v>9626.8799999999992</v>
      </c>
    </row>
    <row r="45" spans="1:27" x14ac:dyDescent="0.2">
      <c r="A45" s="11">
        <v>9000000</v>
      </c>
      <c r="B45" s="14">
        <v>7259106</v>
      </c>
      <c r="C45" s="14">
        <v>14.057600000000001</v>
      </c>
      <c r="D45" s="14">
        <v>50.563200000000002</v>
      </c>
      <c r="E45" s="14">
        <v>463.60640000000001</v>
      </c>
      <c r="F45" s="14">
        <v>2109.0816</v>
      </c>
      <c r="H45" s="11">
        <v>9000000</v>
      </c>
      <c r="I45" s="14">
        <v>7455987</v>
      </c>
      <c r="J45" s="14">
        <v>13.1008</v>
      </c>
      <c r="K45" s="14">
        <v>44.896000000000001</v>
      </c>
      <c r="L45" s="14">
        <v>260.98559999999998</v>
      </c>
      <c r="M45" s="14">
        <v>1265.6256000000001</v>
      </c>
      <c r="N45" s="16"/>
      <c r="O45" s="11">
        <v>1800000</v>
      </c>
      <c r="P45" s="14">
        <v>1615807</v>
      </c>
      <c r="Q45" s="14">
        <v>8000.0255999999999</v>
      </c>
      <c r="R45" s="14">
        <v>8352.5696000000007</v>
      </c>
      <c r="S45" s="14">
        <v>8583.6736000000001</v>
      </c>
      <c r="T45" s="14">
        <v>9086.6560000000009</v>
      </c>
      <c r="U45" s="16"/>
      <c r="V45" s="11">
        <v>1800000</v>
      </c>
      <c r="W45" s="14">
        <v>922053</v>
      </c>
      <c r="X45" s="14">
        <v>7920.4639999999999</v>
      </c>
      <c r="Y45" s="14">
        <v>8113.7376000000004</v>
      </c>
      <c r="Z45" s="14">
        <v>8646.5280000000002</v>
      </c>
      <c r="AA45" s="14">
        <v>9202.0607999999993</v>
      </c>
    </row>
    <row r="46" spans="1:27" x14ac:dyDescent="0.2">
      <c r="N46" s="16"/>
      <c r="O46" s="11">
        <v>1900000</v>
      </c>
      <c r="P46" s="14">
        <v>1623847</v>
      </c>
      <c r="Q46" s="14">
        <v>8083.0464000000002</v>
      </c>
      <c r="R46" s="14">
        <v>8486.7423999999992</v>
      </c>
      <c r="S46" s="14">
        <v>8728.0031999999992</v>
      </c>
      <c r="T46" s="14">
        <v>9236.7263999999996</v>
      </c>
      <c r="U46" s="16"/>
      <c r="V46" s="11">
        <v>1900000</v>
      </c>
      <c r="W46" s="14">
        <v>925664</v>
      </c>
      <c r="X46" s="14">
        <v>7950.0511999999999</v>
      </c>
      <c r="Y46" s="14">
        <v>8907.9552000000003</v>
      </c>
      <c r="Z46" s="14">
        <v>9144.2111999999997</v>
      </c>
      <c r="AA46" s="14">
        <v>9671.7971232</v>
      </c>
    </row>
    <row r="47" spans="1:27" x14ac:dyDescent="0.2">
      <c r="N47" s="16"/>
      <c r="O47" s="11">
        <v>2000000</v>
      </c>
      <c r="P47" s="14">
        <v>1646504</v>
      </c>
      <c r="Q47" s="14">
        <v>8074.1408000000001</v>
      </c>
      <c r="R47" s="14">
        <v>8329.0175999999992</v>
      </c>
      <c r="S47" s="14">
        <v>8646.16</v>
      </c>
      <c r="T47" s="14">
        <v>9547.6164064000004</v>
      </c>
      <c r="U47" s="16"/>
      <c r="V47" s="11">
        <v>2000000</v>
      </c>
      <c r="W47" s="14">
        <v>938503</v>
      </c>
      <c r="X47" s="14">
        <v>7978.0191999999997</v>
      </c>
      <c r="Y47" s="14">
        <v>8546.6527999999998</v>
      </c>
      <c r="Z47" s="14">
        <v>9528.6239999999998</v>
      </c>
      <c r="AA47" s="14">
        <v>10554.2308736</v>
      </c>
    </row>
    <row r="48" spans="1:27" x14ac:dyDescent="0.2">
      <c r="A48" t="s">
        <v>109</v>
      </c>
    </row>
    <row r="49" spans="1:27" x14ac:dyDescent="0.2">
      <c r="A49" s="11" t="s">
        <v>43</v>
      </c>
      <c r="B49" s="11" t="s">
        <v>44</v>
      </c>
      <c r="C49" s="11" t="s">
        <v>45</v>
      </c>
      <c r="D49" s="12">
        <v>0.95</v>
      </c>
      <c r="E49" s="12">
        <v>0.99</v>
      </c>
      <c r="H49" s="11" t="s">
        <v>43</v>
      </c>
      <c r="I49" s="11" t="s">
        <v>44</v>
      </c>
      <c r="J49" s="11" t="s">
        <v>45</v>
      </c>
      <c r="K49" s="12">
        <v>0.95</v>
      </c>
      <c r="L49" s="12">
        <v>0.99</v>
      </c>
      <c r="O49" s="11" t="s">
        <v>43</v>
      </c>
      <c r="P49" s="11" t="s">
        <v>44</v>
      </c>
      <c r="Q49" s="11" t="s">
        <v>45</v>
      </c>
      <c r="R49" s="12">
        <v>0.95</v>
      </c>
      <c r="S49" s="12">
        <v>0.99</v>
      </c>
      <c r="T49" s="13">
        <v>0.999</v>
      </c>
      <c r="V49" s="11" t="s">
        <v>43</v>
      </c>
      <c r="W49" s="11" t="s">
        <v>44</v>
      </c>
      <c r="X49" s="11" t="s">
        <v>45</v>
      </c>
      <c r="Y49" s="12">
        <v>0.95</v>
      </c>
      <c r="Z49" s="12">
        <v>0.99</v>
      </c>
      <c r="AA49" s="13">
        <v>0.999</v>
      </c>
    </row>
    <row r="50" spans="1:27" x14ac:dyDescent="0.2">
      <c r="A50" s="11">
        <v>600000</v>
      </c>
      <c r="B50" s="14">
        <v>596338</v>
      </c>
      <c r="C50" s="14">
        <v>5.1520000000000001</v>
      </c>
      <c r="D50" s="14">
        <v>6.5503999999999998</v>
      </c>
      <c r="E50" s="14">
        <v>7.5808</v>
      </c>
      <c r="H50" s="11">
        <v>600000</v>
      </c>
      <c r="I50" s="14">
        <v>596397</v>
      </c>
      <c r="J50" s="14">
        <v>4.4160000000000004</v>
      </c>
      <c r="K50" s="14">
        <v>5.9615999999999998</v>
      </c>
      <c r="L50" s="14">
        <v>6.992</v>
      </c>
      <c r="O50" s="11">
        <v>100000</v>
      </c>
      <c r="P50" s="14">
        <v>99808</v>
      </c>
      <c r="Q50" s="14">
        <v>4.1951999999999998</v>
      </c>
      <c r="R50" s="14">
        <v>5.2991999999999999</v>
      </c>
      <c r="S50" s="14">
        <v>6.2560000000000002</v>
      </c>
      <c r="T50" s="14">
        <v>9.2736000000000001</v>
      </c>
      <c r="V50" s="11">
        <v>100000</v>
      </c>
      <c r="W50" s="14">
        <v>99955</v>
      </c>
      <c r="X50" s="14">
        <v>3.7536</v>
      </c>
      <c r="Y50" s="14">
        <v>4.6368</v>
      </c>
      <c r="Z50" s="14">
        <v>5.5936000000000003</v>
      </c>
      <c r="AA50" s="14">
        <v>7.0655999999999999</v>
      </c>
    </row>
    <row r="51" spans="1:27" x14ac:dyDescent="0.2">
      <c r="A51" s="11">
        <v>1800000</v>
      </c>
      <c r="B51" s="14">
        <v>1759528</v>
      </c>
      <c r="C51" s="14">
        <v>5.2991999999999999</v>
      </c>
      <c r="D51" s="14">
        <v>7.0655999999999999</v>
      </c>
      <c r="E51" s="14">
        <v>8.6112000000000002</v>
      </c>
      <c r="H51" s="11">
        <v>1800000</v>
      </c>
      <c r="I51" s="14">
        <v>1766754</v>
      </c>
      <c r="J51" s="14">
        <v>4.4896000000000003</v>
      </c>
      <c r="K51" s="14">
        <v>6.3296000000000001</v>
      </c>
      <c r="L51" s="14">
        <v>7.7279999999999998</v>
      </c>
      <c r="O51" s="11">
        <v>200000</v>
      </c>
      <c r="P51" s="14">
        <v>199673</v>
      </c>
      <c r="Q51" s="14">
        <v>4.1951999999999998</v>
      </c>
      <c r="R51" s="14">
        <v>5.3727999999999998</v>
      </c>
      <c r="S51" s="14">
        <v>6.2560000000000002</v>
      </c>
      <c r="T51" s="14">
        <v>7.7279999999999998</v>
      </c>
      <c r="V51" s="11">
        <v>200000</v>
      </c>
      <c r="W51" s="14">
        <v>199628</v>
      </c>
      <c r="X51" s="14">
        <v>3.7536</v>
      </c>
      <c r="Y51" s="14">
        <v>4.7103999999999999</v>
      </c>
      <c r="Z51" s="14">
        <v>5.5936000000000003</v>
      </c>
      <c r="AA51" s="14">
        <v>6.9184000000000001</v>
      </c>
    </row>
    <row r="52" spans="1:27" x14ac:dyDescent="0.2">
      <c r="A52" s="11">
        <v>3000000</v>
      </c>
      <c r="B52" s="14">
        <v>2876929</v>
      </c>
      <c r="C52" s="14">
        <v>5.9615999999999998</v>
      </c>
      <c r="D52" s="14">
        <v>14.2784</v>
      </c>
      <c r="E52" s="14">
        <v>18.105599999999999</v>
      </c>
      <c r="H52" s="11">
        <v>3000000</v>
      </c>
      <c r="I52" s="14">
        <v>2893763</v>
      </c>
      <c r="J52" s="14">
        <v>4.7839999999999998</v>
      </c>
      <c r="K52" s="14">
        <v>9.7888000000000002</v>
      </c>
      <c r="L52" s="14">
        <v>14.352</v>
      </c>
      <c r="O52" s="11">
        <v>300000</v>
      </c>
      <c r="P52" s="14">
        <v>298740</v>
      </c>
      <c r="Q52" s="14">
        <v>4.1951999999999998</v>
      </c>
      <c r="R52" s="14">
        <v>5.3727999999999998</v>
      </c>
      <c r="S52" s="14">
        <v>6.2560000000000002</v>
      </c>
      <c r="T52" s="14">
        <v>7.6543999999999999</v>
      </c>
      <c r="V52" s="11">
        <v>300000</v>
      </c>
      <c r="W52" s="14">
        <v>298812</v>
      </c>
      <c r="X52" s="14">
        <v>3.8271999999999999</v>
      </c>
      <c r="Y52" s="14">
        <v>4.9311999999999996</v>
      </c>
      <c r="Z52" s="14">
        <v>5.7408000000000001</v>
      </c>
      <c r="AA52" s="14">
        <v>7.0655999999999999</v>
      </c>
    </row>
    <row r="53" spans="1:27" x14ac:dyDescent="0.2">
      <c r="A53" s="11">
        <v>4200000</v>
      </c>
      <c r="B53" s="14">
        <v>3915311</v>
      </c>
      <c r="C53" s="14">
        <v>11.702400000000001</v>
      </c>
      <c r="D53" s="14">
        <v>20.313600000000001</v>
      </c>
      <c r="E53" s="14">
        <v>22.153600000000001</v>
      </c>
      <c r="H53" s="11">
        <v>4200000</v>
      </c>
      <c r="I53" s="14">
        <v>3955598</v>
      </c>
      <c r="J53" s="14">
        <v>10.524800000000001</v>
      </c>
      <c r="K53" s="14">
        <v>18.620799999999999</v>
      </c>
      <c r="L53" s="14">
        <v>20.608000000000001</v>
      </c>
      <c r="O53" s="11">
        <v>400000</v>
      </c>
      <c r="P53" s="14">
        <v>397981</v>
      </c>
      <c r="Q53" s="14">
        <v>4.1951999999999998</v>
      </c>
      <c r="R53" s="14">
        <v>5.4463999999999997</v>
      </c>
      <c r="S53" s="14">
        <v>6.2560000000000002</v>
      </c>
      <c r="T53" s="14">
        <v>10.1568</v>
      </c>
      <c r="V53" s="11">
        <v>400000</v>
      </c>
      <c r="W53" s="14">
        <v>398277</v>
      </c>
      <c r="X53" s="14">
        <v>3.9007999999999998</v>
      </c>
      <c r="Y53" s="14">
        <v>5.2256</v>
      </c>
      <c r="Z53" s="14">
        <v>6.0351999999999997</v>
      </c>
      <c r="AA53" s="14">
        <v>7.36</v>
      </c>
    </row>
    <row r="54" spans="1:27" x14ac:dyDescent="0.2">
      <c r="A54" s="11">
        <v>4500000</v>
      </c>
      <c r="B54" s="14">
        <v>4155373</v>
      </c>
      <c r="C54" s="14">
        <v>11.776</v>
      </c>
      <c r="D54" s="14">
        <v>20.3872</v>
      </c>
      <c r="E54" s="14">
        <v>22.521599999999999</v>
      </c>
      <c r="H54" s="11">
        <v>4500000</v>
      </c>
      <c r="I54" s="14">
        <v>4202722</v>
      </c>
      <c r="J54" s="14">
        <v>10.7456</v>
      </c>
      <c r="K54" s="14">
        <v>18.8416</v>
      </c>
      <c r="L54" s="14">
        <v>20.9024</v>
      </c>
      <c r="O54" s="11">
        <v>500000</v>
      </c>
      <c r="P54" s="14">
        <v>496362</v>
      </c>
      <c r="Q54" s="14">
        <v>4.1951999999999998</v>
      </c>
      <c r="R54" s="14">
        <v>5.4463999999999997</v>
      </c>
      <c r="S54" s="14">
        <v>6.2560000000000002</v>
      </c>
      <c r="T54" s="14">
        <v>7.8015999999999996</v>
      </c>
      <c r="V54" s="11">
        <v>500000</v>
      </c>
      <c r="W54" s="14">
        <v>41143</v>
      </c>
      <c r="X54" s="14">
        <v>3.3856000000000002</v>
      </c>
      <c r="Y54" s="14">
        <v>4.2687999999999997</v>
      </c>
      <c r="Z54" s="14">
        <v>5.1520000000000001</v>
      </c>
      <c r="AA54" s="14">
        <v>80924055804.199997</v>
      </c>
    </row>
    <row r="55" spans="1:27" x14ac:dyDescent="0.2">
      <c r="A55" s="11">
        <v>4800000</v>
      </c>
      <c r="B55" s="14">
        <v>4400467</v>
      </c>
      <c r="C55" s="14">
        <v>11.9232</v>
      </c>
      <c r="D55" s="14">
        <v>20.460799999999999</v>
      </c>
      <c r="E55" s="14">
        <v>22.668800000000001</v>
      </c>
      <c r="H55" s="11">
        <v>4800000</v>
      </c>
      <c r="I55" s="14">
        <v>4469114</v>
      </c>
      <c r="J55" s="14">
        <v>11.187200000000001</v>
      </c>
      <c r="K55" s="14">
        <v>19.209599999999998</v>
      </c>
      <c r="L55" s="14">
        <v>21.785599999999999</v>
      </c>
      <c r="O55" s="11">
        <v>600000</v>
      </c>
      <c r="P55" s="14">
        <v>595718</v>
      </c>
      <c r="Q55" s="14">
        <v>4.2687999999999997</v>
      </c>
      <c r="R55" s="14">
        <v>5.5936000000000003</v>
      </c>
      <c r="S55" s="14">
        <v>6.4767999999999999</v>
      </c>
      <c r="T55" s="14">
        <v>8.0960000000000001</v>
      </c>
      <c r="V55" s="11">
        <v>600000</v>
      </c>
      <c r="W55" s="14">
        <v>595328</v>
      </c>
      <c r="X55" s="14">
        <v>4.048</v>
      </c>
      <c r="Y55" s="14">
        <v>5.52</v>
      </c>
      <c r="Z55" s="14">
        <v>6.5503999999999998</v>
      </c>
      <c r="AA55" s="14">
        <v>8.0960000000000001</v>
      </c>
    </row>
    <row r="56" spans="1:27" x14ac:dyDescent="0.2">
      <c r="A56" s="11">
        <v>5100000</v>
      </c>
      <c r="B56" s="14">
        <v>4633126</v>
      </c>
      <c r="C56" s="14">
        <v>12.2912</v>
      </c>
      <c r="D56" s="14">
        <v>20.828800000000001</v>
      </c>
      <c r="E56" s="14">
        <v>24.361599999999999</v>
      </c>
      <c r="H56" s="11">
        <v>5100000</v>
      </c>
      <c r="I56" s="14">
        <v>4706260</v>
      </c>
      <c r="J56" s="14">
        <v>11.2608</v>
      </c>
      <c r="K56" s="14">
        <v>19.283200000000001</v>
      </c>
      <c r="L56" s="14">
        <v>22.153600000000001</v>
      </c>
      <c r="O56" s="11">
        <v>700000</v>
      </c>
      <c r="P56" s="14">
        <v>694448</v>
      </c>
      <c r="Q56" s="14">
        <v>4.1951999999999998</v>
      </c>
      <c r="R56" s="14">
        <v>5.52</v>
      </c>
      <c r="S56" s="14">
        <v>6.4032</v>
      </c>
      <c r="T56" s="14">
        <v>7.9488000000000003</v>
      </c>
      <c r="V56" s="11">
        <v>700000</v>
      </c>
      <c r="W56" s="14">
        <v>693954</v>
      </c>
      <c r="X56" s="14">
        <v>4.1215999999999999</v>
      </c>
      <c r="Y56" s="14">
        <v>5.8144</v>
      </c>
      <c r="Z56" s="14">
        <v>6.9184000000000001</v>
      </c>
      <c r="AA56" s="14">
        <v>8.7584</v>
      </c>
    </row>
    <row r="57" spans="1:27" x14ac:dyDescent="0.2">
      <c r="A57" s="11">
        <v>5400000</v>
      </c>
      <c r="B57" s="14">
        <v>4901260</v>
      </c>
      <c r="C57" s="14">
        <v>12.88</v>
      </c>
      <c r="D57" s="14">
        <v>21.564800000000002</v>
      </c>
      <c r="E57" s="14">
        <v>26.6432</v>
      </c>
      <c r="H57" s="11">
        <v>5400000</v>
      </c>
      <c r="I57" s="14">
        <v>4966988</v>
      </c>
      <c r="J57" s="14">
        <v>11.6288</v>
      </c>
      <c r="K57" s="14">
        <v>19.724799999999998</v>
      </c>
      <c r="L57" s="14">
        <v>23.699200000000001</v>
      </c>
      <c r="O57" s="11">
        <v>800000</v>
      </c>
      <c r="P57" s="14">
        <v>791846</v>
      </c>
      <c r="Q57" s="14">
        <v>4.2687999999999997</v>
      </c>
      <c r="R57" s="14">
        <v>5.6672000000000002</v>
      </c>
      <c r="S57" s="14">
        <v>6.5503999999999998</v>
      </c>
      <c r="T57" s="14">
        <v>7.8015999999999996</v>
      </c>
      <c r="V57" s="11">
        <v>800000</v>
      </c>
      <c r="W57" s="14">
        <v>791883</v>
      </c>
      <c r="X57" s="14">
        <v>4.1951999999999998</v>
      </c>
      <c r="Y57" s="14">
        <v>6.0351999999999997</v>
      </c>
      <c r="Z57" s="14">
        <v>7.2864000000000004</v>
      </c>
      <c r="AA57" s="14">
        <v>9.1999999999999993</v>
      </c>
    </row>
    <row r="58" spans="1:27" x14ac:dyDescent="0.2">
      <c r="A58" s="11">
        <v>5700000</v>
      </c>
      <c r="B58" s="14">
        <v>5099186</v>
      </c>
      <c r="C58" s="14">
        <v>12.9536</v>
      </c>
      <c r="D58" s="14">
        <v>22.08</v>
      </c>
      <c r="E58" s="14">
        <v>28.409600000000001</v>
      </c>
      <c r="H58" s="11">
        <v>5700000</v>
      </c>
      <c r="I58" s="14">
        <v>5189121</v>
      </c>
      <c r="J58" s="14">
        <v>11.9968</v>
      </c>
      <c r="K58" s="14">
        <v>20.313600000000001</v>
      </c>
      <c r="L58" s="14">
        <v>25.539200000000001</v>
      </c>
      <c r="O58" s="11">
        <v>900000</v>
      </c>
      <c r="P58" s="14">
        <v>890332</v>
      </c>
      <c r="Q58" s="14">
        <v>4.2687999999999997</v>
      </c>
      <c r="R58" s="14">
        <v>5.6672000000000002</v>
      </c>
      <c r="S58" s="14">
        <v>6.6239999999999997</v>
      </c>
      <c r="T58" s="14">
        <v>7.9488000000000003</v>
      </c>
      <c r="V58" s="11">
        <v>900000</v>
      </c>
      <c r="W58" s="14">
        <v>888105</v>
      </c>
      <c r="X58" s="14">
        <v>4.2687999999999997</v>
      </c>
      <c r="Y58" s="14">
        <v>6.4767999999999999</v>
      </c>
      <c r="Z58" s="14">
        <v>8.0223999999999993</v>
      </c>
      <c r="AA58" s="14">
        <v>10.377599999999999</v>
      </c>
    </row>
    <row r="59" spans="1:27" x14ac:dyDescent="0.2">
      <c r="A59" s="11">
        <v>6000000</v>
      </c>
      <c r="B59" s="14">
        <v>5370729</v>
      </c>
      <c r="C59" s="14">
        <v>13.6896</v>
      </c>
      <c r="D59" s="14">
        <v>24.0672</v>
      </c>
      <c r="E59" s="14">
        <v>38.198399999999999</v>
      </c>
      <c r="H59" s="11">
        <v>6000000</v>
      </c>
      <c r="I59" s="14">
        <v>5430868</v>
      </c>
      <c r="J59" s="14">
        <v>12.217599999999999</v>
      </c>
      <c r="K59" s="14">
        <v>21.049600000000002</v>
      </c>
      <c r="L59" s="14">
        <v>26.9376</v>
      </c>
      <c r="O59" s="11">
        <v>1000000</v>
      </c>
      <c r="P59" s="14">
        <v>987107</v>
      </c>
      <c r="Q59" s="14">
        <v>4.3423999999999996</v>
      </c>
      <c r="R59" s="14">
        <v>5.8144</v>
      </c>
      <c r="S59" s="14">
        <v>6.6976000000000004</v>
      </c>
      <c r="T59" s="14">
        <v>8.0223999999999993</v>
      </c>
      <c r="V59" s="11">
        <v>1000000</v>
      </c>
      <c r="W59" s="14">
        <v>985194</v>
      </c>
      <c r="X59" s="14">
        <v>4.3423999999999996</v>
      </c>
      <c r="Y59" s="14">
        <v>6.992</v>
      </c>
      <c r="Z59" s="14">
        <v>8.8320000000000007</v>
      </c>
      <c r="AA59" s="14">
        <v>12.88</v>
      </c>
    </row>
    <row r="60" spans="1:27" x14ac:dyDescent="0.2">
      <c r="A60" s="11">
        <v>6300000</v>
      </c>
      <c r="B60" s="14">
        <v>5035788</v>
      </c>
      <c r="C60" s="14">
        <v>13.984</v>
      </c>
      <c r="D60" s="14">
        <v>25.686399999999999</v>
      </c>
      <c r="E60" s="14">
        <v>187.8272</v>
      </c>
      <c r="H60" s="11">
        <v>6300000</v>
      </c>
      <c r="I60" s="14">
        <v>5659617</v>
      </c>
      <c r="J60" s="14">
        <v>12.6592</v>
      </c>
      <c r="K60" s="14">
        <v>22.595199999999998</v>
      </c>
      <c r="L60" s="14">
        <v>31.059200000000001</v>
      </c>
      <c r="O60" s="11">
        <v>1100000</v>
      </c>
      <c r="P60" s="14">
        <v>1083502</v>
      </c>
      <c r="Q60" s="14">
        <v>4.2687999999999997</v>
      </c>
      <c r="R60" s="14">
        <v>5.8879999999999999</v>
      </c>
      <c r="S60" s="14">
        <v>6.7712000000000003</v>
      </c>
      <c r="T60" s="14">
        <v>8.2431999999999999</v>
      </c>
      <c r="V60" s="11">
        <v>1100000</v>
      </c>
      <c r="W60" s="14">
        <v>1082702</v>
      </c>
      <c r="X60" s="14">
        <v>4.6368</v>
      </c>
      <c r="Y60" s="14">
        <v>8.0223999999999993</v>
      </c>
      <c r="Z60" s="14">
        <v>10.4512</v>
      </c>
      <c r="AA60" s="14">
        <v>17.5168</v>
      </c>
    </row>
    <row r="61" spans="1:27" x14ac:dyDescent="0.2">
      <c r="H61" s="11">
        <v>6600000</v>
      </c>
      <c r="I61" s="14">
        <v>5910607</v>
      </c>
      <c r="J61" s="14">
        <v>13.616</v>
      </c>
      <c r="K61" s="14">
        <v>26.569600000000001</v>
      </c>
      <c r="L61" s="14">
        <v>135.20320000000001</v>
      </c>
      <c r="O61" s="11">
        <v>1100000</v>
      </c>
      <c r="P61" s="14">
        <v>1083502</v>
      </c>
      <c r="Q61" s="14">
        <v>4.2687999999999997</v>
      </c>
      <c r="R61" s="14">
        <v>5.8879999999999999</v>
      </c>
      <c r="S61" s="14">
        <v>6.7712000000000003</v>
      </c>
      <c r="T61" s="14">
        <v>8.2431999999999999</v>
      </c>
      <c r="V61" s="11">
        <v>1200000</v>
      </c>
      <c r="W61" s="14">
        <v>1178083</v>
      </c>
      <c r="X61" s="14">
        <v>5.0784000000000002</v>
      </c>
      <c r="Y61" s="14">
        <v>10.304</v>
      </c>
      <c r="Z61" s="14">
        <v>14.425599999999999</v>
      </c>
      <c r="AA61" s="14">
        <v>1052.1120000000001</v>
      </c>
    </row>
    <row r="62" spans="1:27" x14ac:dyDescent="0.2">
      <c r="O62" s="11">
        <v>1200000</v>
      </c>
      <c r="P62" s="14">
        <v>1181856</v>
      </c>
      <c r="Q62" s="14">
        <v>4.2687999999999997</v>
      </c>
      <c r="R62" s="14">
        <v>5.8144</v>
      </c>
      <c r="S62" s="14">
        <v>6.8448000000000002</v>
      </c>
      <c r="T62" s="14">
        <v>8.3903999999999996</v>
      </c>
      <c r="V62" s="11">
        <v>1300000</v>
      </c>
      <c r="W62" s="14">
        <v>1274001</v>
      </c>
      <c r="X62" s="14">
        <v>5.4463999999999997</v>
      </c>
      <c r="Y62" s="14">
        <v>12.070399999999999</v>
      </c>
      <c r="Z62" s="14">
        <v>16.780799999999999</v>
      </c>
      <c r="AA62" s="14">
        <v>26.864000000000001</v>
      </c>
    </row>
    <row r="63" spans="1:27" x14ac:dyDescent="0.2">
      <c r="O63" s="11">
        <v>1300000</v>
      </c>
      <c r="P63" s="14">
        <v>1278448</v>
      </c>
      <c r="Q63" s="14">
        <v>4.2687999999999997</v>
      </c>
      <c r="R63" s="14">
        <v>5.8144</v>
      </c>
      <c r="S63" s="14">
        <v>6.8448000000000002</v>
      </c>
      <c r="T63" s="14">
        <v>8.9792000000000005</v>
      </c>
      <c r="V63" s="11">
        <v>1400000</v>
      </c>
      <c r="W63" s="14">
        <v>1369723</v>
      </c>
      <c r="X63" s="14">
        <v>5.9615999999999998</v>
      </c>
      <c r="Y63" s="14">
        <v>14.72</v>
      </c>
      <c r="Z63" s="14">
        <v>20.9024</v>
      </c>
      <c r="AA63" s="14">
        <v>33.708799999999997</v>
      </c>
    </row>
    <row r="64" spans="1:27" x14ac:dyDescent="0.2">
      <c r="O64" s="11">
        <v>1400000</v>
      </c>
      <c r="P64" s="14">
        <v>1373909</v>
      </c>
      <c r="Q64" s="14">
        <v>4.3423999999999996</v>
      </c>
      <c r="R64" s="14">
        <v>5.9615999999999998</v>
      </c>
      <c r="S64" s="14">
        <v>6.992</v>
      </c>
      <c r="T64" s="14">
        <v>8.3903999999999996</v>
      </c>
      <c r="V64" s="11">
        <v>1500000</v>
      </c>
      <c r="W64" s="14">
        <v>1465405</v>
      </c>
      <c r="X64" s="14">
        <v>186.50239999999999</v>
      </c>
      <c r="Y64" s="14">
        <v>825.05600000000004</v>
      </c>
      <c r="Z64" s="14">
        <v>992.27520000000004</v>
      </c>
      <c r="AA64" s="14">
        <v>1126.5216</v>
      </c>
    </row>
    <row r="65" spans="15:20" x14ac:dyDescent="0.2">
      <c r="O65" s="11">
        <v>1500000</v>
      </c>
      <c r="P65" s="14">
        <v>1470225</v>
      </c>
      <c r="Q65" s="14">
        <v>4.3423999999999996</v>
      </c>
      <c r="R65" s="14">
        <v>6.0351999999999997</v>
      </c>
      <c r="S65" s="14">
        <v>7.1391999999999998</v>
      </c>
      <c r="T65" s="14">
        <v>8.7584</v>
      </c>
    </row>
    <row r="66" spans="15:20" x14ac:dyDescent="0.2">
      <c r="O66" s="11">
        <v>1600000</v>
      </c>
      <c r="P66" s="14">
        <v>1565190</v>
      </c>
      <c r="Q66" s="14">
        <v>4.2687999999999997</v>
      </c>
      <c r="R66" s="14">
        <v>5.9615999999999998</v>
      </c>
      <c r="S66" s="14">
        <v>6.992</v>
      </c>
      <c r="T66" s="14">
        <v>8.9055999999999997</v>
      </c>
    </row>
    <row r="67" spans="15:20" x14ac:dyDescent="0.2">
      <c r="O67" s="11">
        <v>1700000</v>
      </c>
      <c r="P67" s="14">
        <v>1658001</v>
      </c>
      <c r="Q67" s="14">
        <v>4.3423999999999996</v>
      </c>
      <c r="R67" s="14">
        <v>6.1824000000000003</v>
      </c>
      <c r="S67" s="14">
        <v>7.36</v>
      </c>
      <c r="T67" s="14">
        <v>8.9792000000000005</v>
      </c>
    </row>
    <row r="68" spans="15:20" x14ac:dyDescent="0.2">
      <c r="O68" s="11">
        <v>1800000</v>
      </c>
      <c r="P68" s="14">
        <v>1754634</v>
      </c>
      <c r="Q68" s="14">
        <v>4.3423999999999996</v>
      </c>
      <c r="R68" s="14">
        <v>6.1087999999999996</v>
      </c>
      <c r="S68" s="14">
        <v>7.2864000000000004</v>
      </c>
      <c r="T68" s="14">
        <v>69.625600000000006</v>
      </c>
    </row>
    <row r="69" spans="15:20" x14ac:dyDescent="0.2">
      <c r="O69" s="11">
        <v>1900000</v>
      </c>
      <c r="P69" s="14">
        <v>1843961</v>
      </c>
      <c r="Q69" s="14">
        <v>4.3423999999999996</v>
      </c>
      <c r="R69" s="14">
        <v>6.0351999999999997</v>
      </c>
      <c r="S69" s="14">
        <v>7.2127999999999997</v>
      </c>
      <c r="T69" s="14">
        <v>9.4207999999999998</v>
      </c>
    </row>
    <row r="70" spans="15:20" x14ac:dyDescent="0.2">
      <c r="O70" s="11">
        <v>2000000</v>
      </c>
      <c r="P70" s="14">
        <v>1939252</v>
      </c>
      <c r="Q70" s="14">
        <v>4.3423999999999996</v>
      </c>
      <c r="R70" s="14">
        <v>6.1087999999999996</v>
      </c>
      <c r="S70" s="14">
        <v>7.2864000000000004</v>
      </c>
      <c r="T70" s="14">
        <v>9.0527999999999995</v>
      </c>
    </row>
    <row r="71" spans="15:20" x14ac:dyDescent="0.2">
      <c r="O71" s="11">
        <v>2500000</v>
      </c>
      <c r="P71" s="14">
        <v>2378153</v>
      </c>
      <c r="Q71" s="14">
        <v>4.3423999999999996</v>
      </c>
      <c r="R71" s="14">
        <v>6.1824000000000003</v>
      </c>
      <c r="S71" s="14">
        <v>7.4336000000000002</v>
      </c>
    </row>
    <row r="72" spans="15:20" x14ac:dyDescent="0.2">
      <c r="O72" s="11">
        <v>3000000</v>
      </c>
      <c r="P72" s="14">
        <v>2809543</v>
      </c>
      <c r="Q72" s="14">
        <v>4.4160000000000004</v>
      </c>
      <c r="R72" s="14">
        <v>6.2560000000000002</v>
      </c>
      <c r="S72" s="14">
        <v>7.5072000000000001</v>
      </c>
    </row>
    <row r="73" spans="15:20" x14ac:dyDescent="0.2">
      <c r="O73" s="11">
        <v>3300000</v>
      </c>
      <c r="P73" s="14">
        <v>3063573</v>
      </c>
      <c r="Q73" s="14">
        <v>4.5632000000000001</v>
      </c>
      <c r="R73" s="14">
        <v>6.6976000000000004</v>
      </c>
      <c r="S73" s="14">
        <v>8.2431999999999999</v>
      </c>
    </row>
    <row r="74" spans="15:20" x14ac:dyDescent="0.2">
      <c r="O74" s="11">
        <v>3600000</v>
      </c>
      <c r="P74" s="14">
        <v>3310201</v>
      </c>
      <c r="Q74" s="14">
        <v>4.5632000000000001</v>
      </c>
      <c r="R74" s="14">
        <v>6.7712000000000003</v>
      </c>
      <c r="S74" s="14">
        <v>8.3168000000000006</v>
      </c>
    </row>
    <row r="75" spans="15:20" x14ac:dyDescent="0.2">
      <c r="O75" s="11">
        <v>3900000</v>
      </c>
      <c r="P75" s="14">
        <v>3605705</v>
      </c>
      <c r="Q75" s="14">
        <v>4.7103999999999999</v>
      </c>
      <c r="R75" s="14">
        <v>7.4336000000000002</v>
      </c>
      <c r="S75" s="14">
        <v>9.7888000000000002</v>
      </c>
    </row>
    <row r="76" spans="15:20" x14ac:dyDescent="0.2">
      <c r="O76" s="11">
        <v>3900000</v>
      </c>
      <c r="P76" s="14">
        <v>3605705</v>
      </c>
      <c r="Q76" s="14">
        <v>4.7103999999999999</v>
      </c>
      <c r="R76" s="14">
        <v>7.4336000000000002</v>
      </c>
      <c r="S76" s="14">
        <v>9.7888000000000002</v>
      </c>
    </row>
    <row r="77" spans="15:20" x14ac:dyDescent="0.2">
      <c r="O77" s="11">
        <v>4200000</v>
      </c>
      <c r="P77" s="14">
        <v>3865338</v>
      </c>
      <c r="Q77" s="14">
        <v>4.7103999999999999</v>
      </c>
      <c r="R77" s="14">
        <v>7.36</v>
      </c>
      <c r="S77" s="14">
        <v>9.4207999999999998</v>
      </c>
    </row>
    <row r="78" spans="15:20" x14ac:dyDescent="0.2">
      <c r="O78" s="11">
        <v>4500000</v>
      </c>
      <c r="P78" s="14">
        <v>4092559</v>
      </c>
      <c r="Q78" s="14">
        <v>4.9311999999999996</v>
      </c>
      <c r="R78" s="14">
        <v>8.9055999999999997</v>
      </c>
      <c r="S78" s="14">
        <v>13.395200000000001</v>
      </c>
    </row>
    <row r="79" spans="15:20" x14ac:dyDescent="0.2">
      <c r="O79" s="11">
        <v>4800000</v>
      </c>
      <c r="P79" s="14">
        <v>4327472</v>
      </c>
      <c r="Q79" s="14">
        <v>5.4463999999999997</v>
      </c>
      <c r="R79" s="14">
        <v>14.7936</v>
      </c>
      <c r="S79" s="14">
        <v>60.351999999999997</v>
      </c>
    </row>
    <row r="80" spans="15:20" x14ac:dyDescent="0.2">
      <c r="O80" s="11">
        <v>5100000</v>
      </c>
      <c r="P80" s="14">
        <v>4555978</v>
      </c>
      <c r="Q80" s="14">
        <v>6.1824000000000003</v>
      </c>
      <c r="R80" s="14">
        <v>518.7328</v>
      </c>
      <c r="S80" s="14">
        <v>1882.8352</v>
      </c>
    </row>
    <row r="83" spans="1:26" x14ac:dyDescent="0.2">
      <c r="A83" t="s">
        <v>110</v>
      </c>
    </row>
    <row r="84" spans="1:26" x14ac:dyDescent="0.2">
      <c r="A84" s="11" t="s">
        <v>43</v>
      </c>
      <c r="B84" s="11" t="s">
        <v>44</v>
      </c>
      <c r="C84" s="11" t="s">
        <v>45</v>
      </c>
      <c r="D84" s="12">
        <v>0.95</v>
      </c>
      <c r="E84" s="12">
        <v>0.99</v>
      </c>
      <c r="F84" s="13">
        <v>0.999</v>
      </c>
      <c r="H84" s="11" t="s">
        <v>43</v>
      </c>
      <c r="I84" s="11" t="s">
        <v>44</v>
      </c>
      <c r="J84" s="11" t="s">
        <v>45</v>
      </c>
      <c r="K84" s="12">
        <v>0.95</v>
      </c>
      <c r="L84" s="12">
        <v>0.99</v>
      </c>
      <c r="M84" s="13">
        <v>0.999</v>
      </c>
      <c r="O84" s="11" t="s">
        <v>43</v>
      </c>
      <c r="P84" s="11" t="s">
        <v>44</v>
      </c>
      <c r="Q84" s="11" t="s">
        <v>45</v>
      </c>
      <c r="R84" s="12">
        <v>0.95</v>
      </c>
      <c r="S84" s="12">
        <v>0.99</v>
      </c>
      <c r="T84" s="13">
        <v>0.999</v>
      </c>
      <c r="V84" s="11" t="s">
        <v>43</v>
      </c>
      <c r="W84" s="11" t="s">
        <v>44</v>
      </c>
      <c r="X84" s="11" t="s">
        <v>45</v>
      </c>
      <c r="Y84" s="12">
        <v>0.95</v>
      </c>
      <c r="Z84" s="12">
        <v>0.99</v>
      </c>
    </row>
    <row r="85" spans="1:26" x14ac:dyDescent="0.2">
      <c r="A85" s="11">
        <v>600000</v>
      </c>
      <c r="B85" s="14">
        <v>596140</v>
      </c>
      <c r="C85" s="14">
        <v>115.47839999999999</v>
      </c>
      <c r="D85" s="14">
        <v>217.7088</v>
      </c>
      <c r="E85" s="14">
        <v>230.88319999999999</v>
      </c>
      <c r="F85" s="14">
        <v>1048.31792</v>
      </c>
      <c r="H85" s="11">
        <v>600000</v>
      </c>
      <c r="I85" s="14">
        <v>596071</v>
      </c>
      <c r="J85" s="14">
        <v>113.34399999999999</v>
      </c>
      <c r="K85" s="14">
        <v>218.44479999999999</v>
      </c>
      <c r="L85" s="14">
        <v>232.1344</v>
      </c>
      <c r="M85" s="14">
        <v>714.27725439999995</v>
      </c>
      <c r="O85" s="11">
        <v>100000</v>
      </c>
      <c r="P85" s="14">
        <v>99941</v>
      </c>
      <c r="Q85" s="14">
        <v>87.142399999999995</v>
      </c>
      <c r="R85" s="14">
        <v>168.91200000000001</v>
      </c>
      <c r="S85" s="14">
        <v>177.5232</v>
      </c>
      <c r="T85" s="14">
        <v>206.0458496</v>
      </c>
      <c r="V85" s="11">
        <v>100000</v>
      </c>
      <c r="W85" s="14">
        <v>99912</v>
      </c>
      <c r="X85" s="14">
        <v>91.116799999999998</v>
      </c>
      <c r="Y85" s="14">
        <v>175.6832</v>
      </c>
      <c r="Z85" s="14">
        <v>185.17760000000001</v>
      </c>
    </row>
    <row r="86" spans="1:26" x14ac:dyDescent="0.2">
      <c r="A86" s="11">
        <v>1800000</v>
      </c>
      <c r="B86" s="14">
        <v>887385</v>
      </c>
      <c r="C86" s="14">
        <v>456.90879999999999</v>
      </c>
      <c r="D86" s="14">
        <v>991.53920000000005</v>
      </c>
      <c r="E86" s="14">
        <v>1134.912</v>
      </c>
      <c r="F86" s="14">
        <v>2404.165344</v>
      </c>
      <c r="H86" s="11">
        <v>1800000</v>
      </c>
      <c r="I86" s="14">
        <v>336480</v>
      </c>
      <c r="J86" s="14">
        <v>226.83519999999999</v>
      </c>
      <c r="K86" s="14">
        <v>505.33760000000001</v>
      </c>
      <c r="L86" s="14">
        <v>538.31039999999996</v>
      </c>
      <c r="M86" s="14">
        <v>5323.9825920000003</v>
      </c>
      <c r="O86" s="11">
        <v>200000</v>
      </c>
      <c r="P86" s="14">
        <v>199475</v>
      </c>
      <c r="Q86" s="14">
        <v>91.337599999999995</v>
      </c>
      <c r="R86" s="14">
        <v>176.78720000000001</v>
      </c>
      <c r="S86" s="14">
        <v>186.2816</v>
      </c>
      <c r="T86" s="14">
        <v>225.36320000000001</v>
      </c>
      <c r="V86" s="11">
        <v>200000</v>
      </c>
      <c r="W86" s="14">
        <v>199339</v>
      </c>
      <c r="X86" s="14">
        <v>90.307199999999995</v>
      </c>
      <c r="Y86" s="14">
        <v>176.05119999999999</v>
      </c>
      <c r="Z86" s="14">
        <v>185.9872</v>
      </c>
    </row>
    <row r="87" spans="1:26" x14ac:dyDescent="0.2">
      <c r="A87" s="11">
        <v>3000000</v>
      </c>
      <c r="B87" s="14">
        <v>1475915</v>
      </c>
      <c r="C87" s="14">
        <v>742.18240000000003</v>
      </c>
      <c r="D87" s="14">
        <v>1643.3407999999999</v>
      </c>
      <c r="E87" s="14">
        <v>1813.136</v>
      </c>
      <c r="F87" s="14">
        <v>2895.7738208000001</v>
      </c>
      <c r="H87" s="11">
        <v>3000000</v>
      </c>
      <c r="I87" s="14">
        <v>389509</v>
      </c>
      <c r="J87" s="14">
        <v>273.42399999999998</v>
      </c>
      <c r="K87" s="14">
        <v>558.91840000000002</v>
      </c>
      <c r="L87" s="14">
        <v>637.00800000000004</v>
      </c>
      <c r="M87" s="14">
        <v>810.11519999999996</v>
      </c>
      <c r="O87" s="11">
        <v>300000</v>
      </c>
      <c r="P87" s="14">
        <v>298915</v>
      </c>
      <c r="Q87" s="14">
        <v>95.459199999999996</v>
      </c>
      <c r="R87" s="14">
        <v>184.58879999999999</v>
      </c>
      <c r="S87" s="14">
        <v>195.04</v>
      </c>
      <c r="T87" s="14">
        <v>524.08793600000001</v>
      </c>
      <c r="V87" s="11">
        <v>300000</v>
      </c>
      <c r="W87" s="14">
        <v>298826</v>
      </c>
      <c r="X87" s="14">
        <v>93.84</v>
      </c>
      <c r="Y87" s="14">
        <v>185.03039999999999</v>
      </c>
      <c r="Z87" s="14">
        <v>195.84960000000001</v>
      </c>
    </row>
    <row r="88" spans="1:26" x14ac:dyDescent="0.2">
      <c r="A88" s="11">
        <v>4200000</v>
      </c>
      <c r="B88" s="14">
        <v>1301002</v>
      </c>
      <c r="C88" s="14">
        <v>802.53440000000001</v>
      </c>
      <c r="D88" s="14">
        <v>1598.0768</v>
      </c>
      <c r="E88" s="14">
        <v>1824.6912</v>
      </c>
      <c r="F88" s="14">
        <v>3263.424</v>
      </c>
      <c r="H88" s="11">
        <v>4200000</v>
      </c>
      <c r="I88" s="14">
        <v>575372</v>
      </c>
      <c r="J88" s="14">
        <v>485.90719999999999</v>
      </c>
      <c r="K88" s="14">
        <v>1718.4128000000001</v>
      </c>
      <c r="L88" s="14">
        <v>2874.2271999999998</v>
      </c>
      <c r="M88" s="14">
        <v>4868.2719999999999</v>
      </c>
      <c r="O88" s="11">
        <v>400000</v>
      </c>
      <c r="P88" s="14">
        <v>398195</v>
      </c>
      <c r="Q88" s="14">
        <v>99.727999999999994</v>
      </c>
      <c r="R88" s="14">
        <v>193.34719999999999</v>
      </c>
      <c r="S88" s="14">
        <v>204.608</v>
      </c>
      <c r="T88" s="14">
        <v>525.57840959999999</v>
      </c>
      <c r="V88" s="11">
        <v>400000</v>
      </c>
      <c r="W88" s="14">
        <v>386013</v>
      </c>
      <c r="X88" s="14">
        <v>97.078400000000002</v>
      </c>
      <c r="Y88" s="14">
        <v>194.4512</v>
      </c>
      <c r="Z88" s="14">
        <v>206.6688</v>
      </c>
    </row>
    <row r="89" spans="1:26" x14ac:dyDescent="0.2">
      <c r="A89" s="11"/>
      <c r="B89" s="14"/>
      <c r="C89" s="14"/>
      <c r="D89" s="14"/>
      <c r="E89" s="14"/>
      <c r="F89" s="14"/>
      <c r="H89" s="11"/>
      <c r="I89" s="14"/>
      <c r="J89" s="14"/>
      <c r="K89" s="14"/>
      <c r="L89" s="14"/>
      <c r="M89" s="14"/>
      <c r="O89" s="11">
        <v>500000</v>
      </c>
      <c r="P89" s="14">
        <v>497338</v>
      </c>
      <c r="Q89" s="14">
        <v>104.2176</v>
      </c>
      <c r="R89" s="14">
        <v>203.43039999999999</v>
      </c>
      <c r="S89" s="14">
        <v>215.5008</v>
      </c>
      <c r="T89" s="14">
        <v>319.39205759999999</v>
      </c>
      <c r="V89" s="11">
        <v>500000</v>
      </c>
      <c r="W89" s="14">
        <v>496367</v>
      </c>
      <c r="X89" s="14">
        <v>102.5248</v>
      </c>
      <c r="Y89" s="14">
        <v>208.06720000000001</v>
      </c>
      <c r="Z89" s="14">
        <v>221.3888</v>
      </c>
    </row>
    <row r="90" spans="1:26" x14ac:dyDescent="0.2">
      <c r="O90" s="11">
        <v>600000</v>
      </c>
      <c r="P90" s="14">
        <v>311898</v>
      </c>
      <c r="Q90" s="14">
        <v>109.0752</v>
      </c>
      <c r="R90" s="14">
        <v>214.61760000000001</v>
      </c>
      <c r="S90" s="14">
        <v>228.2336</v>
      </c>
      <c r="T90" s="14">
        <v>457.0100736</v>
      </c>
      <c r="V90" s="11"/>
      <c r="W90" s="14"/>
      <c r="X90" s="14"/>
      <c r="Y90" s="14"/>
      <c r="Z90" s="14"/>
    </row>
    <row r="91" spans="1:26" x14ac:dyDescent="0.2">
      <c r="O91" s="11">
        <v>700000</v>
      </c>
      <c r="P91" s="14">
        <v>693671</v>
      </c>
      <c r="Q91" s="14">
        <v>115.7728</v>
      </c>
      <c r="R91" s="14">
        <v>229.33760000000001</v>
      </c>
      <c r="S91" s="14">
        <v>244.7936</v>
      </c>
      <c r="T91" s="14">
        <v>2964.5044447999999</v>
      </c>
      <c r="V91" s="11"/>
      <c r="W91" s="14"/>
      <c r="X91" s="14"/>
      <c r="Y91" s="14"/>
      <c r="Z91" s="14"/>
    </row>
    <row r="92" spans="1:26" x14ac:dyDescent="0.2">
      <c r="O92" s="11">
        <v>800000</v>
      </c>
      <c r="P92" s="14">
        <v>791588</v>
      </c>
      <c r="Q92" s="14">
        <v>120.1152</v>
      </c>
      <c r="R92" s="14">
        <v>241.99680000000001</v>
      </c>
      <c r="S92" s="14">
        <v>259.2192</v>
      </c>
      <c r="T92" s="14">
        <v>3205.3861311999999</v>
      </c>
    </row>
    <row r="93" spans="1:26" x14ac:dyDescent="0.2">
      <c r="O93" s="11">
        <v>900000</v>
      </c>
      <c r="P93" s="14">
        <v>889060</v>
      </c>
      <c r="Q93" s="14">
        <v>128.50559999999999</v>
      </c>
      <c r="R93" s="14">
        <v>261.86880000000002</v>
      </c>
      <c r="S93" s="14">
        <v>281.07839999999999</v>
      </c>
      <c r="T93" s="14">
        <v>3167.4466560000001</v>
      </c>
    </row>
    <row r="94" spans="1:26" x14ac:dyDescent="0.2">
      <c r="O94" s="11">
        <v>1000000</v>
      </c>
      <c r="P94" s="14">
        <v>886214</v>
      </c>
      <c r="Q94" s="14">
        <v>137.26400000000001</v>
      </c>
      <c r="R94" s="14">
        <v>284.97919999999999</v>
      </c>
      <c r="S94" s="14">
        <v>306.32319999999999</v>
      </c>
      <c r="T94" s="14">
        <v>918.33303360000002</v>
      </c>
    </row>
    <row r="95" spans="1:26" x14ac:dyDescent="0.2">
      <c r="O95" s="11"/>
      <c r="P95" s="14"/>
      <c r="Q95" s="14"/>
      <c r="R95" s="14"/>
      <c r="S95" s="14"/>
      <c r="T95" s="14"/>
    </row>
    <row r="96" spans="1:26" x14ac:dyDescent="0.2">
      <c r="O96" s="11"/>
      <c r="P96" s="14"/>
      <c r="Q96" s="14"/>
      <c r="R96" s="14"/>
      <c r="S96" s="14"/>
      <c r="T96" s="14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388AE-77FE-5A47-B39E-4D70DCDB6851}">
  <dimension ref="B2:W59"/>
  <sheetViews>
    <sheetView workbookViewId="0">
      <selection activeCell="R32" sqref="R32"/>
    </sheetView>
  </sheetViews>
  <sheetFormatPr baseColWidth="10" defaultRowHeight="16" x14ac:dyDescent="0.2"/>
  <cols>
    <col min="2" max="3" width="17.1640625" customWidth="1"/>
    <col min="5" max="5" width="14.1640625" customWidth="1"/>
    <col min="8" max="8" width="26.1640625" customWidth="1"/>
  </cols>
  <sheetData>
    <row r="2" spans="2:23" x14ac:dyDescent="0.2">
      <c r="H2" t="s">
        <v>107</v>
      </c>
      <c r="I2" t="s">
        <v>108</v>
      </c>
    </row>
    <row r="3" spans="2:23" x14ac:dyDescent="0.2">
      <c r="G3" t="s">
        <v>51</v>
      </c>
      <c r="H3" t="s">
        <v>33</v>
      </c>
      <c r="V3" t="s">
        <v>18</v>
      </c>
    </row>
    <row r="4" spans="2:23" ht="17" x14ac:dyDescent="0.2">
      <c r="B4" s="1"/>
      <c r="C4" s="1"/>
      <c r="D4" s="1"/>
      <c r="E4" s="1" t="s">
        <v>52</v>
      </c>
      <c r="G4">
        <v>0</v>
      </c>
      <c r="H4" s="1">
        <v>7527845</v>
      </c>
      <c r="I4" s="11">
        <v>6323681</v>
      </c>
      <c r="U4" s="17"/>
      <c r="V4">
        <v>7637877</v>
      </c>
    </row>
    <row r="5" spans="2:23" ht="17" x14ac:dyDescent="0.2">
      <c r="B5" s="1"/>
      <c r="C5" s="1"/>
      <c r="D5" s="1"/>
      <c r="E5" s="1" t="s">
        <v>53</v>
      </c>
      <c r="G5">
        <v>1</v>
      </c>
      <c r="H5" s="1">
        <v>7619938</v>
      </c>
      <c r="I5" s="14">
        <v>6328069</v>
      </c>
      <c r="U5" s="17"/>
      <c r="V5">
        <v>7645995</v>
      </c>
      <c r="W5" s="16"/>
    </row>
    <row r="6" spans="2:23" ht="17" x14ac:dyDescent="0.2">
      <c r="B6" s="1"/>
      <c r="C6" s="1"/>
      <c r="D6" s="1"/>
      <c r="E6" s="1" t="s">
        <v>54</v>
      </c>
      <c r="G6">
        <v>2</v>
      </c>
      <c r="H6" s="1">
        <v>7623027</v>
      </c>
      <c r="I6" s="14">
        <v>6298373</v>
      </c>
      <c r="U6" s="17"/>
      <c r="V6">
        <v>7670590</v>
      </c>
      <c r="W6" s="14"/>
    </row>
    <row r="7" spans="2:23" ht="17" x14ac:dyDescent="0.2">
      <c r="B7" s="1"/>
      <c r="C7" s="1"/>
      <c r="D7" s="1"/>
      <c r="E7" s="1" t="s">
        <v>55</v>
      </c>
      <c r="G7">
        <v>3</v>
      </c>
      <c r="H7" s="1">
        <v>7634419</v>
      </c>
      <c r="I7" s="14">
        <v>6350378</v>
      </c>
      <c r="U7" s="17"/>
      <c r="V7">
        <v>7680991</v>
      </c>
      <c r="W7" s="14"/>
    </row>
    <row r="8" spans="2:23" ht="17" x14ac:dyDescent="0.2">
      <c r="B8" s="1"/>
      <c r="C8" s="1"/>
      <c r="D8" s="1"/>
      <c r="E8" s="1" t="s">
        <v>56</v>
      </c>
      <c r="G8">
        <v>4</v>
      </c>
      <c r="H8" s="1">
        <v>7654305</v>
      </c>
      <c r="I8" s="14">
        <v>6388527</v>
      </c>
      <c r="U8" s="17"/>
      <c r="V8">
        <v>7693245</v>
      </c>
      <c r="W8" s="14"/>
    </row>
    <row r="9" spans="2:23" ht="17" x14ac:dyDescent="0.2">
      <c r="B9" s="1"/>
      <c r="C9" s="1"/>
      <c r="D9" s="1"/>
      <c r="E9" s="1" t="s">
        <v>57</v>
      </c>
      <c r="G9">
        <v>5</v>
      </c>
      <c r="H9" s="1">
        <v>7653035</v>
      </c>
      <c r="I9" s="14">
        <v>6365294</v>
      </c>
      <c r="U9" s="17"/>
      <c r="V9">
        <v>7709569</v>
      </c>
      <c r="W9" s="14"/>
    </row>
    <row r="10" spans="2:23" ht="17" x14ac:dyDescent="0.2">
      <c r="B10" s="1"/>
      <c r="C10" s="1"/>
      <c r="D10" s="1"/>
      <c r="E10" s="1" t="s">
        <v>58</v>
      </c>
      <c r="G10">
        <v>6</v>
      </c>
      <c r="H10" s="1">
        <v>7677954</v>
      </c>
      <c r="I10" s="14">
        <v>6379027</v>
      </c>
      <c r="U10" s="17"/>
      <c r="V10">
        <v>7696943</v>
      </c>
      <c r="W10" s="14"/>
    </row>
    <row r="11" spans="2:23" ht="17" x14ac:dyDescent="0.2">
      <c r="B11" s="1"/>
      <c r="C11" s="1"/>
      <c r="D11" s="1"/>
      <c r="E11" s="1" t="s">
        <v>59</v>
      </c>
      <c r="G11">
        <v>7</v>
      </c>
      <c r="H11" s="1">
        <v>7678614</v>
      </c>
      <c r="I11" s="14">
        <v>6380532</v>
      </c>
      <c r="U11" s="17"/>
      <c r="V11">
        <v>7699904</v>
      </c>
      <c r="W11" s="14"/>
    </row>
    <row r="12" spans="2:23" ht="17" x14ac:dyDescent="0.2">
      <c r="B12" s="1"/>
      <c r="C12" s="1"/>
      <c r="D12" s="1"/>
      <c r="E12" s="1" t="s">
        <v>60</v>
      </c>
      <c r="G12">
        <v>8</v>
      </c>
      <c r="H12" s="1">
        <v>7671316</v>
      </c>
      <c r="I12" s="14">
        <v>6357933</v>
      </c>
      <c r="U12" s="17"/>
      <c r="V12">
        <v>7706468</v>
      </c>
      <c r="W12" s="14"/>
    </row>
    <row r="13" spans="2:23" ht="17" x14ac:dyDescent="0.2">
      <c r="B13" s="1"/>
      <c r="C13" s="1"/>
      <c r="D13" s="1"/>
      <c r="E13" s="1" t="s">
        <v>61</v>
      </c>
      <c r="G13">
        <v>9</v>
      </c>
      <c r="H13" s="1">
        <v>7673416</v>
      </c>
      <c r="I13" s="14">
        <v>6385352</v>
      </c>
      <c r="U13" s="17"/>
      <c r="V13">
        <v>7733132</v>
      </c>
      <c r="W13" s="14"/>
    </row>
    <row r="14" spans="2:23" ht="17" x14ac:dyDescent="0.2">
      <c r="B14" s="1"/>
      <c r="C14" s="1"/>
      <c r="E14" s="1" t="s">
        <v>62</v>
      </c>
      <c r="G14">
        <v>10</v>
      </c>
      <c r="H14" s="1">
        <v>7697415</v>
      </c>
      <c r="I14" s="14">
        <v>6387945</v>
      </c>
      <c r="U14" s="17"/>
      <c r="V14">
        <v>7727165</v>
      </c>
      <c r="W14" s="14"/>
    </row>
    <row r="15" spans="2:23" ht="17" x14ac:dyDescent="0.2">
      <c r="B15" s="1"/>
      <c r="C15" s="1"/>
      <c r="E15" s="1" t="s">
        <v>63</v>
      </c>
      <c r="G15">
        <v>11</v>
      </c>
      <c r="H15" s="1">
        <v>7699324</v>
      </c>
      <c r="I15" s="14">
        <v>6361534</v>
      </c>
      <c r="U15" s="17"/>
      <c r="V15">
        <v>7754215</v>
      </c>
      <c r="W15" s="14"/>
    </row>
    <row r="16" spans="2:23" ht="17" x14ac:dyDescent="0.2">
      <c r="B16" s="1"/>
      <c r="C16" s="1"/>
      <c r="E16" s="1" t="s">
        <v>64</v>
      </c>
      <c r="G16">
        <v>12</v>
      </c>
      <c r="H16" s="1">
        <v>7686778</v>
      </c>
      <c r="I16" s="14">
        <v>6415058</v>
      </c>
      <c r="U16" s="17"/>
      <c r="V16">
        <v>7711149</v>
      </c>
      <c r="W16" s="14"/>
    </row>
    <row r="17" spans="2:23" ht="17" x14ac:dyDescent="0.2">
      <c r="B17" s="1"/>
      <c r="C17" s="1"/>
      <c r="E17" s="1" t="s">
        <v>65</v>
      </c>
      <c r="G17">
        <v>13</v>
      </c>
      <c r="H17" s="1">
        <v>7695705</v>
      </c>
      <c r="I17" s="14">
        <v>6403525</v>
      </c>
      <c r="U17" s="17"/>
      <c r="V17">
        <v>7745882</v>
      </c>
      <c r="W17" s="14"/>
    </row>
    <row r="18" spans="2:23" ht="17" x14ac:dyDescent="0.2">
      <c r="B18" s="1"/>
      <c r="C18" s="1"/>
      <c r="E18" s="1" t="s">
        <v>66</v>
      </c>
      <c r="G18">
        <v>14</v>
      </c>
      <c r="H18" s="1">
        <v>7694952</v>
      </c>
      <c r="I18" s="14">
        <v>6396306</v>
      </c>
      <c r="U18" s="17"/>
      <c r="V18">
        <v>7722466</v>
      </c>
      <c r="W18" s="14"/>
    </row>
    <row r="19" spans="2:23" ht="17" x14ac:dyDescent="0.2">
      <c r="B19" s="1"/>
      <c r="C19" s="1"/>
      <c r="E19" s="1" t="s">
        <v>67</v>
      </c>
      <c r="G19">
        <v>15</v>
      </c>
      <c r="H19" s="1">
        <v>7687789</v>
      </c>
      <c r="I19" s="14">
        <v>6370349</v>
      </c>
      <c r="U19" s="17"/>
      <c r="V19">
        <v>7743536</v>
      </c>
      <c r="W19" s="14"/>
    </row>
    <row r="20" spans="2:23" ht="17" x14ac:dyDescent="0.2">
      <c r="B20" s="1"/>
      <c r="C20" s="1"/>
      <c r="E20" s="1" t="s">
        <v>68</v>
      </c>
      <c r="G20">
        <v>16</v>
      </c>
      <c r="H20" s="1">
        <v>7706061</v>
      </c>
      <c r="I20" s="14">
        <v>6353162</v>
      </c>
      <c r="U20" s="17"/>
      <c r="V20">
        <v>7737628</v>
      </c>
      <c r="W20" s="14"/>
    </row>
    <row r="21" spans="2:23" ht="17" x14ac:dyDescent="0.2">
      <c r="B21" s="1"/>
      <c r="C21" s="1"/>
      <c r="E21" s="1" t="s">
        <v>69</v>
      </c>
      <c r="G21">
        <v>17</v>
      </c>
      <c r="H21" s="1">
        <v>7700980</v>
      </c>
      <c r="I21" s="14">
        <v>6384539</v>
      </c>
      <c r="U21" s="17"/>
      <c r="V21">
        <v>7744926</v>
      </c>
      <c r="W21" s="14"/>
    </row>
    <row r="22" spans="2:23" ht="17" x14ac:dyDescent="0.2">
      <c r="B22" s="1"/>
      <c r="C22" s="1"/>
      <c r="E22" s="1" t="s">
        <v>70</v>
      </c>
      <c r="G22">
        <v>18</v>
      </c>
      <c r="H22" s="1">
        <v>7705336</v>
      </c>
      <c r="I22" s="14">
        <v>6367594</v>
      </c>
      <c r="U22" s="17"/>
      <c r="V22">
        <v>7730538</v>
      </c>
      <c r="W22" s="14"/>
    </row>
    <row r="23" spans="2:23" ht="17" x14ac:dyDescent="0.2">
      <c r="B23" s="1"/>
      <c r="C23" s="1"/>
      <c r="E23" s="1" t="s">
        <v>71</v>
      </c>
      <c r="G23">
        <v>19</v>
      </c>
      <c r="H23" s="1">
        <v>7705123</v>
      </c>
      <c r="I23" s="14">
        <v>6416240</v>
      </c>
      <c r="U23" s="17"/>
      <c r="V23">
        <v>7747782</v>
      </c>
      <c r="W23" s="14"/>
    </row>
    <row r="24" spans="2:23" ht="17" x14ac:dyDescent="0.2">
      <c r="B24" s="1"/>
      <c r="C24" s="1"/>
      <c r="E24" s="1" t="s">
        <v>72</v>
      </c>
      <c r="G24">
        <v>20</v>
      </c>
      <c r="H24" s="1">
        <v>7715229</v>
      </c>
      <c r="I24" s="14">
        <v>6411405</v>
      </c>
      <c r="U24" s="17"/>
      <c r="V24">
        <v>7669825</v>
      </c>
      <c r="W24" s="14"/>
    </row>
    <row r="25" spans="2:23" ht="17" x14ac:dyDescent="0.2">
      <c r="B25" s="1"/>
      <c r="C25" s="1"/>
      <c r="E25" s="1" t="s">
        <v>73</v>
      </c>
      <c r="G25">
        <v>21</v>
      </c>
      <c r="H25" s="1">
        <v>4013201</v>
      </c>
      <c r="I25" s="14">
        <v>6145966</v>
      </c>
      <c r="U25" s="17"/>
      <c r="V25">
        <v>7649529</v>
      </c>
      <c r="W25" s="14"/>
    </row>
    <row r="26" spans="2:23" ht="17" x14ac:dyDescent="0.2">
      <c r="B26" s="1"/>
      <c r="C26" s="1"/>
      <c r="E26" s="1" t="s">
        <v>74</v>
      </c>
      <c r="G26">
        <v>22</v>
      </c>
      <c r="H26" s="1">
        <v>3980867</v>
      </c>
      <c r="I26" s="14">
        <v>6050239</v>
      </c>
      <c r="U26" s="17"/>
      <c r="V26">
        <v>7578885</v>
      </c>
      <c r="W26" s="14"/>
    </row>
    <row r="27" spans="2:23" ht="17" x14ac:dyDescent="0.2">
      <c r="B27" s="1"/>
      <c r="C27" s="1"/>
      <c r="E27" s="1" t="s">
        <v>75</v>
      </c>
      <c r="G27">
        <v>23</v>
      </c>
      <c r="H27" s="1">
        <v>3991966</v>
      </c>
      <c r="I27" s="14">
        <v>6072339</v>
      </c>
      <c r="U27" s="17"/>
      <c r="V27">
        <v>7650198</v>
      </c>
      <c r="W27" s="14"/>
    </row>
    <row r="28" spans="2:23" ht="17" x14ac:dyDescent="0.2">
      <c r="B28" s="1"/>
      <c r="C28" s="1"/>
      <c r="E28" s="1" t="s">
        <v>76</v>
      </c>
      <c r="G28">
        <v>24</v>
      </c>
      <c r="H28" s="1">
        <v>4004448</v>
      </c>
      <c r="I28" s="14">
        <v>6095041</v>
      </c>
      <c r="U28" s="17"/>
      <c r="V28">
        <v>7641896</v>
      </c>
      <c r="W28" s="14"/>
    </row>
    <row r="29" spans="2:23" ht="17" x14ac:dyDescent="0.2">
      <c r="B29" s="1"/>
      <c r="C29" s="1"/>
      <c r="E29" s="1" t="s">
        <v>77</v>
      </c>
      <c r="G29">
        <v>25</v>
      </c>
      <c r="H29" s="1">
        <v>4001265</v>
      </c>
      <c r="I29" s="14">
        <v>6105612</v>
      </c>
      <c r="U29" s="17"/>
      <c r="V29">
        <v>7613422</v>
      </c>
      <c r="W29" s="14"/>
    </row>
    <row r="30" spans="2:23" ht="17" x14ac:dyDescent="0.2">
      <c r="B30" s="1"/>
      <c r="C30" s="1"/>
      <c r="E30" s="1" t="s">
        <v>78</v>
      </c>
      <c r="G30">
        <v>26</v>
      </c>
      <c r="H30" s="1">
        <v>3994292</v>
      </c>
      <c r="I30" s="14">
        <v>6103410</v>
      </c>
      <c r="U30" s="17"/>
      <c r="V30">
        <v>7641996</v>
      </c>
      <c r="W30" s="14"/>
    </row>
    <row r="31" spans="2:23" ht="17" x14ac:dyDescent="0.2">
      <c r="B31" s="1"/>
      <c r="C31" s="1"/>
      <c r="E31" s="1" t="s">
        <v>79</v>
      </c>
      <c r="G31">
        <v>27</v>
      </c>
      <c r="H31" s="1">
        <v>4005047</v>
      </c>
      <c r="I31" s="14">
        <v>6024807</v>
      </c>
      <c r="U31" s="17"/>
      <c r="V31">
        <v>7644706</v>
      </c>
      <c r="W31" s="14"/>
    </row>
    <row r="32" spans="2:23" ht="17" x14ac:dyDescent="0.2">
      <c r="B32" s="1"/>
      <c r="C32" s="1"/>
      <c r="E32" s="1" t="s">
        <v>80</v>
      </c>
      <c r="G32">
        <v>28</v>
      </c>
      <c r="H32" s="1">
        <v>4003589</v>
      </c>
      <c r="I32" s="14">
        <v>6105340</v>
      </c>
      <c r="U32" s="17"/>
      <c r="V32">
        <v>7651573</v>
      </c>
      <c r="W32" s="14"/>
    </row>
    <row r="33" spans="2:23" ht="17" x14ac:dyDescent="0.2">
      <c r="B33" s="1"/>
      <c r="C33" s="1"/>
      <c r="E33" s="1" t="s">
        <v>81</v>
      </c>
      <c r="G33">
        <v>29</v>
      </c>
      <c r="H33" s="1">
        <v>4001589</v>
      </c>
      <c r="I33" s="14">
        <v>6107071</v>
      </c>
      <c r="U33" s="17"/>
      <c r="V33">
        <v>7646600</v>
      </c>
      <c r="W33" s="14"/>
    </row>
    <row r="34" spans="2:23" ht="17" x14ac:dyDescent="0.2">
      <c r="B34" s="1"/>
      <c r="C34" s="1"/>
      <c r="E34" s="1" t="s">
        <v>82</v>
      </c>
      <c r="G34">
        <v>30</v>
      </c>
      <c r="H34" s="1">
        <v>4004731</v>
      </c>
      <c r="I34" s="14">
        <v>6105557</v>
      </c>
      <c r="U34" s="17"/>
      <c r="V34">
        <v>7640527</v>
      </c>
      <c r="W34" s="14"/>
    </row>
    <row r="35" spans="2:23" ht="17" x14ac:dyDescent="0.2">
      <c r="B35" s="1"/>
      <c r="C35" s="1"/>
      <c r="E35" s="1" t="s">
        <v>83</v>
      </c>
      <c r="G35">
        <v>31</v>
      </c>
      <c r="H35" s="1">
        <v>4004704</v>
      </c>
      <c r="I35" s="14">
        <v>6106894</v>
      </c>
      <c r="U35" s="17"/>
      <c r="V35">
        <v>7497007</v>
      </c>
      <c r="W35" s="14"/>
    </row>
    <row r="36" spans="2:23" ht="17" x14ac:dyDescent="0.2">
      <c r="B36" s="1"/>
      <c r="C36" s="1"/>
      <c r="E36" s="1" t="s">
        <v>84</v>
      </c>
      <c r="G36">
        <v>32</v>
      </c>
      <c r="H36" s="1">
        <v>2051702</v>
      </c>
      <c r="I36" s="14">
        <v>5421253</v>
      </c>
      <c r="U36" s="17"/>
      <c r="V36">
        <v>7477372</v>
      </c>
      <c r="W36" s="14"/>
    </row>
    <row r="37" spans="2:23" ht="17" x14ac:dyDescent="0.2">
      <c r="B37" s="1"/>
      <c r="C37" s="1"/>
      <c r="E37" s="1" t="s">
        <v>85</v>
      </c>
      <c r="G37">
        <v>33</v>
      </c>
      <c r="H37" s="1">
        <v>2045080</v>
      </c>
      <c r="I37" s="14">
        <v>5112592</v>
      </c>
      <c r="U37" s="17"/>
      <c r="V37">
        <v>7476584</v>
      </c>
      <c r="W37" s="14"/>
    </row>
    <row r="38" spans="2:23" ht="17" x14ac:dyDescent="0.2">
      <c r="B38" s="1"/>
      <c r="C38" s="1"/>
      <c r="E38" s="1" t="s">
        <v>86</v>
      </c>
      <c r="G38">
        <v>34</v>
      </c>
      <c r="H38" s="1">
        <v>2046839</v>
      </c>
      <c r="I38" s="14">
        <v>5107685</v>
      </c>
      <c r="U38" s="17"/>
      <c r="V38">
        <v>7470455</v>
      </c>
      <c r="W38" s="14"/>
    </row>
    <row r="39" spans="2:23" ht="17" x14ac:dyDescent="0.2">
      <c r="B39" s="1"/>
      <c r="C39" s="1"/>
      <c r="E39" s="1" t="s">
        <v>87</v>
      </c>
      <c r="G39">
        <v>35</v>
      </c>
      <c r="H39" s="1">
        <v>2046897</v>
      </c>
      <c r="I39" s="14">
        <v>5115297</v>
      </c>
      <c r="U39" s="17"/>
      <c r="V39">
        <v>7471104</v>
      </c>
      <c r="W39" s="14"/>
    </row>
    <row r="40" spans="2:23" ht="17" x14ac:dyDescent="0.2">
      <c r="B40" s="1"/>
      <c r="C40" s="1"/>
      <c r="E40" s="1" t="s">
        <v>88</v>
      </c>
      <c r="G40">
        <v>36</v>
      </c>
      <c r="H40" s="1">
        <v>2039010</v>
      </c>
      <c r="I40" s="14">
        <v>5115894</v>
      </c>
      <c r="U40" s="17"/>
      <c r="V40">
        <v>7475210</v>
      </c>
      <c r="W40" s="14"/>
    </row>
    <row r="41" spans="2:23" ht="17" x14ac:dyDescent="0.2">
      <c r="B41" s="1"/>
      <c r="C41" s="1"/>
      <c r="E41" s="1" t="s">
        <v>89</v>
      </c>
      <c r="G41">
        <v>37</v>
      </c>
      <c r="H41" s="1">
        <v>2036485</v>
      </c>
      <c r="I41" s="14">
        <v>5103998</v>
      </c>
      <c r="U41" s="17"/>
      <c r="V41">
        <v>7471798</v>
      </c>
      <c r="W41" s="14"/>
    </row>
    <row r="42" spans="2:23" ht="17" x14ac:dyDescent="0.2">
      <c r="B42" s="1"/>
      <c r="C42" s="1"/>
      <c r="E42" s="1" t="s">
        <v>90</v>
      </c>
      <c r="G42">
        <v>38</v>
      </c>
      <c r="H42" s="1">
        <v>2047504</v>
      </c>
      <c r="I42" s="14">
        <v>5100947</v>
      </c>
      <c r="U42" s="17"/>
      <c r="V42">
        <v>7470147</v>
      </c>
      <c r="W42" s="14"/>
    </row>
    <row r="43" spans="2:23" ht="17" x14ac:dyDescent="0.2">
      <c r="B43" s="1"/>
      <c r="C43" s="1"/>
      <c r="E43" s="1" t="s">
        <v>91</v>
      </c>
      <c r="G43">
        <v>39</v>
      </c>
      <c r="H43" s="1">
        <v>2046970</v>
      </c>
      <c r="I43" s="14">
        <v>5113823</v>
      </c>
      <c r="U43" s="17"/>
      <c r="V43">
        <v>7477034</v>
      </c>
      <c r="W43" s="14"/>
    </row>
    <row r="44" spans="2:23" ht="17" x14ac:dyDescent="0.2">
      <c r="B44" s="1"/>
      <c r="C44" s="1"/>
      <c r="E44" s="1" t="s">
        <v>92</v>
      </c>
      <c r="G44">
        <v>40</v>
      </c>
      <c r="H44" s="1">
        <v>2046261</v>
      </c>
      <c r="I44" s="14">
        <v>5114824</v>
      </c>
      <c r="U44" s="17"/>
      <c r="V44">
        <v>7473816</v>
      </c>
      <c r="W44" s="14"/>
    </row>
    <row r="45" spans="2:23" ht="17" x14ac:dyDescent="0.2">
      <c r="B45" s="1"/>
      <c r="C45" s="1"/>
      <c r="E45" s="1" t="s">
        <v>93</v>
      </c>
      <c r="G45">
        <v>41</v>
      </c>
      <c r="H45" s="1">
        <v>2047434</v>
      </c>
      <c r="I45" s="14">
        <v>5109857</v>
      </c>
      <c r="U45" s="17"/>
      <c r="V45">
        <v>7469964</v>
      </c>
      <c r="W45" s="14"/>
    </row>
    <row r="46" spans="2:23" ht="17" x14ac:dyDescent="0.2">
      <c r="B46" s="1"/>
      <c r="C46" s="1"/>
      <c r="E46" s="1" t="s">
        <v>94</v>
      </c>
      <c r="G46">
        <v>42</v>
      </c>
      <c r="H46" s="1">
        <v>2047280</v>
      </c>
      <c r="I46" s="14">
        <v>5111234</v>
      </c>
      <c r="U46" s="17"/>
      <c r="W46" s="14"/>
    </row>
    <row r="47" spans="2:23" ht="17" x14ac:dyDescent="0.2">
      <c r="B47" s="1"/>
      <c r="C47" s="1"/>
      <c r="E47" s="1" t="s">
        <v>95</v>
      </c>
      <c r="G47">
        <v>43</v>
      </c>
      <c r="H47" s="1">
        <v>1390474</v>
      </c>
      <c r="I47" s="14">
        <v>3287134</v>
      </c>
      <c r="U47" s="17"/>
      <c r="W47" s="14"/>
    </row>
    <row r="48" spans="2:23" ht="17" x14ac:dyDescent="0.2">
      <c r="B48" s="1"/>
      <c r="C48" s="1"/>
      <c r="E48" s="1" t="s">
        <v>96</v>
      </c>
      <c r="G48">
        <v>44</v>
      </c>
      <c r="H48" s="1">
        <v>1392294</v>
      </c>
      <c r="I48" s="14">
        <v>2467083</v>
      </c>
      <c r="U48" s="17"/>
      <c r="W48" s="14"/>
    </row>
    <row r="49" spans="2:23" ht="17" x14ac:dyDescent="0.2">
      <c r="B49" s="1"/>
      <c r="C49" s="1"/>
      <c r="E49" s="1" t="s">
        <v>97</v>
      </c>
      <c r="G49">
        <v>45</v>
      </c>
      <c r="H49" s="1">
        <v>1393055</v>
      </c>
      <c r="I49" s="14">
        <v>2462562</v>
      </c>
      <c r="U49" s="17"/>
      <c r="W49" s="14"/>
    </row>
    <row r="50" spans="2:23" ht="17" x14ac:dyDescent="0.2">
      <c r="B50" s="1"/>
      <c r="C50" s="1"/>
      <c r="E50" s="1" t="s">
        <v>98</v>
      </c>
      <c r="G50">
        <v>46</v>
      </c>
      <c r="H50" s="1">
        <v>1392698</v>
      </c>
      <c r="I50" s="14">
        <v>2466053</v>
      </c>
      <c r="U50" s="17"/>
      <c r="W50" s="14"/>
    </row>
    <row r="51" spans="2:23" ht="17" x14ac:dyDescent="0.2">
      <c r="B51" s="1"/>
      <c r="C51" s="1"/>
      <c r="E51" s="1" t="s">
        <v>99</v>
      </c>
      <c r="G51">
        <v>47</v>
      </c>
      <c r="H51" s="1">
        <v>1392955</v>
      </c>
      <c r="I51" s="14">
        <v>2468559</v>
      </c>
      <c r="W51" s="14"/>
    </row>
    <row r="52" spans="2:23" ht="17" x14ac:dyDescent="0.2">
      <c r="B52" s="1"/>
      <c r="C52" s="1"/>
      <c r="E52" s="1" t="s">
        <v>100</v>
      </c>
      <c r="G52">
        <v>48</v>
      </c>
      <c r="H52" s="1">
        <v>1392701</v>
      </c>
      <c r="I52" s="14">
        <v>2465101</v>
      </c>
      <c r="W52" s="14"/>
    </row>
    <row r="53" spans="2:23" ht="17" x14ac:dyDescent="0.2">
      <c r="B53" s="1"/>
      <c r="C53" s="1"/>
      <c r="E53" s="1" t="s">
        <v>101</v>
      </c>
      <c r="G53">
        <v>49</v>
      </c>
      <c r="H53" s="1">
        <v>1392323</v>
      </c>
      <c r="I53" s="14">
        <v>2466013</v>
      </c>
      <c r="V53" s="14"/>
      <c r="W53" s="14"/>
    </row>
    <row r="54" spans="2:23" ht="17" x14ac:dyDescent="0.2">
      <c r="B54" s="1"/>
      <c r="C54" s="1"/>
      <c r="E54" s="1" t="s">
        <v>102</v>
      </c>
      <c r="G54">
        <v>50</v>
      </c>
      <c r="H54" s="1">
        <v>1392258</v>
      </c>
      <c r="I54" s="14">
        <v>2464532</v>
      </c>
      <c r="V54" s="16"/>
      <c r="W54" s="14"/>
    </row>
    <row r="55" spans="2:23" ht="17" x14ac:dyDescent="0.2">
      <c r="B55" s="1"/>
      <c r="C55" s="1"/>
      <c r="E55" s="1" t="s">
        <v>103</v>
      </c>
      <c r="G55">
        <v>51</v>
      </c>
      <c r="H55" s="1">
        <v>1392467</v>
      </c>
      <c r="I55" s="14">
        <v>2466357</v>
      </c>
      <c r="W55" s="16"/>
    </row>
    <row r="56" spans="2:23" ht="17" x14ac:dyDescent="0.2">
      <c r="B56" s="1"/>
      <c r="C56" s="1"/>
      <c r="E56" s="1" t="s">
        <v>104</v>
      </c>
      <c r="G56">
        <v>52</v>
      </c>
      <c r="H56" s="1">
        <v>1393205</v>
      </c>
      <c r="I56" s="14">
        <v>2469758</v>
      </c>
    </row>
    <row r="57" spans="2:23" ht="17" x14ac:dyDescent="0.2">
      <c r="B57" s="1"/>
      <c r="C57" s="1"/>
      <c r="E57" s="1" t="s">
        <v>105</v>
      </c>
      <c r="G57">
        <v>53</v>
      </c>
      <c r="H57" s="1">
        <v>1392967</v>
      </c>
      <c r="I57" s="14">
        <v>2467161</v>
      </c>
    </row>
    <row r="58" spans="2:23" ht="17" x14ac:dyDescent="0.2">
      <c r="B58" s="1"/>
      <c r="C58" s="1"/>
      <c r="E58" s="1" t="s">
        <v>106</v>
      </c>
      <c r="G58">
        <v>54</v>
      </c>
      <c r="I58" s="14">
        <v>761705</v>
      </c>
    </row>
    <row r="59" spans="2:23" ht="17" x14ac:dyDescent="0.2">
      <c r="B59" s="1"/>
      <c r="C59" s="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A7584-2E7E-BC45-8DE7-31E265D44A94}">
  <dimension ref="A1:AO75"/>
  <sheetViews>
    <sheetView zoomScale="157" zoomScaleNormal="117" workbookViewId="0">
      <selection activeCell="AJ3" sqref="AJ3:AO36"/>
    </sheetView>
  </sheetViews>
  <sheetFormatPr baseColWidth="10" defaultRowHeight="16" x14ac:dyDescent="0.2"/>
  <cols>
    <col min="9" max="13" width="11" bestFit="1" customWidth="1"/>
    <col min="15" max="20" width="11" bestFit="1" customWidth="1"/>
    <col min="22" max="22" width="16" customWidth="1"/>
    <col min="23" max="23" width="11.83203125" bestFit="1" customWidth="1"/>
    <col min="24" max="27" width="11" bestFit="1" customWidth="1"/>
    <col min="36" max="36" width="14.5" customWidth="1"/>
    <col min="37" max="37" width="17" customWidth="1"/>
  </cols>
  <sheetData>
    <row r="1" spans="1:41" x14ac:dyDescent="0.2">
      <c r="A1" t="s">
        <v>111</v>
      </c>
      <c r="H1" t="s">
        <v>112</v>
      </c>
      <c r="O1" t="s">
        <v>113</v>
      </c>
      <c r="V1" t="s">
        <v>121</v>
      </c>
    </row>
    <row r="2" spans="1:41" x14ac:dyDescent="0.2">
      <c r="A2" t="s">
        <v>114</v>
      </c>
    </row>
    <row r="3" spans="1:41" x14ac:dyDescent="0.2">
      <c r="A3" s="11" t="s">
        <v>43</v>
      </c>
      <c r="B3" s="11" t="s">
        <v>44</v>
      </c>
      <c r="C3" s="11" t="s">
        <v>45</v>
      </c>
      <c r="D3" s="12">
        <v>0.95</v>
      </c>
      <c r="E3" s="12">
        <v>0.99</v>
      </c>
      <c r="F3" s="13">
        <v>0.999</v>
      </c>
      <c r="H3" s="11" t="s">
        <v>43</v>
      </c>
      <c r="I3" s="11" t="s">
        <v>44</v>
      </c>
      <c r="J3" s="11" t="s">
        <v>45</v>
      </c>
      <c r="K3" s="12">
        <v>0.95</v>
      </c>
      <c r="L3" s="12">
        <v>0.99</v>
      </c>
      <c r="M3" s="13">
        <v>0.999</v>
      </c>
      <c r="O3" s="11" t="s">
        <v>43</v>
      </c>
      <c r="P3" s="11" t="s">
        <v>44</v>
      </c>
      <c r="Q3" s="11" t="s">
        <v>45</v>
      </c>
      <c r="R3" s="12">
        <v>0.95</v>
      </c>
      <c r="S3" s="12">
        <v>0.99</v>
      </c>
      <c r="T3" s="13">
        <v>0.999</v>
      </c>
      <c r="V3" s="11" t="s">
        <v>43</v>
      </c>
      <c r="W3" s="11" t="s">
        <v>44</v>
      </c>
      <c r="X3" s="11" t="s">
        <v>45</v>
      </c>
      <c r="Y3" s="12">
        <v>0.95</v>
      </c>
      <c r="Z3" s="12">
        <v>0.99</v>
      </c>
      <c r="AA3" s="13">
        <v>0.999</v>
      </c>
      <c r="AC3" s="11" t="s">
        <v>43</v>
      </c>
      <c r="AD3" s="11" t="s">
        <v>44</v>
      </c>
      <c r="AE3" s="11" t="s">
        <v>45</v>
      </c>
      <c r="AF3" s="12">
        <v>0.95</v>
      </c>
      <c r="AG3" s="12">
        <v>0.99</v>
      </c>
      <c r="AH3" s="13">
        <v>0.999</v>
      </c>
      <c r="AJ3" s="11" t="s">
        <v>43</v>
      </c>
      <c r="AK3" s="11" t="s">
        <v>44</v>
      </c>
      <c r="AL3" s="11" t="s">
        <v>45</v>
      </c>
      <c r="AM3" s="12">
        <v>0.95</v>
      </c>
      <c r="AN3" s="12">
        <v>0.99</v>
      </c>
      <c r="AO3" s="13">
        <v>0.999</v>
      </c>
    </row>
    <row r="4" spans="1:41" x14ac:dyDescent="0.2">
      <c r="A4" s="11">
        <v>3000000</v>
      </c>
      <c r="B4" s="14">
        <v>2858768</v>
      </c>
      <c r="C4" s="14">
        <v>4.7839999999999998</v>
      </c>
      <c r="D4" s="14">
        <v>6.6239999999999997</v>
      </c>
      <c r="E4" s="14">
        <v>7.8015999999999996</v>
      </c>
      <c r="F4" s="14">
        <v>9.6416000000000004</v>
      </c>
      <c r="H4" s="11">
        <v>3000000</v>
      </c>
      <c r="I4" s="14">
        <v>2895725</v>
      </c>
      <c r="J4" s="14">
        <v>4.1215999999999999</v>
      </c>
      <c r="K4" s="14">
        <v>6.0351999999999997</v>
      </c>
      <c r="L4" s="14">
        <v>7.2864000000000004</v>
      </c>
      <c r="M4" s="14">
        <v>9.2736000000000001</v>
      </c>
      <c r="O4" s="11">
        <v>3000000</v>
      </c>
      <c r="P4" s="14">
        <v>2892787</v>
      </c>
      <c r="Q4" s="14">
        <v>3.6063999999999998</v>
      </c>
      <c r="R4" s="14">
        <v>5.8879999999999999</v>
      </c>
      <c r="S4" s="14">
        <v>7.5808</v>
      </c>
      <c r="T4" s="14">
        <v>10.009600000000001</v>
      </c>
      <c r="V4" s="11">
        <v>3000000</v>
      </c>
      <c r="W4" s="14">
        <v>2891815</v>
      </c>
      <c r="X4" s="14">
        <v>3.6063999999999998</v>
      </c>
      <c r="Y4" s="14">
        <v>5.9615999999999998</v>
      </c>
      <c r="Z4" s="14">
        <v>7.7279999999999998</v>
      </c>
      <c r="AA4" s="14">
        <v>10.304</v>
      </c>
      <c r="AC4" s="11">
        <v>3000000</v>
      </c>
      <c r="AD4" s="14">
        <v>696059</v>
      </c>
      <c r="AE4" s="14">
        <v>3.0175999999999998</v>
      </c>
      <c r="AF4" s="14">
        <v>4.4160000000000004</v>
      </c>
      <c r="AG4" s="14">
        <v>5.3727999999999998</v>
      </c>
      <c r="AH4" s="14">
        <v>6.8448000000000002</v>
      </c>
      <c r="AJ4" s="11">
        <v>3000000</v>
      </c>
      <c r="AK4" s="14">
        <v>2895600</v>
      </c>
      <c r="AL4" s="14">
        <v>3.5327999999999999</v>
      </c>
      <c r="AM4" s="14">
        <v>5.7408000000000001</v>
      </c>
      <c r="AN4" s="14">
        <v>7.36</v>
      </c>
      <c r="AO4" s="14">
        <v>9.9359999999999999</v>
      </c>
    </row>
    <row r="5" spans="1:41" x14ac:dyDescent="0.2">
      <c r="A5" s="11">
        <v>4200000</v>
      </c>
      <c r="B5" s="14">
        <v>3930241</v>
      </c>
      <c r="C5" s="14">
        <v>5.0048000000000004</v>
      </c>
      <c r="D5" s="14">
        <v>7.5072000000000001</v>
      </c>
      <c r="E5" s="14">
        <v>9.1999999999999993</v>
      </c>
      <c r="F5" s="14">
        <v>11.849600000000001</v>
      </c>
      <c r="H5" s="11">
        <v>4200000</v>
      </c>
      <c r="I5" s="14">
        <v>3960617</v>
      </c>
      <c r="J5" s="14">
        <v>4.3423999999999996</v>
      </c>
      <c r="K5" s="14">
        <v>7.0655999999999999</v>
      </c>
      <c r="L5" s="14">
        <v>9.1264000000000003</v>
      </c>
      <c r="M5" s="14">
        <v>12.512</v>
      </c>
      <c r="O5" s="11">
        <v>4200000</v>
      </c>
      <c r="P5" s="14">
        <v>3973238</v>
      </c>
      <c r="Q5" s="14">
        <v>3.9007999999999998</v>
      </c>
      <c r="R5" s="14">
        <v>6.6976000000000004</v>
      </c>
      <c r="S5" s="14">
        <v>8.8320000000000007</v>
      </c>
      <c r="T5" s="14">
        <v>12.144</v>
      </c>
      <c r="V5" s="11">
        <v>4200000</v>
      </c>
      <c r="W5" s="14">
        <v>3959638</v>
      </c>
      <c r="X5" s="14">
        <v>3.7536</v>
      </c>
      <c r="Y5" s="14">
        <v>6.8448000000000002</v>
      </c>
      <c r="Z5" s="14">
        <v>9.1999999999999993</v>
      </c>
      <c r="AA5" s="14">
        <v>12.9536</v>
      </c>
      <c r="AC5" s="11">
        <v>4200000</v>
      </c>
      <c r="AD5" s="14">
        <v>3961643</v>
      </c>
      <c r="AE5" s="14">
        <v>3.9007999999999998</v>
      </c>
      <c r="AF5" s="14">
        <v>10.230399999999999</v>
      </c>
      <c r="AG5" s="14">
        <v>18.8416</v>
      </c>
      <c r="AH5" s="14">
        <v>32.825600000000001</v>
      </c>
      <c r="AJ5" s="11">
        <v>3300000</v>
      </c>
      <c r="AK5" s="14">
        <v>3154013</v>
      </c>
      <c r="AL5" s="14">
        <v>3.6063999999999998</v>
      </c>
      <c r="AM5" s="14">
        <v>6.6239999999999997</v>
      </c>
      <c r="AN5" s="14">
        <v>9.2736000000000001</v>
      </c>
      <c r="AO5" s="14">
        <v>13.8368</v>
      </c>
    </row>
    <row r="6" spans="1:41" x14ac:dyDescent="0.2">
      <c r="A6" s="11">
        <v>4500000</v>
      </c>
      <c r="B6" s="14">
        <v>4157598</v>
      </c>
      <c r="C6" s="14">
        <v>5.1520000000000001</v>
      </c>
      <c r="D6" s="14">
        <v>7.8752000000000004</v>
      </c>
      <c r="E6" s="14">
        <v>9.7888000000000002</v>
      </c>
      <c r="F6" s="14">
        <v>12.88</v>
      </c>
      <c r="H6" s="11">
        <v>4500000</v>
      </c>
      <c r="I6" s="14">
        <v>4236248</v>
      </c>
      <c r="J6" s="14">
        <v>4.4160000000000004</v>
      </c>
      <c r="K6" s="14">
        <v>7.1391999999999998</v>
      </c>
      <c r="L6" s="14">
        <v>9.1264000000000003</v>
      </c>
      <c r="M6" s="14">
        <v>12.4384</v>
      </c>
      <c r="O6" s="11">
        <v>4800000</v>
      </c>
      <c r="P6" s="14">
        <v>4456636</v>
      </c>
      <c r="Q6" s="14">
        <v>3.7536</v>
      </c>
      <c r="R6" s="14">
        <v>6.4032</v>
      </c>
      <c r="S6" s="14">
        <v>8.1696000000000009</v>
      </c>
      <c r="T6" s="14">
        <v>11.407999999999999</v>
      </c>
      <c r="V6" s="11">
        <v>4500000</v>
      </c>
      <c r="W6" s="14">
        <v>4233318</v>
      </c>
      <c r="X6" s="14">
        <v>3.9007999999999998</v>
      </c>
      <c r="Y6" s="14">
        <v>7.36</v>
      </c>
      <c r="Z6" s="14">
        <v>10.4512</v>
      </c>
      <c r="AA6" s="14">
        <v>16.265599999999999</v>
      </c>
      <c r="AC6" s="11">
        <v>4500000</v>
      </c>
      <c r="AD6" s="14">
        <v>4202795</v>
      </c>
      <c r="AE6" s="14">
        <v>4.1951999999999998</v>
      </c>
      <c r="AF6" s="14">
        <v>10.7456</v>
      </c>
      <c r="AG6" s="14">
        <v>16.633600000000001</v>
      </c>
      <c r="AH6" s="14">
        <v>29.734400000000001</v>
      </c>
      <c r="AJ6" s="11">
        <v>3600000</v>
      </c>
      <c r="AK6" s="14">
        <v>3443230</v>
      </c>
      <c r="AL6" s="14">
        <v>3.68</v>
      </c>
      <c r="AM6" s="14">
        <v>6.7712000000000003</v>
      </c>
      <c r="AN6" s="14">
        <v>9.2736000000000001</v>
      </c>
      <c r="AO6" s="14">
        <v>13.542400000000001</v>
      </c>
    </row>
    <row r="7" spans="1:41" x14ac:dyDescent="0.2">
      <c r="A7" s="11">
        <v>4800000</v>
      </c>
      <c r="B7" s="14">
        <v>4441031</v>
      </c>
      <c r="C7" s="14">
        <v>5.2991999999999999</v>
      </c>
      <c r="D7" s="14">
        <v>8.3168000000000006</v>
      </c>
      <c r="E7" s="14">
        <v>10.524800000000001</v>
      </c>
      <c r="F7" s="14">
        <v>14.204800000000001</v>
      </c>
      <c r="H7" s="11">
        <v>5100000</v>
      </c>
      <c r="I7" s="14">
        <v>4723084</v>
      </c>
      <c r="J7" s="14">
        <v>4.5632000000000001</v>
      </c>
      <c r="K7" s="14">
        <v>7.6543999999999999</v>
      </c>
      <c r="L7" s="14">
        <v>9.7888000000000002</v>
      </c>
      <c r="M7" s="14">
        <v>13.1744</v>
      </c>
      <c r="O7" s="11">
        <v>5400000</v>
      </c>
      <c r="P7" s="14">
        <v>4950881</v>
      </c>
      <c r="Q7" s="14">
        <v>4.4896000000000003</v>
      </c>
      <c r="R7" s="14">
        <v>10.0832</v>
      </c>
      <c r="S7" s="14">
        <v>14.8672</v>
      </c>
      <c r="T7" s="14">
        <v>24.655999999999999</v>
      </c>
      <c r="V7" s="11">
        <v>5100000</v>
      </c>
      <c r="W7" s="14">
        <v>4665228</v>
      </c>
      <c r="X7" s="14">
        <v>4.2687999999999997</v>
      </c>
      <c r="Y7" s="14">
        <v>1451.8335999999999</v>
      </c>
      <c r="Z7" s="14">
        <v>1466.48</v>
      </c>
      <c r="AA7" s="14">
        <v>1479.5072</v>
      </c>
      <c r="AC7" s="11">
        <v>4800000</v>
      </c>
      <c r="AD7" s="14">
        <v>4467269</v>
      </c>
      <c r="AE7" s="14">
        <v>4.2687999999999997</v>
      </c>
      <c r="AF7" s="14">
        <v>8.9055999999999997</v>
      </c>
      <c r="AG7" s="14">
        <v>13.027200000000001</v>
      </c>
      <c r="AH7" s="14">
        <v>20.239999999999998</v>
      </c>
      <c r="AJ7" s="11">
        <v>3900000</v>
      </c>
      <c r="AK7" s="14">
        <v>3712263</v>
      </c>
      <c r="AL7" s="14">
        <v>3.7536</v>
      </c>
      <c r="AM7" s="14">
        <v>6.5503999999999998</v>
      </c>
      <c r="AN7" s="14">
        <v>8.7584</v>
      </c>
      <c r="AO7" s="14">
        <v>12.585599999999999</v>
      </c>
    </row>
    <row r="8" spans="1:41" x14ac:dyDescent="0.2">
      <c r="A8" s="11">
        <v>5100000</v>
      </c>
      <c r="B8" s="14">
        <v>4657341</v>
      </c>
      <c r="C8" s="14">
        <v>5.3727999999999998</v>
      </c>
      <c r="D8" s="14">
        <v>8.5375999999999994</v>
      </c>
      <c r="E8" s="14">
        <v>10.8192</v>
      </c>
      <c r="F8" s="14">
        <v>14.7936</v>
      </c>
      <c r="H8" s="11">
        <v>5700000</v>
      </c>
      <c r="I8" s="14">
        <v>5234192</v>
      </c>
      <c r="J8" s="14">
        <v>4.7839999999999998</v>
      </c>
      <c r="K8" s="14">
        <v>8.8320000000000007</v>
      </c>
      <c r="L8" s="14">
        <v>11.9232</v>
      </c>
      <c r="M8" s="14">
        <v>17.0016</v>
      </c>
      <c r="O8" s="11">
        <v>5700000</v>
      </c>
      <c r="P8" s="14">
        <v>5224630</v>
      </c>
      <c r="Q8" s="14">
        <v>4.9311999999999996</v>
      </c>
      <c r="R8" s="14">
        <v>25.244800000000001</v>
      </c>
      <c r="S8" s="14">
        <v>48.355200000000004</v>
      </c>
      <c r="T8" s="14">
        <v>95.017600000000002</v>
      </c>
      <c r="V8" s="11">
        <v>5400000</v>
      </c>
      <c r="W8" s="14">
        <v>4538189</v>
      </c>
      <c r="X8" s="14">
        <v>5.1520000000000001</v>
      </c>
      <c r="Y8" s="14">
        <v>77.647999999999996</v>
      </c>
      <c r="Z8" s="14">
        <v>193.05279999999999</v>
      </c>
      <c r="AA8" s="14">
        <v>714.58240000000001</v>
      </c>
      <c r="AC8" s="11">
        <v>5100000</v>
      </c>
      <c r="AD8" s="14">
        <v>4722497</v>
      </c>
      <c r="AE8" s="14">
        <v>4.1951999999999998</v>
      </c>
      <c r="AF8" s="14">
        <v>10.5984</v>
      </c>
      <c r="AG8" s="14">
        <v>17.295999999999999</v>
      </c>
      <c r="AH8" s="14">
        <v>29.219200000000001</v>
      </c>
      <c r="AJ8" s="11">
        <v>4200000</v>
      </c>
      <c r="AK8" s="14">
        <v>3959181</v>
      </c>
      <c r="AL8" s="14">
        <v>3.9744000000000002</v>
      </c>
      <c r="AM8" s="14">
        <v>7.8015999999999996</v>
      </c>
      <c r="AN8" s="14">
        <v>10.892799999999999</v>
      </c>
      <c r="AO8" s="14">
        <v>15.750400000000001</v>
      </c>
    </row>
    <row r="9" spans="1:41" x14ac:dyDescent="0.2">
      <c r="A9" s="11">
        <v>5400000</v>
      </c>
      <c r="B9" s="14">
        <v>4939843</v>
      </c>
      <c r="C9" s="14">
        <v>5.2991999999999999</v>
      </c>
      <c r="D9" s="14">
        <v>8.2431999999999999</v>
      </c>
      <c r="E9" s="14">
        <v>10.230399999999999</v>
      </c>
      <c r="F9" s="14">
        <v>15.603199999999999</v>
      </c>
      <c r="H9" s="11">
        <v>6000000</v>
      </c>
      <c r="I9" s="14">
        <v>5466851</v>
      </c>
      <c r="J9" s="14">
        <v>5.2256</v>
      </c>
      <c r="K9" s="14">
        <v>11.4816</v>
      </c>
      <c r="L9" s="14">
        <v>16.559999999999999</v>
      </c>
      <c r="M9" s="14">
        <v>25.833600000000001</v>
      </c>
      <c r="O9" s="11">
        <v>6300000</v>
      </c>
      <c r="P9" s="14">
        <v>5695282</v>
      </c>
      <c r="Q9" s="14">
        <v>5.1520000000000001</v>
      </c>
      <c r="R9" s="14">
        <v>1053.4367999999999</v>
      </c>
      <c r="S9" s="14">
        <v>1083.3920000000001</v>
      </c>
      <c r="T9" s="14">
        <v>1214.9888000000001</v>
      </c>
      <c r="V9" s="11">
        <v>5700000</v>
      </c>
      <c r="W9" s="14">
        <v>5056220</v>
      </c>
      <c r="X9" s="14">
        <v>4.9311999999999996</v>
      </c>
      <c r="Y9" s="14">
        <v>1387.4336000000001</v>
      </c>
      <c r="Z9" s="14">
        <v>1396.8543999999999</v>
      </c>
      <c r="AA9" s="14">
        <v>1406.7904000000001</v>
      </c>
      <c r="AC9" s="11">
        <v>5400000</v>
      </c>
      <c r="AD9" s="14">
        <v>4841022</v>
      </c>
      <c r="AE9" s="14">
        <v>4.4896000000000003</v>
      </c>
      <c r="AF9" s="14">
        <v>1574.0832</v>
      </c>
      <c r="AG9" s="14">
        <v>1583.5039999999999</v>
      </c>
      <c r="AH9" s="14">
        <v>1595.6479999999999</v>
      </c>
      <c r="AJ9" s="11">
        <v>4800000</v>
      </c>
      <c r="AK9" s="14">
        <v>4478197</v>
      </c>
      <c r="AL9" s="14">
        <v>4.1951999999999998</v>
      </c>
      <c r="AM9" s="14">
        <v>8.3903999999999996</v>
      </c>
      <c r="AN9" s="14">
        <v>11.555199999999999</v>
      </c>
      <c r="AO9" s="14">
        <v>16.854399999999998</v>
      </c>
    </row>
    <row r="10" spans="1:41" x14ac:dyDescent="0.2">
      <c r="A10" s="11">
        <v>5700000</v>
      </c>
      <c r="B10" s="14">
        <v>5156763</v>
      </c>
      <c r="C10" s="14">
        <v>5.5936000000000003</v>
      </c>
      <c r="D10" s="14">
        <v>9.4944000000000006</v>
      </c>
      <c r="E10" s="14">
        <v>12.585599999999999</v>
      </c>
      <c r="F10" s="14">
        <v>17.811199999999999</v>
      </c>
      <c r="H10" s="11">
        <v>6300000</v>
      </c>
      <c r="I10" s="14">
        <v>5701195</v>
      </c>
      <c r="J10" s="14">
        <v>5.2991999999999999</v>
      </c>
      <c r="K10" s="14">
        <v>12.9536</v>
      </c>
      <c r="L10" s="14">
        <v>19.872</v>
      </c>
      <c r="M10" s="14">
        <v>33.488</v>
      </c>
      <c r="O10" s="11">
        <v>6600000</v>
      </c>
      <c r="P10" s="14">
        <v>5912578</v>
      </c>
      <c r="Q10" s="14">
        <v>5.9615999999999998</v>
      </c>
      <c r="R10" s="14">
        <v>1083.0976000000001</v>
      </c>
      <c r="S10" s="14">
        <v>1100.9824000000001</v>
      </c>
      <c r="T10" s="14">
        <v>1113.3471999999999</v>
      </c>
      <c r="V10" s="11">
        <v>6000000</v>
      </c>
      <c r="W10" s="14">
        <v>5499598</v>
      </c>
      <c r="X10" s="14">
        <v>4.7103999999999999</v>
      </c>
      <c r="Y10" s="14">
        <v>947.30560000000003</v>
      </c>
      <c r="Z10" s="14">
        <v>1012.736</v>
      </c>
      <c r="AA10" s="14">
        <v>1056.7488000000001</v>
      </c>
      <c r="AC10" s="11">
        <v>5700000</v>
      </c>
      <c r="AD10" s="14">
        <v>5234077</v>
      </c>
      <c r="AE10" s="14">
        <v>4.6368</v>
      </c>
      <c r="AF10" s="14">
        <v>13.027200000000001</v>
      </c>
      <c r="AG10" s="14">
        <v>20.828800000000001</v>
      </c>
      <c r="AH10" s="14">
        <v>38.271999999999998</v>
      </c>
      <c r="AJ10" s="11">
        <v>5100000</v>
      </c>
      <c r="AK10" s="14">
        <v>4727445</v>
      </c>
      <c r="AL10" s="14">
        <v>4.3423999999999996</v>
      </c>
      <c r="AM10" s="14">
        <v>9.7888000000000002</v>
      </c>
      <c r="AN10" s="14">
        <v>16.192</v>
      </c>
      <c r="AO10" s="14">
        <v>34.5184</v>
      </c>
    </row>
    <row r="11" spans="1:41" x14ac:dyDescent="0.2">
      <c r="A11" s="11">
        <v>6300000</v>
      </c>
      <c r="B11" s="14">
        <v>5655223</v>
      </c>
      <c r="C11" s="14">
        <v>5.9615999999999998</v>
      </c>
      <c r="D11" s="14">
        <v>11.3344</v>
      </c>
      <c r="E11" s="14">
        <v>16.192</v>
      </c>
      <c r="F11" s="14">
        <v>26.4224</v>
      </c>
      <c r="H11" s="11">
        <v>6300000</v>
      </c>
      <c r="I11" s="14">
        <v>5718491</v>
      </c>
      <c r="J11" s="14">
        <v>5.3727999999999998</v>
      </c>
      <c r="K11" s="14">
        <v>18.620799999999999</v>
      </c>
      <c r="L11" s="14">
        <v>35.0336</v>
      </c>
      <c r="M11" s="14">
        <v>67.712000000000003</v>
      </c>
      <c r="O11" s="11">
        <v>6900000</v>
      </c>
      <c r="P11" s="14">
        <v>6071645</v>
      </c>
      <c r="Q11" s="14">
        <v>7.2127999999999997</v>
      </c>
      <c r="R11" s="14">
        <v>1105.8399999999999</v>
      </c>
      <c r="S11" s="14">
        <v>1119.0144</v>
      </c>
      <c r="T11" s="14">
        <v>1128.7295999999999</v>
      </c>
      <c r="V11" s="11">
        <v>6300000</v>
      </c>
      <c r="W11" s="14">
        <v>5495309</v>
      </c>
      <c r="X11" s="14">
        <v>5.8879999999999999</v>
      </c>
      <c r="Y11" s="14">
        <v>1196.9567999999999</v>
      </c>
      <c r="Z11" s="14">
        <v>1207.1135999999999</v>
      </c>
      <c r="AA11" s="14">
        <v>1217.1967999999999</v>
      </c>
      <c r="AC11" s="11">
        <v>6000000</v>
      </c>
      <c r="AD11" s="14">
        <v>5452653</v>
      </c>
      <c r="AE11" s="14">
        <v>5.52</v>
      </c>
      <c r="AF11" s="14">
        <v>859.64800000000002</v>
      </c>
      <c r="AG11" s="14">
        <v>968.28160000000003</v>
      </c>
      <c r="AH11" s="14">
        <v>1030.3263999999999</v>
      </c>
      <c r="AJ11" s="11">
        <v>5400000</v>
      </c>
      <c r="AK11" s="14">
        <v>4996673</v>
      </c>
      <c r="AL11" s="14">
        <v>4.5632000000000001</v>
      </c>
      <c r="AM11" s="14">
        <v>48.502400000000002</v>
      </c>
      <c r="AN11" s="14">
        <v>532.20159999999998</v>
      </c>
      <c r="AO11" s="14">
        <v>1295.5808</v>
      </c>
    </row>
    <row r="12" spans="1:41" x14ac:dyDescent="0.2">
      <c r="A12" s="11">
        <v>6600000</v>
      </c>
      <c r="B12" s="14">
        <v>5801186</v>
      </c>
      <c r="C12" s="14">
        <v>6.0351999999999997</v>
      </c>
      <c r="D12" s="14">
        <v>11.3344</v>
      </c>
      <c r="E12" s="14">
        <v>15.3088</v>
      </c>
      <c r="F12" s="14">
        <v>23.184000000000001</v>
      </c>
      <c r="H12" s="11">
        <v>6600000</v>
      </c>
      <c r="I12" s="14">
        <v>5885374</v>
      </c>
      <c r="J12" s="14">
        <v>11.1136</v>
      </c>
      <c r="K12" s="14">
        <v>36.284799999999997</v>
      </c>
      <c r="L12" s="14">
        <v>63.664000000000001</v>
      </c>
      <c r="M12" s="14">
        <v>1483.1872000000001</v>
      </c>
      <c r="O12" s="11">
        <v>7200000</v>
      </c>
      <c r="P12" s="14">
        <v>6218397</v>
      </c>
      <c r="Q12" s="14">
        <v>9.0527999999999995</v>
      </c>
      <c r="R12" s="14">
        <v>1309.5648000000001</v>
      </c>
      <c r="S12" s="14">
        <v>1318.8384000000001</v>
      </c>
      <c r="T12" s="14">
        <v>1331.6448</v>
      </c>
      <c r="V12" s="11">
        <v>6600000</v>
      </c>
      <c r="W12" s="14">
        <v>5838200</v>
      </c>
      <c r="X12" s="14">
        <v>5.52</v>
      </c>
      <c r="Y12" s="14">
        <v>1293.0047999999999</v>
      </c>
      <c r="Z12" s="14">
        <v>1303.6032</v>
      </c>
      <c r="AA12" s="14">
        <v>1312.8768</v>
      </c>
      <c r="AC12" s="11">
        <v>6300000</v>
      </c>
      <c r="AD12" s="14">
        <v>5449915</v>
      </c>
      <c r="AE12" s="14">
        <v>6.1087999999999996</v>
      </c>
      <c r="AF12" s="14">
        <v>1387.0655999999999</v>
      </c>
      <c r="AG12" s="14">
        <v>1397.296</v>
      </c>
      <c r="AH12" s="14">
        <v>1408.9248</v>
      </c>
      <c r="AJ12" s="11">
        <v>5700000</v>
      </c>
      <c r="AK12" s="14">
        <v>5154445</v>
      </c>
      <c r="AL12" s="14">
        <v>4.5632000000000001</v>
      </c>
      <c r="AM12" s="14">
        <v>1382.944</v>
      </c>
      <c r="AN12" s="14">
        <v>1397.1487999999999</v>
      </c>
      <c r="AO12" s="14">
        <v>1535.3696</v>
      </c>
    </row>
    <row r="13" spans="1:41" x14ac:dyDescent="0.2">
      <c r="A13" s="11">
        <v>6900000</v>
      </c>
      <c r="B13" s="14">
        <v>6136112</v>
      </c>
      <c r="C13" s="14">
        <v>6.4032</v>
      </c>
      <c r="D13" s="14">
        <v>13.247999999999999</v>
      </c>
      <c r="E13" s="14">
        <v>18.8416</v>
      </c>
      <c r="F13" s="14">
        <v>32.163200000000003</v>
      </c>
      <c r="H13" s="11">
        <v>6900000</v>
      </c>
      <c r="I13" s="14">
        <v>6142282</v>
      </c>
      <c r="J13" s="14">
        <v>6.5503999999999998</v>
      </c>
      <c r="K13" s="14">
        <v>64.105599999999995</v>
      </c>
      <c r="L13" s="14">
        <v>166.26240000000001</v>
      </c>
      <c r="M13" s="14">
        <v>1343.6415999999999</v>
      </c>
      <c r="O13" s="11">
        <v>7500000</v>
      </c>
      <c r="P13" s="14">
        <v>6424772</v>
      </c>
      <c r="Q13" s="14">
        <v>8.8320000000000007</v>
      </c>
      <c r="R13" s="14">
        <v>1015.6064</v>
      </c>
      <c r="S13" s="14">
        <v>1024.9536000000001</v>
      </c>
      <c r="T13" s="14">
        <v>1035.184</v>
      </c>
      <c r="V13" s="11">
        <v>6900000</v>
      </c>
      <c r="W13" s="14">
        <v>5490309</v>
      </c>
      <c r="X13" s="14">
        <v>6.0351999999999997</v>
      </c>
      <c r="Y13" s="14">
        <v>1093.9903999999999</v>
      </c>
      <c r="Z13" s="14">
        <v>1108.8576</v>
      </c>
      <c r="AA13" s="14">
        <v>1119.8976</v>
      </c>
      <c r="AC13" s="11">
        <v>6600000</v>
      </c>
      <c r="AD13" s="14">
        <v>5774328</v>
      </c>
      <c r="AE13" s="14">
        <v>6.6976000000000004</v>
      </c>
      <c r="AF13" s="14">
        <v>1201.0784000000001</v>
      </c>
      <c r="AG13" s="14">
        <v>1213.3696</v>
      </c>
      <c r="AH13" s="14">
        <v>1224.704</v>
      </c>
      <c r="AJ13" s="11">
        <v>6000000</v>
      </c>
      <c r="AK13" s="14">
        <v>5385378</v>
      </c>
      <c r="AL13" s="14">
        <v>5.0784000000000002</v>
      </c>
      <c r="AM13" s="14">
        <v>1293.0784000000001</v>
      </c>
      <c r="AN13" s="14">
        <v>1305.3696</v>
      </c>
      <c r="AO13" s="14">
        <v>1322.7392</v>
      </c>
    </row>
    <row r="14" spans="1:41" x14ac:dyDescent="0.2">
      <c r="A14" s="11">
        <v>7500000</v>
      </c>
      <c r="B14" s="14">
        <v>6502901</v>
      </c>
      <c r="C14" s="14">
        <v>7.1391999999999998</v>
      </c>
      <c r="D14" s="14">
        <v>4590.5792000000001</v>
      </c>
      <c r="E14" s="14">
        <v>4702.3775999999998</v>
      </c>
      <c r="F14" s="14">
        <v>4828.7488000000003</v>
      </c>
      <c r="H14" s="11">
        <v>7200000</v>
      </c>
      <c r="I14" s="14">
        <v>6292968</v>
      </c>
      <c r="J14" s="14">
        <v>6.4767999999999999</v>
      </c>
      <c r="K14" s="14">
        <v>2200.3456000000001</v>
      </c>
      <c r="L14" s="14">
        <v>2223.6032</v>
      </c>
      <c r="M14" s="14">
        <v>2247.8912</v>
      </c>
      <c r="O14" s="11">
        <v>8400000</v>
      </c>
      <c r="P14" s="14">
        <v>6589519</v>
      </c>
      <c r="Q14" s="14">
        <v>17.075199999999999</v>
      </c>
      <c r="R14" s="14">
        <v>1415.7696000000001</v>
      </c>
      <c r="S14" s="14">
        <v>1422.3936000000001</v>
      </c>
      <c r="T14" s="14">
        <v>1436.0832</v>
      </c>
      <c r="V14" s="11">
        <v>7200000</v>
      </c>
      <c r="W14" s="14">
        <v>6130587</v>
      </c>
      <c r="X14" s="14">
        <v>6.4767999999999999</v>
      </c>
      <c r="Y14" s="14">
        <v>1307.8720000000001</v>
      </c>
      <c r="Z14" s="14">
        <v>1317.2192</v>
      </c>
      <c r="AA14" s="14">
        <v>1326.4928</v>
      </c>
      <c r="AC14" s="11">
        <v>6900000</v>
      </c>
      <c r="AD14" s="14">
        <v>5939173</v>
      </c>
      <c r="AE14" s="14">
        <v>8.1696000000000009</v>
      </c>
      <c r="AF14" s="14">
        <v>1315.232</v>
      </c>
      <c r="AG14" s="14">
        <v>1325.5360000000001</v>
      </c>
      <c r="AH14" s="14">
        <v>1334.6623999999999</v>
      </c>
      <c r="AJ14" s="11">
        <v>6300000</v>
      </c>
      <c r="AK14" s="14">
        <v>5678985</v>
      </c>
      <c r="AL14" s="14">
        <v>5.4463999999999997</v>
      </c>
      <c r="AM14" s="14">
        <v>45.043199999999999</v>
      </c>
      <c r="AN14" s="14">
        <v>1029.8112000000001</v>
      </c>
      <c r="AO14" s="14">
        <v>1170.4608000000001</v>
      </c>
    </row>
    <row r="15" spans="1:41" x14ac:dyDescent="0.2">
      <c r="A15" s="11">
        <v>7800000</v>
      </c>
      <c r="B15" s="14">
        <v>6706699</v>
      </c>
      <c r="C15" s="14">
        <v>3739.3951999999999</v>
      </c>
      <c r="D15" s="14">
        <v>4127.7088000000003</v>
      </c>
      <c r="E15" s="14">
        <v>4396.1279999999997</v>
      </c>
      <c r="F15" s="14">
        <v>4540.1246336000004</v>
      </c>
      <c r="H15" s="11">
        <v>7500000</v>
      </c>
      <c r="I15" s="14">
        <v>6499200</v>
      </c>
      <c r="J15" s="14">
        <v>6.5503999999999998</v>
      </c>
      <c r="K15" s="14">
        <v>2135.6511999999998</v>
      </c>
      <c r="L15" s="14">
        <v>2157.2896000000001</v>
      </c>
      <c r="M15" s="14">
        <v>2180.6943999999999</v>
      </c>
      <c r="O15" s="11"/>
      <c r="P15" s="14"/>
      <c r="Q15" s="14"/>
      <c r="R15" s="14"/>
      <c r="S15" s="14"/>
      <c r="T15" s="14"/>
      <c r="V15" s="11">
        <v>7500000</v>
      </c>
      <c r="W15" s="14">
        <v>6480742</v>
      </c>
      <c r="X15" s="14">
        <v>8.5375999999999994</v>
      </c>
      <c r="Y15" s="14">
        <v>1115.3344</v>
      </c>
      <c r="Z15" s="14">
        <v>1127.0368000000001</v>
      </c>
      <c r="AA15" s="14">
        <v>1137.2672</v>
      </c>
      <c r="AC15" s="11">
        <v>7200000</v>
      </c>
      <c r="AD15" s="14">
        <v>6092304</v>
      </c>
      <c r="AE15" s="14">
        <v>6.4032</v>
      </c>
      <c r="AF15" s="14">
        <v>1320.0896</v>
      </c>
      <c r="AG15" s="14">
        <v>1328.1856</v>
      </c>
      <c r="AH15" s="14">
        <v>1337.3119999999999</v>
      </c>
      <c r="AJ15" s="11">
        <v>6600000</v>
      </c>
      <c r="AK15" s="14">
        <v>5504223</v>
      </c>
      <c r="AL15" s="14">
        <v>7.5072000000000001</v>
      </c>
      <c r="AM15" s="14">
        <v>1781.4143999999999</v>
      </c>
      <c r="AN15" s="14">
        <v>1789.5103999999999</v>
      </c>
      <c r="AO15" s="14">
        <v>1836.4672</v>
      </c>
    </row>
    <row r="16" spans="1:41" x14ac:dyDescent="0.2">
      <c r="A16" s="11">
        <v>8100000</v>
      </c>
      <c r="B16" s="14">
        <v>6904123</v>
      </c>
      <c r="C16" s="14">
        <v>8.4640000000000004</v>
      </c>
      <c r="D16" s="14">
        <v>4687.1423999999997</v>
      </c>
      <c r="E16" s="14">
        <v>4753.6031999999996</v>
      </c>
      <c r="F16" s="14">
        <v>4834.7839999999997</v>
      </c>
      <c r="H16" s="11">
        <v>7800000</v>
      </c>
      <c r="I16" s="14">
        <v>6680296</v>
      </c>
      <c r="J16" s="14">
        <v>7.8015999999999996</v>
      </c>
      <c r="K16" s="14">
        <v>1984.2560000000001</v>
      </c>
      <c r="L16" s="14">
        <v>2018.1856</v>
      </c>
      <c r="M16" s="14">
        <v>2045.3440000000001</v>
      </c>
      <c r="V16" s="11">
        <v>7800000</v>
      </c>
      <c r="W16" s="14">
        <v>6492423</v>
      </c>
      <c r="X16" s="14">
        <v>9.7888000000000002</v>
      </c>
      <c r="Y16" s="14">
        <v>1218.5952</v>
      </c>
      <c r="Z16" s="14">
        <v>1227.0591999999999</v>
      </c>
      <c r="AA16" s="14">
        <v>1235.008</v>
      </c>
      <c r="AC16" s="11">
        <v>7500000</v>
      </c>
      <c r="AD16" s="14">
        <v>6096913</v>
      </c>
      <c r="AE16" s="14">
        <v>9.1999999999999993</v>
      </c>
      <c r="AF16" s="14">
        <v>1410.5440000000001</v>
      </c>
      <c r="AG16" s="14">
        <v>1417.3887999999999</v>
      </c>
      <c r="AH16" s="14">
        <v>1435.6415999999999</v>
      </c>
      <c r="AJ16" s="11">
        <v>6900000</v>
      </c>
      <c r="AK16" s="14">
        <v>6001797</v>
      </c>
      <c r="AL16" s="14">
        <v>6.1087999999999996</v>
      </c>
      <c r="AM16" s="14">
        <v>1196.7360000000001</v>
      </c>
      <c r="AN16" s="14">
        <v>1207.6288</v>
      </c>
      <c r="AO16" s="14">
        <v>1328.1120000000001</v>
      </c>
    </row>
    <row r="17" spans="1:41" x14ac:dyDescent="0.2">
      <c r="A17" s="11">
        <v>8400000</v>
      </c>
      <c r="B17" s="14">
        <v>7087332</v>
      </c>
      <c r="C17" s="14">
        <v>11.187200000000001</v>
      </c>
      <c r="D17" s="14">
        <v>4211.76</v>
      </c>
      <c r="E17" s="14">
        <v>4321.1296000000002</v>
      </c>
      <c r="F17" s="14">
        <v>4514.7712000000001</v>
      </c>
      <c r="H17" s="11">
        <v>8100000</v>
      </c>
      <c r="I17" s="14">
        <v>6881341</v>
      </c>
      <c r="J17" s="14">
        <v>8.8320000000000007</v>
      </c>
      <c r="K17" s="14">
        <v>2169.5808000000002</v>
      </c>
      <c r="L17" s="14">
        <v>2188.2752</v>
      </c>
      <c r="M17" s="14">
        <v>2210.2080000000001</v>
      </c>
      <c r="V17" s="11">
        <v>8100000</v>
      </c>
      <c r="W17" s="14">
        <v>6648972</v>
      </c>
      <c r="X17" s="14">
        <v>22.815999999999999</v>
      </c>
      <c r="Y17" s="14">
        <v>1129.8335999999999</v>
      </c>
      <c r="Z17" s="14">
        <v>1137.7088000000001</v>
      </c>
      <c r="AA17" s="14">
        <v>1144.9952000000001</v>
      </c>
      <c r="AC17" s="11">
        <v>7800000</v>
      </c>
      <c r="AD17" s="14">
        <v>6323494</v>
      </c>
      <c r="AE17" s="14">
        <v>12.8064</v>
      </c>
      <c r="AF17" s="14">
        <v>1320.8992000000001</v>
      </c>
      <c r="AG17" s="14">
        <v>1328.7744</v>
      </c>
      <c r="AH17" s="14">
        <v>1337.0912000000001</v>
      </c>
      <c r="AJ17" s="11">
        <v>7200000</v>
      </c>
      <c r="AK17" s="14">
        <v>6307586</v>
      </c>
      <c r="AL17" s="14">
        <v>6.1824000000000003</v>
      </c>
      <c r="AM17" s="14">
        <v>991.024</v>
      </c>
      <c r="AN17" s="14">
        <v>1005.8912</v>
      </c>
      <c r="AO17" s="14">
        <v>1018.3296</v>
      </c>
    </row>
    <row r="18" spans="1:41" x14ac:dyDescent="0.2">
      <c r="AC18" s="11">
        <v>8100000</v>
      </c>
      <c r="AD18" s="14">
        <v>6546754</v>
      </c>
      <c r="AE18" s="14">
        <v>6.6239999999999997</v>
      </c>
      <c r="AF18" s="14">
        <v>1417.0944</v>
      </c>
      <c r="AG18" s="14">
        <v>1425.1904</v>
      </c>
      <c r="AH18" s="14">
        <v>1479.2128</v>
      </c>
      <c r="AJ18" s="11">
        <v>7500000</v>
      </c>
      <c r="AK18" s="14">
        <v>6180584</v>
      </c>
      <c r="AL18" s="14">
        <v>8.9792000000000005</v>
      </c>
      <c r="AM18" s="14">
        <v>1119.5296000000001</v>
      </c>
      <c r="AN18" s="14">
        <v>1130.2016000000001</v>
      </c>
      <c r="AO18" s="14">
        <v>1144.7008000000001</v>
      </c>
    </row>
    <row r="19" spans="1:41" x14ac:dyDescent="0.2">
      <c r="AJ19" s="11">
        <v>7800000</v>
      </c>
      <c r="AK19" s="14">
        <v>6300035</v>
      </c>
      <c r="AL19" s="14">
        <v>61.750399999999999</v>
      </c>
      <c r="AM19" s="14">
        <v>1315.232</v>
      </c>
      <c r="AN19" s="14">
        <v>1322.1504</v>
      </c>
      <c r="AO19" s="14">
        <v>1332.4544000000001</v>
      </c>
    </row>
    <row r="20" spans="1:41" x14ac:dyDescent="0.2">
      <c r="C20" s="14">
        <v>6600000</v>
      </c>
      <c r="J20" s="14">
        <v>6000000</v>
      </c>
      <c r="Q20">
        <v>5400000</v>
      </c>
      <c r="AJ20" s="11">
        <v>8100000</v>
      </c>
      <c r="AK20" s="14">
        <v>6219180</v>
      </c>
      <c r="AL20" s="14">
        <v>1012.2944</v>
      </c>
      <c r="AM20" s="14">
        <v>1218.3743999999999</v>
      </c>
      <c r="AN20" s="14">
        <v>1226.1759999999999</v>
      </c>
      <c r="AO20" s="14">
        <v>1234.2719999999999</v>
      </c>
    </row>
    <row r="22" spans="1:41" x14ac:dyDescent="0.2">
      <c r="AJ22" s="11">
        <v>4500000</v>
      </c>
      <c r="AK22" s="14">
        <v>4227428</v>
      </c>
      <c r="AL22" s="14">
        <v>4.1951999999999998</v>
      </c>
      <c r="AM22" s="14">
        <v>9.6416000000000004</v>
      </c>
      <c r="AN22" s="14">
        <v>14.6464</v>
      </c>
      <c r="AO22" s="14">
        <v>22.963200000000001</v>
      </c>
    </row>
    <row r="23" spans="1:41" x14ac:dyDescent="0.2">
      <c r="A23" t="s">
        <v>115</v>
      </c>
    </row>
    <row r="24" spans="1:41" x14ac:dyDescent="0.2">
      <c r="A24" s="11" t="s">
        <v>43</v>
      </c>
      <c r="B24" s="11" t="s">
        <v>44</v>
      </c>
      <c r="C24" s="11" t="s">
        <v>45</v>
      </c>
      <c r="D24" s="12">
        <v>0.95</v>
      </c>
      <c r="E24" s="12">
        <v>0.99</v>
      </c>
      <c r="F24" s="13">
        <v>0.999</v>
      </c>
      <c r="H24" s="11" t="s">
        <v>43</v>
      </c>
      <c r="I24" s="11" t="s">
        <v>44</v>
      </c>
      <c r="J24" s="11" t="s">
        <v>45</v>
      </c>
      <c r="K24" s="12">
        <v>0.95</v>
      </c>
      <c r="L24" s="12">
        <v>0.99</v>
      </c>
      <c r="M24" s="13">
        <v>0.999</v>
      </c>
      <c r="O24" s="11" t="s">
        <v>43</v>
      </c>
      <c r="P24" s="11" t="s">
        <v>44</v>
      </c>
      <c r="Q24" s="11" t="s">
        <v>45</v>
      </c>
      <c r="R24" s="12">
        <v>0.95</v>
      </c>
      <c r="S24" s="12">
        <v>0.99</v>
      </c>
      <c r="T24" s="13">
        <v>0.999</v>
      </c>
      <c r="V24" s="11" t="s">
        <v>43</v>
      </c>
      <c r="W24" s="11" t="s">
        <v>44</v>
      </c>
      <c r="X24" s="11" t="s">
        <v>45</v>
      </c>
      <c r="Y24" s="12">
        <v>0.95</v>
      </c>
      <c r="Z24" s="12">
        <v>0.99</v>
      </c>
      <c r="AA24" s="13">
        <v>0.999</v>
      </c>
      <c r="AC24" s="11" t="s">
        <v>43</v>
      </c>
      <c r="AD24" s="11" t="s">
        <v>44</v>
      </c>
      <c r="AE24" s="11" t="s">
        <v>45</v>
      </c>
      <c r="AF24" s="12">
        <v>0.95</v>
      </c>
      <c r="AG24" s="12">
        <v>0.99</v>
      </c>
      <c r="AH24" s="13">
        <v>0.999</v>
      </c>
      <c r="AJ24" s="11" t="s">
        <v>43</v>
      </c>
      <c r="AK24" s="11" t="s">
        <v>44</v>
      </c>
      <c r="AL24" s="11" t="s">
        <v>45</v>
      </c>
      <c r="AM24" s="12">
        <v>0.95</v>
      </c>
      <c r="AN24" s="12">
        <v>0.99</v>
      </c>
      <c r="AO24" s="13">
        <v>0.999</v>
      </c>
    </row>
    <row r="25" spans="1:41" x14ac:dyDescent="0.2">
      <c r="A25" s="11"/>
      <c r="B25" s="14"/>
      <c r="C25" s="14"/>
      <c r="D25" s="14"/>
      <c r="E25" s="14"/>
      <c r="F25" s="14"/>
      <c r="H25" s="11">
        <v>3000000</v>
      </c>
      <c r="I25" s="14">
        <v>2898531</v>
      </c>
      <c r="J25" s="14">
        <v>4.5632000000000001</v>
      </c>
      <c r="K25" s="14">
        <v>9.1264000000000003</v>
      </c>
      <c r="L25" s="14">
        <v>13.1008</v>
      </c>
      <c r="M25" s="14">
        <v>16.854399999999998</v>
      </c>
      <c r="O25" s="11">
        <v>3000000</v>
      </c>
      <c r="P25" s="14">
        <v>2886161</v>
      </c>
      <c r="Q25" s="14">
        <v>3.9007999999999998</v>
      </c>
      <c r="R25" s="14">
        <v>6.7712000000000003</v>
      </c>
      <c r="S25" s="14">
        <v>9.5679999999999996</v>
      </c>
      <c r="T25" s="14">
        <v>13.027200000000001</v>
      </c>
      <c r="V25" s="11">
        <v>3000000</v>
      </c>
      <c r="W25" s="14">
        <v>2895182</v>
      </c>
      <c r="X25" s="14">
        <v>3.9007999999999998</v>
      </c>
      <c r="Y25" s="14">
        <v>7.1391999999999998</v>
      </c>
      <c r="Z25" s="14">
        <v>10.304</v>
      </c>
      <c r="AA25" s="14">
        <v>14.1312</v>
      </c>
      <c r="AC25" s="11">
        <v>4200000</v>
      </c>
      <c r="AD25" s="14">
        <v>3948923</v>
      </c>
      <c r="AE25" s="14">
        <v>7.5808</v>
      </c>
      <c r="AF25" s="14">
        <v>14.7936</v>
      </c>
      <c r="AG25" s="14">
        <v>16.7072</v>
      </c>
      <c r="AH25" s="14">
        <v>20.019200000000001</v>
      </c>
      <c r="AJ25" s="11">
        <v>3000000</v>
      </c>
      <c r="AK25" s="14">
        <v>2888212</v>
      </c>
      <c r="AL25" s="14">
        <v>3.9007999999999998</v>
      </c>
      <c r="AM25" s="14">
        <v>6.7712000000000003</v>
      </c>
      <c r="AN25" s="14">
        <v>9.4944000000000006</v>
      </c>
      <c r="AO25" s="14">
        <v>13.1008</v>
      </c>
    </row>
    <row r="26" spans="1:41" x14ac:dyDescent="0.2">
      <c r="A26" s="11">
        <v>4200000</v>
      </c>
      <c r="B26" s="14">
        <v>3905609</v>
      </c>
      <c r="C26" s="14">
        <v>10.377599999999999</v>
      </c>
      <c r="D26" s="14">
        <v>18.473600000000001</v>
      </c>
      <c r="E26" s="14">
        <v>20.239999999999998</v>
      </c>
      <c r="F26" s="14">
        <v>23.478400000000001</v>
      </c>
      <c r="H26" s="11">
        <v>4200000</v>
      </c>
      <c r="I26" s="14">
        <v>3932168</v>
      </c>
      <c r="J26" s="14">
        <v>8.9792000000000005</v>
      </c>
      <c r="K26" s="14">
        <v>16.633600000000001</v>
      </c>
      <c r="L26" s="14">
        <v>18.620799999999999</v>
      </c>
      <c r="M26" s="14">
        <v>22.153600000000001</v>
      </c>
      <c r="O26" s="11">
        <v>4200000</v>
      </c>
      <c r="P26" s="14">
        <v>3945947</v>
      </c>
      <c r="Q26" s="14">
        <v>7.7279999999999998</v>
      </c>
      <c r="R26" s="14">
        <v>15.087999999999999</v>
      </c>
      <c r="S26" s="14">
        <v>17.148800000000001</v>
      </c>
      <c r="T26" s="14">
        <v>21.859200000000001</v>
      </c>
      <c r="V26" s="11">
        <v>4200000</v>
      </c>
      <c r="W26" s="14">
        <v>3947481</v>
      </c>
      <c r="X26" s="14">
        <v>7.7279999999999998</v>
      </c>
      <c r="Y26" s="14">
        <v>15.087999999999999</v>
      </c>
      <c r="Z26" s="14">
        <v>17.2224</v>
      </c>
      <c r="AA26" s="14">
        <v>21.344000000000001</v>
      </c>
      <c r="AC26" s="11">
        <v>4500000</v>
      </c>
      <c r="AD26" s="14">
        <v>4204845</v>
      </c>
      <c r="AE26" s="14">
        <v>8.7584</v>
      </c>
      <c r="AF26" s="14">
        <v>16.192</v>
      </c>
      <c r="AG26" s="14">
        <v>18.620799999999999</v>
      </c>
      <c r="AH26" s="14">
        <v>24.214400000000001</v>
      </c>
      <c r="AJ26" s="11">
        <v>3300000</v>
      </c>
      <c r="AK26" s="14">
        <v>3158513</v>
      </c>
      <c r="AL26" s="14">
        <v>4.048</v>
      </c>
      <c r="AM26" s="14">
        <v>8.9055999999999997</v>
      </c>
      <c r="AN26" s="14">
        <v>12.2912</v>
      </c>
      <c r="AO26" s="14">
        <v>15.5296</v>
      </c>
    </row>
    <row r="27" spans="1:41" x14ac:dyDescent="0.2">
      <c r="A27" s="11">
        <v>4500000</v>
      </c>
      <c r="B27" s="14">
        <v>4134952</v>
      </c>
      <c r="C27" s="14">
        <v>10.7456</v>
      </c>
      <c r="D27" s="14">
        <v>18.694400000000002</v>
      </c>
      <c r="E27" s="14">
        <v>20.534400000000002</v>
      </c>
      <c r="F27" s="14">
        <v>24.140799999999999</v>
      </c>
      <c r="H27" s="11">
        <v>4500000</v>
      </c>
      <c r="I27" s="14">
        <v>4217406</v>
      </c>
      <c r="J27" s="14">
        <v>9.7888000000000002</v>
      </c>
      <c r="K27" s="14">
        <v>17.7376</v>
      </c>
      <c r="L27" s="14">
        <v>20.166399999999999</v>
      </c>
      <c r="M27" s="14">
        <v>26.864000000000001</v>
      </c>
      <c r="O27" s="11">
        <v>4800000</v>
      </c>
      <c r="P27" s="14">
        <v>4482876</v>
      </c>
      <c r="Q27" s="14">
        <v>9.7151999999999994</v>
      </c>
      <c r="R27" s="14">
        <v>17.443200000000001</v>
      </c>
      <c r="S27" s="14">
        <v>20.975999999999999</v>
      </c>
      <c r="T27" s="14">
        <v>28.041599999999999</v>
      </c>
      <c r="V27" s="11">
        <v>4500000</v>
      </c>
      <c r="W27" s="14">
        <v>4186382</v>
      </c>
      <c r="X27" s="14">
        <v>8.0223999999999993</v>
      </c>
      <c r="Y27" s="14">
        <v>15.087999999999999</v>
      </c>
      <c r="Z27" s="14">
        <v>17.148800000000001</v>
      </c>
      <c r="AA27" s="14">
        <v>21.564800000000002</v>
      </c>
      <c r="AC27" s="11">
        <v>4800000</v>
      </c>
      <c r="AD27" s="14">
        <v>4469365</v>
      </c>
      <c r="AE27" s="14">
        <v>9.5679999999999996</v>
      </c>
      <c r="AF27" s="14">
        <v>17.958400000000001</v>
      </c>
      <c r="AG27" s="14">
        <v>25.465599999999998</v>
      </c>
      <c r="AH27" s="14">
        <v>40.921599999999998</v>
      </c>
      <c r="AJ27" s="11">
        <v>3600000</v>
      </c>
      <c r="AK27" s="14">
        <v>3434121</v>
      </c>
      <c r="AL27" s="14">
        <v>5.0048000000000004</v>
      </c>
      <c r="AM27" s="14">
        <v>13.395200000000001</v>
      </c>
      <c r="AN27" s="14">
        <v>15.9712</v>
      </c>
      <c r="AO27" s="14">
        <v>18.399999999999999</v>
      </c>
    </row>
    <row r="28" spans="1:41" x14ac:dyDescent="0.2">
      <c r="A28" s="11">
        <v>4800000</v>
      </c>
      <c r="B28" s="14">
        <v>4058793</v>
      </c>
      <c r="C28" s="14">
        <v>10.377599999999999</v>
      </c>
      <c r="D28" s="14">
        <v>18.620799999999999</v>
      </c>
      <c r="E28" s="14">
        <v>20.3872</v>
      </c>
      <c r="F28" s="14">
        <v>23.552</v>
      </c>
      <c r="H28" s="11">
        <v>4800000</v>
      </c>
      <c r="I28" s="14">
        <v>4089726</v>
      </c>
      <c r="J28" s="14">
        <v>9.9359999999999999</v>
      </c>
      <c r="K28" s="14">
        <v>17.884799999999998</v>
      </c>
      <c r="L28" s="14">
        <v>20.460799999999999</v>
      </c>
      <c r="M28" s="14">
        <v>114.875984</v>
      </c>
      <c r="O28" s="11">
        <v>5100000</v>
      </c>
      <c r="P28" s="14">
        <v>4709032</v>
      </c>
      <c r="Q28" s="14">
        <v>9.9359999999999999</v>
      </c>
      <c r="R28" s="14">
        <v>19.945599999999999</v>
      </c>
      <c r="S28" s="14">
        <v>30.8384</v>
      </c>
      <c r="T28" s="14">
        <v>53.065600000000003</v>
      </c>
      <c r="V28" s="11">
        <v>4800000</v>
      </c>
      <c r="W28" s="14">
        <v>4455994</v>
      </c>
      <c r="X28" s="14">
        <v>9.6416000000000004</v>
      </c>
      <c r="Y28" s="14">
        <v>17.664000000000001</v>
      </c>
      <c r="Z28" s="14">
        <v>22.374400000000001</v>
      </c>
      <c r="AA28" s="14">
        <v>32.089599999999997</v>
      </c>
      <c r="AC28" s="11">
        <v>5100000</v>
      </c>
      <c r="AD28" s="14">
        <v>4732574</v>
      </c>
      <c r="AE28" s="14">
        <v>10.377599999999999</v>
      </c>
      <c r="AF28" s="14">
        <v>20.019200000000001</v>
      </c>
      <c r="AG28" s="14">
        <v>29.2928</v>
      </c>
      <c r="AH28" s="14">
        <v>47.84</v>
      </c>
      <c r="AJ28" s="11">
        <v>3900000</v>
      </c>
      <c r="AK28" s="14">
        <v>3706369</v>
      </c>
      <c r="AL28" s="14">
        <v>7.8752000000000004</v>
      </c>
      <c r="AM28" s="14">
        <v>15.6768</v>
      </c>
      <c r="AN28" s="14">
        <v>17.7376</v>
      </c>
      <c r="AO28" s="14">
        <v>20.6816</v>
      </c>
    </row>
    <row r="29" spans="1:41" x14ac:dyDescent="0.2">
      <c r="A29" s="11">
        <v>5100000</v>
      </c>
      <c r="B29" s="14">
        <v>4643051</v>
      </c>
      <c r="C29" s="14">
        <v>11.3344</v>
      </c>
      <c r="D29" s="14">
        <v>19.3568</v>
      </c>
      <c r="E29" s="14">
        <v>22.006399999999999</v>
      </c>
      <c r="F29" s="14">
        <v>28.041599999999999</v>
      </c>
      <c r="H29" s="11">
        <v>5100000</v>
      </c>
      <c r="I29" s="14">
        <v>4725243</v>
      </c>
      <c r="J29" s="14">
        <v>10.7456</v>
      </c>
      <c r="K29" s="14">
        <v>18.768000000000001</v>
      </c>
      <c r="L29" s="14">
        <v>23.7728</v>
      </c>
      <c r="M29" s="14">
        <v>34.886400000000002</v>
      </c>
      <c r="O29" s="11">
        <v>5400000</v>
      </c>
      <c r="P29" s="14">
        <v>4952414</v>
      </c>
      <c r="Q29" s="14">
        <v>11.1136</v>
      </c>
      <c r="R29" s="14">
        <v>1156.2560000000001</v>
      </c>
      <c r="S29" s="14">
        <v>1200.9312</v>
      </c>
      <c r="T29" s="14">
        <v>1233.5360000000001</v>
      </c>
      <c r="V29" s="11">
        <v>5400000</v>
      </c>
      <c r="W29" s="14">
        <v>4738815</v>
      </c>
      <c r="X29" s="14">
        <v>11.2608</v>
      </c>
      <c r="Y29" s="14">
        <v>1690.2976000000001</v>
      </c>
      <c r="Z29" s="14">
        <v>1712.8928000000001</v>
      </c>
      <c r="AA29" s="14">
        <v>1732.9856</v>
      </c>
      <c r="AC29" s="11">
        <v>5400000</v>
      </c>
      <c r="AD29" s="14">
        <v>4892912</v>
      </c>
      <c r="AE29" s="14">
        <v>12.8064</v>
      </c>
      <c r="AF29" s="14">
        <v>1284.9087999999999</v>
      </c>
      <c r="AG29" s="14">
        <v>1312.2144000000001</v>
      </c>
      <c r="AH29" s="14">
        <v>1334.9567999999999</v>
      </c>
      <c r="AJ29" s="11">
        <v>4500000</v>
      </c>
      <c r="AK29" s="14">
        <v>4201809</v>
      </c>
      <c r="AL29" s="14">
        <v>8.0223999999999993</v>
      </c>
      <c r="AM29" s="14">
        <v>15.3088</v>
      </c>
      <c r="AN29" s="14">
        <v>18.473600000000001</v>
      </c>
      <c r="AO29" s="14">
        <v>25.539200000000001</v>
      </c>
    </row>
    <row r="30" spans="1:41" x14ac:dyDescent="0.2">
      <c r="A30" s="11">
        <v>5700000</v>
      </c>
      <c r="B30" s="14">
        <v>5103754</v>
      </c>
      <c r="C30" s="14">
        <v>11.9968</v>
      </c>
      <c r="D30" s="14">
        <v>20.608000000000001</v>
      </c>
      <c r="E30" s="14">
        <v>25.980799999999999</v>
      </c>
      <c r="F30" s="14">
        <v>39.449599999999997</v>
      </c>
      <c r="H30" s="11">
        <v>5400000</v>
      </c>
      <c r="I30" s="14">
        <v>4971182</v>
      </c>
      <c r="J30" s="14">
        <v>11.3344</v>
      </c>
      <c r="K30" s="14">
        <v>21.638400000000001</v>
      </c>
      <c r="L30" s="14">
        <v>34.886400000000002</v>
      </c>
      <c r="M30" s="14">
        <v>68.521600000000007</v>
      </c>
      <c r="O30" s="11">
        <v>5700000</v>
      </c>
      <c r="P30" s="14">
        <v>5149030</v>
      </c>
      <c r="Q30" s="14">
        <v>11.555199999999999</v>
      </c>
      <c r="R30" s="14">
        <v>1293.8144</v>
      </c>
      <c r="S30" s="14">
        <v>1312.8768</v>
      </c>
      <c r="T30" s="14">
        <v>1328.2592</v>
      </c>
      <c r="V30" s="11">
        <v>5700000</v>
      </c>
      <c r="W30" s="14">
        <v>5215788</v>
      </c>
      <c r="X30" s="14">
        <v>11.9968</v>
      </c>
      <c r="Y30" s="14">
        <v>1065.9487999999999</v>
      </c>
      <c r="Z30" s="14">
        <v>1118.5727999999999</v>
      </c>
      <c r="AA30" s="14">
        <v>1155.0784000000001</v>
      </c>
      <c r="AC30" s="11">
        <v>5700000</v>
      </c>
      <c r="AD30" s="14">
        <v>5060585</v>
      </c>
      <c r="AE30" s="14">
        <v>12.070399999999999</v>
      </c>
      <c r="AF30" s="14">
        <v>1413.856</v>
      </c>
      <c r="AG30" s="14">
        <v>1432.4032</v>
      </c>
      <c r="AH30" s="14">
        <v>1449.0368000000001</v>
      </c>
      <c r="AJ30" s="11">
        <v>4800000</v>
      </c>
      <c r="AK30" s="14">
        <v>4459948</v>
      </c>
      <c r="AL30" s="14">
        <v>9.4207999999999998</v>
      </c>
      <c r="AM30" s="14">
        <v>17.5168</v>
      </c>
      <c r="AN30" s="14">
        <v>23.7728</v>
      </c>
      <c r="AO30" s="14">
        <v>36.505600000000001</v>
      </c>
    </row>
    <row r="31" spans="1:41" x14ac:dyDescent="0.2">
      <c r="A31" s="11">
        <v>6000000</v>
      </c>
      <c r="B31" s="14">
        <v>5357747</v>
      </c>
      <c r="C31" s="14">
        <v>12.364800000000001</v>
      </c>
      <c r="D31" s="14">
        <v>21.712</v>
      </c>
      <c r="E31" s="14">
        <v>28.115200000000002</v>
      </c>
      <c r="F31" s="14">
        <v>60.72</v>
      </c>
      <c r="H31" s="11">
        <v>6000000</v>
      </c>
      <c r="I31" s="14">
        <v>5455436</v>
      </c>
      <c r="J31" s="14">
        <v>12.4384</v>
      </c>
      <c r="K31" s="14">
        <v>26.864000000000001</v>
      </c>
      <c r="L31" s="14">
        <v>40.553600000000003</v>
      </c>
      <c r="M31" s="14">
        <v>72.937600000000003</v>
      </c>
      <c r="O31" s="11">
        <v>6000000</v>
      </c>
      <c r="P31" s="14">
        <v>5343624</v>
      </c>
      <c r="Q31" s="14">
        <v>14.425599999999999</v>
      </c>
      <c r="R31" s="14">
        <v>1310.0064</v>
      </c>
      <c r="S31" s="14">
        <v>1327.4495999999999</v>
      </c>
      <c r="T31" s="14">
        <v>1341.6543999999999</v>
      </c>
      <c r="V31" s="11">
        <v>6000000</v>
      </c>
      <c r="W31" s="14">
        <v>5411784</v>
      </c>
      <c r="X31" s="14">
        <v>13.1744</v>
      </c>
      <c r="Y31" s="14">
        <v>90.675200000000004</v>
      </c>
      <c r="Z31" s="14">
        <v>194.00960000000001</v>
      </c>
      <c r="AA31" s="14">
        <v>744.16959999999995</v>
      </c>
      <c r="AC31" s="11">
        <v>6000000</v>
      </c>
      <c r="AD31" s="14">
        <v>5408760</v>
      </c>
      <c r="AE31" s="14">
        <v>13.3216</v>
      </c>
      <c r="AF31" s="14">
        <v>1175.76</v>
      </c>
      <c r="AG31" s="14">
        <v>1196</v>
      </c>
      <c r="AH31" s="14">
        <v>1211.9712</v>
      </c>
      <c r="AJ31" s="11">
        <v>5100000</v>
      </c>
      <c r="AK31" s="14">
        <v>4733147</v>
      </c>
      <c r="AL31" s="14">
        <v>10.304</v>
      </c>
      <c r="AM31" s="14">
        <v>19.430399999999999</v>
      </c>
      <c r="AN31" s="14">
        <v>29.881599999999999</v>
      </c>
      <c r="AO31" s="14">
        <v>51.887999999999998</v>
      </c>
    </row>
    <row r="32" spans="1:41" x14ac:dyDescent="0.2">
      <c r="A32" s="11">
        <v>6300000</v>
      </c>
      <c r="B32" s="14">
        <v>5563614</v>
      </c>
      <c r="C32" s="14">
        <v>13.247999999999999</v>
      </c>
      <c r="D32" s="14">
        <v>120.336</v>
      </c>
      <c r="E32" s="14">
        <v>568.33920000000001</v>
      </c>
      <c r="F32" s="14">
        <v>3652.9888000000001</v>
      </c>
      <c r="H32" s="11">
        <v>6300000</v>
      </c>
      <c r="I32" s="14">
        <v>5669502</v>
      </c>
      <c r="J32" s="14">
        <v>15.235200000000001</v>
      </c>
      <c r="K32" s="14">
        <v>2268.2048</v>
      </c>
      <c r="L32" s="14">
        <v>2315.6032</v>
      </c>
      <c r="M32" s="14">
        <v>2352.6976</v>
      </c>
      <c r="O32" s="11">
        <v>6300000</v>
      </c>
      <c r="P32" s="14">
        <v>5672135</v>
      </c>
      <c r="Q32" s="14">
        <v>15.5296</v>
      </c>
      <c r="R32" s="14">
        <v>1065.9487999999999</v>
      </c>
      <c r="S32" s="14">
        <v>1095.1679999999999</v>
      </c>
      <c r="T32" s="14">
        <v>1116.0704000000001</v>
      </c>
      <c r="V32" s="11">
        <v>6300000</v>
      </c>
      <c r="W32" s="14">
        <v>4500613</v>
      </c>
      <c r="X32" s="14">
        <v>48.281599999999997</v>
      </c>
      <c r="Y32" s="14">
        <v>1289.9872</v>
      </c>
      <c r="Z32" s="14">
        <v>1303.8240000000001</v>
      </c>
      <c r="AA32" s="14">
        <v>1318.2496000000001</v>
      </c>
      <c r="AC32" s="11">
        <v>6300000</v>
      </c>
      <c r="AD32" s="14">
        <v>5576633</v>
      </c>
      <c r="AE32" s="14">
        <v>15.750400000000001</v>
      </c>
      <c r="AF32" s="14">
        <v>1201.0047999999999</v>
      </c>
      <c r="AG32" s="14">
        <v>1214.0319999999999</v>
      </c>
      <c r="AH32" s="14">
        <v>1228.0160000000001</v>
      </c>
      <c r="AJ32" s="11">
        <v>5700000</v>
      </c>
      <c r="AK32" s="14">
        <v>4921882</v>
      </c>
      <c r="AL32" s="14">
        <v>12.512</v>
      </c>
      <c r="AM32" s="14">
        <v>1487.4559999999999</v>
      </c>
      <c r="AN32" s="14">
        <v>1501.3664000000001</v>
      </c>
      <c r="AO32" s="14">
        <v>1516.3807999999999</v>
      </c>
    </row>
    <row r="33" spans="1:41" x14ac:dyDescent="0.2">
      <c r="A33" s="11">
        <v>6600000</v>
      </c>
      <c r="B33" s="14">
        <v>5731652</v>
      </c>
      <c r="C33" s="14">
        <v>14.425599999999999</v>
      </c>
      <c r="D33" s="14">
        <v>44.9696</v>
      </c>
      <c r="E33" s="14">
        <v>92.809600000000003</v>
      </c>
      <c r="F33" s="14">
        <v>487.45280000000002</v>
      </c>
      <c r="H33" s="11">
        <v>7200000</v>
      </c>
      <c r="I33" s="14">
        <v>6065494</v>
      </c>
      <c r="J33" s="14">
        <v>16.265599999999999</v>
      </c>
      <c r="K33" s="14">
        <v>2529.5583999999999</v>
      </c>
      <c r="L33" s="14">
        <v>2545.7503999999999</v>
      </c>
      <c r="M33" s="14">
        <v>2571.2896000000001</v>
      </c>
      <c r="O33" s="11">
        <v>6900000</v>
      </c>
      <c r="P33" s="14">
        <v>5996998</v>
      </c>
      <c r="Q33" s="14">
        <v>13.984</v>
      </c>
      <c r="R33" s="14">
        <v>1141.9775999999999</v>
      </c>
      <c r="S33" s="14">
        <v>1156.6976</v>
      </c>
      <c r="T33" s="14">
        <v>1169.0624</v>
      </c>
      <c r="AC33" s="11">
        <v>6600000</v>
      </c>
      <c r="AD33" s="14">
        <v>1909252</v>
      </c>
      <c r="AE33" s="14">
        <v>16.928000000000001</v>
      </c>
      <c r="AF33" s="14">
        <v>1328.1856</v>
      </c>
      <c r="AG33" s="14">
        <v>1341.8016</v>
      </c>
      <c r="AH33" s="14">
        <v>1355.4176</v>
      </c>
    </row>
    <row r="34" spans="1:41" x14ac:dyDescent="0.2">
      <c r="A34" s="11">
        <v>6900000</v>
      </c>
      <c r="B34" s="14">
        <v>6022764</v>
      </c>
      <c r="C34" s="14">
        <v>15.456</v>
      </c>
      <c r="D34" s="14">
        <v>4394.7295999999997</v>
      </c>
      <c r="E34" s="14">
        <v>4601.84</v>
      </c>
      <c r="F34" s="14">
        <v>4778.5536000000002</v>
      </c>
      <c r="H34" s="11">
        <v>7500000</v>
      </c>
      <c r="I34" s="14">
        <v>6282492</v>
      </c>
      <c r="J34" s="14">
        <v>21.1968</v>
      </c>
      <c r="K34" s="14">
        <v>2326.9376000000002</v>
      </c>
      <c r="L34" s="14">
        <v>2343.2768000000001</v>
      </c>
      <c r="M34" s="14">
        <v>2370.9504000000002</v>
      </c>
      <c r="O34" s="11">
        <v>7200000</v>
      </c>
      <c r="P34" s="14">
        <v>2675882</v>
      </c>
      <c r="Q34" s="14">
        <v>17.075199999999999</v>
      </c>
      <c r="R34" s="14">
        <v>1626.1184000000001</v>
      </c>
      <c r="S34" s="14">
        <v>1640.3968</v>
      </c>
      <c r="T34" s="14">
        <v>1655.2639999999999</v>
      </c>
      <c r="V34" s="11"/>
      <c r="W34" s="14"/>
      <c r="X34" s="14"/>
      <c r="Y34" s="14"/>
      <c r="Z34" s="14"/>
      <c r="AA34" s="14"/>
      <c r="AC34" s="11">
        <v>6900000</v>
      </c>
      <c r="AD34" s="14">
        <v>834397</v>
      </c>
      <c r="AE34" s="14">
        <v>20.239999999999998</v>
      </c>
      <c r="AF34" s="14">
        <v>1333.4112</v>
      </c>
      <c r="AG34" s="14">
        <v>1347.9104</v>
      </c>
      <c r="AH34" s="14">
        <v>1363.5136</v>
      </c>
    </row>
    <row r="35" spans="1:41" x14ac:dyDescent="0.2">
      <c r="A35" s="11">
        <v>7200000</v>
      </c>
      <c r="B35" s="14">
        <v>5720273</v>
      </c>
      <c r="C35" s="14">
        <v>11.9968</v>
      </c>
      <c r="D35" s="14">
        <v>21.049600000000002</v>
      </c>
      <c r="E35" s="14">
        <v>26.716799999999999</v>
      </c>
      <c r="F35" s="14">
        <v>92.331862400000006</v>
      </c>
      <c r="H35" s="11">
        <v>7800000</v>
      </c>
      <c r="I35" s="14">
        <v>6516291</v>
      </c>
      <c r="J35" s="14">
        <v>1633.8463999999999</v>
      </c>
      <c r="K35" s="14">
        <v>2191.808</v>
      </c>
      <c r="L35" s="14">
        <v>2227.5039999999999</v>
      </c>
      <c r="M35" s="14">
        <v>2267.3951999999999</v>
      </c>
      <c r="O35" s="11">
        <v>7500000</v>
      </c>
      <c r="P35" s="14">
        <v>6086133</v>
      </c>
      <c r="Q35" s="14">
        <v>880.47680000000003</v>
      </c>
      <c r="R35" s="14">
        <v>1261.6512</v>
      </c>
      <c r="S35" s="14">
        <v>1270.4831999999999</v>
      </c>
      <c r="T35" s="14">
        <v>1281.4495999999999</v>
      </c>
      <c r="V35" s="11"/>
      <c r="W35" s="14"/>
      <c r="X35" s="14"/>
      <c r="Y35" s="14"/>
      <c r="Z35" s="14"/>
      <c r="AA35" s="14"/>
      <c r="AC35" s="11">
        <v>7200000</v>
      </c>
      <c r="AD35" s="14">
        <v>3919298</v>
      </c>
      <c r="AE35" s="14">
        <v>15.5296</v>
      </c>
      <c r="AF35" s="14">
        <v>1358.5824</v>
      </c>
      <c r="AG35" s="14">
        <v>1369.8432</v>
      </c>
      <c r="AH35" s="14">
        <v>1381.3248000000001</v>
      </c>
      <c r="AJ35" s="11">
        <v>5400000</v>
      </c>
      <c r="AK35" s="14">
        <v>4968402</v>
      </c>
      <c r="AL35" s="14">
        <v>9.9359999999999999</v>
      </c>
      <c r="AM35" s="14">
        <v>18.5472</v>
      </c>
      <c r="AN35" s="14">
        <v>25.539200000000001</v>
      </c>
      <c r="AO35" s="14">
        <v>40.7744</v>
      </c>
    </row>
    <row r="36" spans="1:41" x14ac:dyDescent="0.2">
      <c r="A36" s="11">
        <v>7500000</v>
      </c>
      <c r="B36" s="14">
        <v>6364272</v>
      </c>
      <c r="C36" s="14">
        <v>18.694400000000002</v>
      </c>
      <c r="D36" s="14">
        <v>5247.0176000000001</v>
      </c>
      <c r="E36" s="14">
        <v>5309.7983999999997</v>
      </c>
      <c r="F36" s="14">
        <v>5379.4975999999997</v>
      </c>
      <c r="H36" s="11">
        <v>8100000</v>
      </c>
      <c r="I36" s="14">
        <v>6604524</v>
      </c>
      <c r="J36" s="14">
        <v>1841.0304000000001</v>
      </c>
      <c r="K36" s="14">
        <v>2244.9472000000001</v>
      </c>
      <c r="L36" s="14">
        <v>2263.5680000000002</v>
      </c>
      <c r="M36" s="14">
        <v>2295.3631999999998</v>
      </c>
      <c r="O36" s="11">
        <v>7800000</v>
      </c>
      <c r="P36" s="14">
        <v>5963720</v>
      </c>
      <c r="Q36" s="14">
        <v>16.412800000000001</v>
      </c>
      <c r="R36" s="14">
        <v>44.9696</v>
      </c>
      <c r="S36" s="14">
        <v>106.490368</v>
      </c>
      <c r="T36" s="14">
        <v>682.22901760000002</v>
      </c>
      <c r="V36" s="11"/>
      <c r="W36" s="14"/>
      <c r="X36" s="14"/>
      <c r="Y36" s="14"/>
      <c r="Z36" s="14"/>
      <c r="AA36" s="14"/>
      <c r="AC36" s="11">
        <v>7500000</v>
      </c>
      <c r="AD36" s="14">
        <v>1872937</v>
      </c>
      <c r="AE36" s="14">
        <v>23.625599999999999</v>
      </c>
      <c r="AF36" s="14">
        <v>1256.0576000000001</v>
      </c>
      <c r="AG36" s="14">
        <v>1267.3920000000001</v>
      </c>
      <c r="AH36" s="14">
        <v>1281.4495999999999</v>
      </c>
      <c r="AJ36" s="11"/>
      <c r="AK36" s="14"/>
      <c r="AL36" s="14"/>
      <c r="AM36" s="14"/>
      <c r="AN36" s="14"/>
      <c r="AO36" s="14"/>
    </row>
    <row r="37" spans="1:41" x14ac:dyDescent="0.2">
      <c r="H37" s="11">
        <v>8400000</v>
      </c>
      <c r="I37" s="14">
        <v>6221199</v>
      </c>
      <c r="J37" s="14">
        <v>1591.9680000000001</v>
      </c>
      <c r="K37" s="14">
        <v>1718.8543999999999</v>
      </c>
      <c r="L37" s="14">
        <v>1765.1487999999999</v>
      </c>
      <c r="M37" s="14">
        <v>1979.2369216</v>
      </c>
      <c r="O37" s="11">
        <v>8100000</v>
      </c>
      <c r="P37" s="14">
        <v>6428303</v>
      </c>
      <c r="Q37" s="14">
        <v>333.11360000000002</v>
      </c>
      <c r="R37" s="14">
        <v>1272.7647999999999</v>
      </c>
      <c r="S37" s="14">
        <v>1284.32</v>
      </c>
      <c r="T37" s="14">
        <v>1296.9792</v>
      </c>
      <c r="V37" s="11"/>
      <c r="W37" s="14"/>
      <c r="X37" s="14"/>
      <c r="Y37" s="14"/>
      <c r="Z37" s="14"/>
      <c r="AA37" s="14"/>
      <c r="AC37" s="11">
        <v>7800000</v>
      </c>
      <c r="AD37" s="14">
        <v>3355548</v>
      </c>
      <c r="AE37" s="14">
        <v>755.50400000000002</v>
      </c>
      <c r="AF37" s="14">
        <v>1257.8240000000001</v>
      </c>
      <c r="AG37" s="14">
        <v>1270.9983999999999</v>
      </c>
      <c r="AH37" s="14">
        <v>1283.5840000000001</v>
      </c>
      <c r="AJ37" s="11"/>
      <c r="AK37" s="14"/>
      <c r="AL37" s="14"/>
      <c r="AM37" s="14"/>
      <c r="AN37" s="14"/>
      <c r="AO37" s="14"/>
    </row>
    <row r="38" spans="1:41" x14ac:dyDescent="0.2">
      <c r="O38" s="11">
        <v>8400000</v>
      </c>
      <c r="P38" s="14">
        <v>6378843</v>
      </c>
      <c r="Q38" s="14">
        <v>902.33600000000001</v>
      </c>
      <c r="R38" s="14">
        <v>1378.6751999999999</v>
      </c>
      <c r="S38" s="14">
        <v>1390.0096000000001</v>
      </c>
      <c r="T38" s="14">
        <v>1402.2272</v>
      </c>
      <c r="V38" s="11"/>
      <c r="W38" s="14"/>
      <c r="X38" s="14"/>
      <c r="Y38" s="14"/>
      <c r="Z38" s="14"/>
      <c r="AA38" s="14"/>
      <c r="AC38" s="11">
        <v>8100000</v>
      </c>
      <c r="AD38" s="14">
        <v>1498517</v>
      </c>
      <c r="AE38" s="14">
        <v>40.700800000000001</v>
      </c>
      <c r="AF38" s="14">
        <v>1579.8240000000001</v>
      </c>
      <c r="AG38" s="14">
        <v>1592.336</v>
      </c>
      <c r="AH38" s="14">
        <v>1613.9744000000001</v>
      </c>
      <c r="AJ38" s="11"/>
      <c r="AK38" s="14"/>
      <c r="AL38" s="14"/>
      <c r="AM38" s="14"/>
      <c r="AN38" s="14"/>
      <c r="AO38" s="14"/>
    </row>
    <row r="39" spans="1:41" x14ac:dyDescent="0.2">
      <c r="V39" s="11"/>
      <c r="W39" s="14"/>
      <c r="X39" s="14"/>
      <c r="Y39" s="14"/>
      <c r="Z39" s="14"/>
      <c r="AA39" s="14"/>
      <c r="AJ39" s="11"/>
      <c r="AK39" s="14"/>
      <c r="AL39" s="14"/>
      <c r="AM39" s="14"/>
      <c r="AN39" s="14"/>
      <c r="AO39" s="14"/>
    </row>
    <row r="40" spans="1:41" x14ac:dyDescent="0.2">
      <c r="AJ40" s="11"/>
      <c r="AK40" s="14"/>
      <c r="AL40" s="14"/>
      <c r="AM40" s="14"/>
      <c r="AN40" s="14"/>
      <c r="AO40" s="14"/>
    </row>
    <row r="41" spans="1:41" x14ac:dyDescent="0.2">
      <c r="A41" t="s">
        <v>50</v>
      </c>
      <c r="AJ41" s="11"/>
      <c r="AK41" s="14"/>
      <c r="AL41" s="14"/>
      <c r="AM41" s="14"/>
      <c r="AN41" s="14"/>
      <c r="AO41" s="14"/>
    </row>
    <row r="42" spans="1:41" x14ac:dyDescent="0.2">
      <c r="A42" s="11" t="s">
        <v>43</v>
      </c>
      <c r="B42" s="11" t="s">
        <v>44</v>
      </c>
      <c r="C42" s="11" t="s">
        <v>45</v>
      </c>
      <c r="D42" s="12">
        <v>0.95</v>
      </c>
      <c r="E42" s="12">
        <v>0.99</v>
      </c>
      <c r="F42" s="13">
        <v>0.999</v>
      </c>
      <c r="G42" s="11"/>
      <c r="H42" s="11" t="s">
        <v>43</v>
      </c>
      <c r="I42" s="11" t="s">
        <v>44</v>
      </c>
      <c r="J42" s="11" t="s">
        <v>45</v>
      </c>
      <c r="K42" s="12">
        <v>0.95</v>
      </c>
      <c r="L42" s="12">
        <v>0.99</v>
      </c>
      <c r="M42" s="13">
        <v>0.999</v>
      </c>
      <c r="O42" s="11" t="s">
        <v>43</v>
      </c>
      <c r="P42" s="11" t="s">
        <v>44</v>
      </c>
      <c r="Q42" s="11" t="s">
        <v>45</v>
      </c>
      <c r="R42" s="12">
        <v>0.95</v>
      </c>
      <c r="S42" s="12">
        <v>0.99</v>
      </c>
      <c r="T42" s="13">
        <v>0.999</v>
      </c>
      <c r="V42" s="11" t="s">
        <v>43</v>
      </c>
      <c r="W42" s="11" t="s">
        <v>44</v>
      </c>
      <c r="X42" s="11" t="s">
        <v>45</v>
      </c>
      <c r="Y42" s="12">
        <v>0.95</v>
      </c>
      <c r="Z42" s="12">
        <v>0.99</v>
      </c>
      <c r="AA42" s="13">
        <v>0.999</v>
      </c>
      <c r="AJ42" s="11" t="s">
        <v>43</v>
      </c>
      <c r="AK42" s="11" t="s">
        <v>44</v>
      </c>
      <c r="AL42" s="11" t="s">
        <v>45</v>
      </c>
      <c r="AM42" s="12">
        <v>0.95</v>
      </c>
      <c r="AN42" s="12">
        <v>0.99</v>
      </c>
      <c r="AO42" s="13">
        <v>0.999</v>
      </c>
    </row>
    <row r="43" spans="1:41" x14ac:dyDescent="0.2">
      <c r="A43" s="11">
        <v>3000000</v>
      </c>
      <c r="B43" s="14">
        <v>691668</v>
      </c>
      <c r="C43" s="14">
        <v>4.1215999999999999</v>
      </c>
      <c r="D43" s="14">
        <v>5.2256</v>
      </c>
      <c r="E43" s="14">
        <v>5.9615999999999998</v>
      </c>
      <c r="F43" s="14">
        <v>7.2127999999999997</v>
      </c>
      <c r="G43" s="16"/>
      <c r="H43" s="11">
        <v>3000000</v>
      </c>
      <c r="I43" s="14">
        <v>2886274</v>
      </c>
      <c r="J43" s="14">
        <v>4.7103999999999999</v>
      </c>
      <c r="K43" s="14">
        <v>6.4767999999999999</v>
      </c>
      <c r="L43" s="14">
        <v>7.5072000000000001</v>
      </c>
      <c r="M43" s="14">
        <v>8.7584</v>
      </c>
      <c r="O43" s="11">
        <v>3000000</v>
      </c>
      <c r="P43" s="14">
        <v>678510</v>
      </c>
      <c r="Q43" s="14">
        <v>3.9744000000000002</v>
      </c>
      <c r="R43" s="14">
        <v>5.5936000000000003</v>
      </c>
      <c r="S43" s="14">
        <v>6.8448000000000002</v>
      </c>
      <c r="T43" s="14">
        <v>8.6112000000000002</v>
      </c>
      <c r="V43" s="11">
        <v>3000000</v>
      </c>
      <c r="W43" s="14">
        <v>2884968</v>
      </c>
      <c r="X43" s="14">
        <v>4.1215999999999999</v>
      </c>
      <c r="Y43" s="14">
        <v>5.9615999999999998</v>
      </c>
      <c r="Z43" s="14">
        <v>7.1391999999999998</v>
      </c>
      <c r="AA43" s="14">
        <v>8.5375999999999994</v>
      </c>
      <c r="AJ43" s="11">
        <v>3000000</v>
      </c>
      <c r="AK43" s="14">
        <v>2901127</v>
      </c>
      <c r="AL43" s="14">
        <v>4.1951999999999998</v>
      </c>
      <c r="AM43" s="14">
        <v>5.9615999999999998</v>
      </c>
      <c r="AN43" s="14">
        <v>7.1391999999999998</v>
      </c>
      <c r="AO43" s="14">
        <v>8.6847999999999992</v>
      </c>
    </row>
    <row r="44" spans="1:41" x14ac:dyDescent="0.2">
      <c r="A44" s="11">
        <v>3000000</v>
      </c>
      <c r="B44" s="14">
        <v>2871270</v>
      </c>
      <c r="C44" s="14">
        <v>5.52</v>
      </c>
      <c r="D44" s="14">
        <v>7.36</v>
      </c>
      <c r="E44" s="14">
        <v>8.3903999999999996</v>
      </c>
      <c r="F44" s="14">
        <v>9.6416000000000004</v>
      </c>
      <c r="H44" s="11">
        <v>4200000</v>
      </c>
      <c r="I44" s="14">
        <v>3950612</v>
      </c>
      <c r="J44" s="14">
        <v>4.8575999999999997</v>
      </c>
      <c r="K44" s="14">
        <v>6.992</v>
      </c>
      <c r="L44" s="14">
        <v>8.0960000000000001</v>
      </c>
      <c r="M44" s="14">
        <v>9.5679999999999996</v>
      </c>
      <c r="O44" s="11">
        <v>4200000</v>
      </c>
      <c r="P44" s="14">
        <v>3950459</v>
      </c>
      <c r="Q44" s="14">
        <v>4.3423999999999996</v>
      </c>
      <c r="R44" s="14">
        <v>6.4767999999999999</v>
      </c>
      <c r="S44" s="14">
        <v>7.7279999999999998</v>
      </c>
      <c r="T44" s="14">
        <v>9.6416000000000004</v>
      </c>
      <c r="V44" s="11">
        <v>4200000</v>
      </c>
      <c r="W44" s="14">
        <v>3960671</v>
      </c>
      <c r="X44" s="14">
        <v>4.2687999999999997</v>
      </c>
      <c r="Y44" s="14">
        <v>6.3296000000000001</v>
      </c>
      <c r="Z44" s="14">
        <v>7.6543999999999999</v>
      </c>
      <c r="AA44" s="14">
        <v>9.4207999999999998</v>
      </c>
      <c r="AJ44" s="11">
        <v>3300000</v>
      </c>
      <c r="AK44" s="14">
        <v>3157101</v>
      </c>
      <c r="AL44" s="14">
        <v>4.2687999999999997</v>
      </c>
      <c r="AM44" s="14">
        <v>6.1087999999999996</v>
      </c>
      <c r="AN44" s="14">
        <v>7.36</v>
      </c>
      <c r="AO44" s="14">
        <v>8.9055999999999997</v>
      </c>
    </row>
    <row r="45" spans="1:41" x14ac:dyDescent="0.2">
      <c r="A45" s="11">
        <v>4200000</v>
      </c>
      <c r="B45" s="14">
        <v>3919962</v>
      </c>
      <c r="C45" s="14">
        <v>5.8144</v>
      </c>
      <c r="D45" s="14">
        <v>7.9488000000000003</v>
      </c>
      <c r="E45" s="14">
        <v>9.0527999999999995</v>
      </c>
      <c r="F45" s="14">
        <v>10.672000000000001</v>
      </c>
      <c r="G45" s="16"/>
      <c r="H45" s="11">
        <v>4500000</v>
      </c>
      <c r="I45" s="14">
        <v>4222125</v>
      </c>
      <c r="J45" s="14">
        <v>4.9311999999999996</v>
      </c>
      <c r="K45" s="14">
        <v>7.1391999999999998</v>
      </c>
      <c r="L45" s="14">
        <v>8.2431999999999999</v>
      </c>
      <c r="M45" s="14">
        <v>9.8623999999999992</v>
      </c>
      <c r="O45" s="11">
        <v>4500000</v>
      </c>
      <c r="P45" s="14">
        <v>4214563</v>
      </c>
      <c r="Q45" s="14">
        <v>4.3423999999999996</v>
      </c>
      <c r="R45" s="14">
        <v>6.6239999999999997</v>
      </c>
      <c r="S45" s="14">
        <v>7.9488000000000003</v>
      </c>
      <c r="T45" s="14">
        <v>9.9359999999999999</v>
      </c>
      <c r="V45" s="11">
        <v>4500000</v>
      </c>
      <c r="W45" s="14">
        <v>4232809</v>
      </c>
      <c r="X45" s="14">
        <v>4.3423999999999996</v>
      </c>
      <c r="Y45" s="14">
        <v>6.5503999999999998</v>
      </c>
      <c r="Z45" s="14">
        <v>7.8752000000000004</v>
      </c>
      <c r="AA45" s="14">
        <v>9.8623999999999992</v>
      </c>
      <c r="AJ45" s="11">
        <v>3900000</v>
      </c>
      <c r="AK45" s="14">
        <v>3706491</v>
      </c>
      <c r="AL45" s="14">
        <v>4.2687999999999997</v>
      </c>
      <c r="AM45" s="14">
        <v>6.3296000000000001</v>
      </c>
      <c r="AN45" s="14">
        <v>7.5808</v>
      </c>
      <c r="AO45" s="14">
        <v>9.3472000000000008</v>
      </c>
    </row>
    <row r="46" spans="1:41" x14ac:dyDescent="0.2">
      <c r="A46" s="11">
        <v>4500000</v>
      </c>
      <c r="B46" s="14">
        <v>4144084</v>
      </c>
      <c r="C46" s="14">
        <v>5.8879999999999999</v>
      </c>
      <c r="D46" s="14">
        <v>8.0223999999999993</v>
      </c>
      <c r="E46" s="14">
        <v>9.1999999999999993</v>
      </c>
      <c r="F46" s="14">
        <v>10.892799999999999</v>
      </c>
      <c r="G46" s="16"/>
      <c r="H46" s="11">
        <v>4800000</v>
      </c>
      <c r="I46" s="14">
        <v>4081510</v>
      </c>
      <c r="J46" s="14">
        <v>5.2991999999999999</v>
      </c>
      <c r="K46" s="14">
        <v>7.5072000000000001</v>
      </c>
      <c r="L46" s="14">
        <v>8.6112000000000002</v>
      </c>
      <c r="M46" s="14">
        <v>10.5984</v>
      </c>
      <c r="O46" s="11">
        <v>4800000</v>
      </c>
      <c r="P46" s="14">
        <v>4461195</v>
      </c>
      <c r="Q46" s="14">
        <v>4.3423999999999996</v>
      </c>
      <c r="R46" s="14">
        <v>6.7712000000000003</v>
      </c>
      <c r="S46" s="14">
        <v>8.0223999999999993</v>
      </c>
      <c r="T46" s="14">
        <v>10.0832</v>
      </c>
      <c r="V46" s="11">
        <v>4800000</v>
      </c>
      <c r="W46" s="14">
        <v>4470574</v>
      </c>
      <c r="X46" s="14">
        <v>4.4896000000000003</v>
      </c>
      <c r="Y46" s="14">
        <v>6.8448000000000002</v>
      </c>
      <c r="Z46" s="14">
        <v>8.1696000000000009</v>
      </c>
      <c r="AA46" s="14">
        <v>10.230399999999999</v>
      </c>
      <c r="AJ46" s="11">
        <v>4200000</v>
      </c>
      <c r="AK46" s="14">
        <v>3957703</v>
      </c>
      <c r="AL46" s="14">
        <v>4.2687999999999997</v>
      </c>
      <c r="AM46" s="14">
        <v>6.4032</v>
      </c>
      <c r="AN46" s="14">
        <v>7.7279999999999998</v>
      </c>
      <c r="AO46" s="14">
        <v>9.5679999999999996</v>
      </c>
    </row>
    <row r="47" spans="1:41" x14ac:dyDescent="0.2">
      <c r="A47" s="11">
        <v>4800000</v>
      </c>
      <c r="B47" s="14">
        <v>4062472</v>
      </c>
      <c r="C47" s="14">
        <v>6.1824000000000003</v>
      </c>
      <c r="D47" s="14">
        <v>8.5375999999999994</v>
      </c>
      <c r="E47" s="14">
        <v>9.7888000000000002</v>
      </c>
      <c r="F47" s="14">
        <v>11.776</v>
      </c>
      <c r="G47" s="16"/>
      <c r="H47" s="11">
        <v>5100000</v>
      </c>
      <c r="I47" s="14">
        <v>4708965</v>
      </c>
      <c r="J47" s="14">
        <v>5.0784000000000002</v>
      </c>
      <c r="K47" s="14">
        <v>7.4336000000000002</v>
      </c>
      <c r="L47" s="14">
        <v>8.6112000000000002</v>
      </c>
      <c r="M47" s="14">
        <v>10.377599999999999</v>
      </c>
      <c r="O47" s="11">
        <v>5100000</v>
      </c>
      <c r="P47" s="14">
        <v>4731365</v>
      </c>
      <c r="Q47" s="14">
        <v>4.4896000000000003</v>
      </c>
      <c r="R47" s="14">
        <v>6.992</v>
      </c>
      <c r="S47" s="14">
        <v>8.3168000000000006</v>
      </c>
      <c r="T47" s="14">
        <v>10.4512</v>
      </c>
      <c r="V47" s="11">
        <v>5400000</v>
      </c>
      <c r="W47" s="14">
        <v>4981955</v>
      </c>
      <c r="X47" s="14">
        <v>4.5632000000000001</v>
      </c>
      <c r="Y47" s="14">
        <v>7.2127999999999997</v>
      </c>
      <c r="Z47" s="14">
        <v>8.6112000000000002</v>
      </c>
      <c r="AA47" s="14">
        <v>10.892799999999999</v>
      </c>
      <c r="AJ47" s="11">
        <v>4500000</v>
      </c>
      <c r="AK47" s="14">
        <v>4210786</v>
      </c>
      <c r="AL47" s="14">
        <v>4.4160000000000004</v>
      </c>
      <c r="AM47" s="14">
        <v>6.6976000000000004</v>
      </c>
      <c r="AN47" s="14">
        <v>7.9488000000000003</v>
      </c>
      <c r="AO47" s="14">
        <v>9.9359999999999999</v>
      </c>
    </row>
    <row r="48" spans="1:41" x14ac:dyDescent="0.2">
      <c r="A48" s="11">
        <v>5100000</v>
      </c>
      <c r="B48" s="14">
        <v>4296910</v>
      </c>
      <c r="C48" s="14">
        <v>6.1087999999999996</v>
      </c>
      <c r="D48" s="14">
        <v>8.5375999999999994</v>
      </c>
      <c r="E48" s="14">
        <v>9.7888000000000002</v>
      </c>
      <c r="F48" s="14">
        <v>12.364800000000001</v>
      </c>
      <c r="G48" s="16"/>
      <c r="H48" s="11">
        <v>5400000</v>
      </c>
      <c r="I48" s="14">
        <v>4948810</v>
      </c>
      <c r="J48" s="14">
        <v>5.2256</v>
      </c>
      <c r="K48" s="14">
        <v>7.6543999999999999</v>
      </c>
      <c r="L48" s="14">
        <v>8.9055999999999997</v>
      </c>
      <c r="M48" s="14">
        <v>10.8192</v>
      </c>
      <c r="O48" s="11">
        <v>5400000</v>
      </c>
      <c r="P48" s="14">
        <v>4574290</v>
      </c>
      <c r="Q48" s="14">
        <v>4.4160000000000004</v>
      </c>
      <c r="R48" s="14">
        <v>7.2127999999999997</v>
      </c>
      <c r="S48" s="14">
        <v>8.6112000000000002</v>
      </c>
      <c r="T48" s="14">
        <v>10.7456</v>
      </c>
      <c r="V48" s="11">
        <v>5700000</v>
      </c>
      <c r="W48" s="14">
        <v>5224008</v>
      </c>
      <c r="X48" s="14">
        <v>4.7103999999999999</v>
      </c>
      <c r="Y48" s="14">
        <v>7.5072000000000001</v>
      </c>
      <c r="Z48" s="14">
        <v>9.0527999999999995</v>
      </c>
      <c r="AA48" s="14">
        <v>11.407999999999999</v>
      </c>
      <c r="AJ48" s="11">
        <v>4800000</v>
      </c>
      <c r="AK48" s="14">
        <v>4477873</v>
      </c>
      <c r="AL48" s="14">
        <v>4.3423999999999996</v>
      </c>
      <c r="AM48" s="14">
        <v>6.7712000000000003</v>
      </c>
      <c r="AN48" s="14">
        <v>8.0960000000000001</v>
      </c>
      <c r="AO48" s="14">
        <v>10.1568</v>
      </c>
    </row>
    <row r="49" spans="1:41" x14ac:dyDescent="0.2">
      <c r="A49" s="11">
        <v>5400000</v>
      </c>
      <c r="B49" s="14">
        <v>4453839</v>
      </c>
      <c r="C49" s="14">
        <v>6.6239999999999997</v>
      </c>
      <c r="D49" s="14">
        <v>9.1264000000000003</v>
      </c>
      <c r="E49" s="14">
        <v>10.524800000000001</v>
      </c>
      <c r="F49" s="14">
        <v>12.8064</v>
      </c>
      <c r="G49" s="16"/>
      <c r="H49" s="11">
        <v>5700000</v>
      </c>
      <c r="I49" s="14">
        <v>5189360</v>
      </c>
      <c r="J49" s="14">
        <v>5.2991999999999999</v>
      </c>
      <c r="K49" s="14">
        <v>7.8015999999999996</v>
      </c>
      <c r="L49" s="14">
        <v>9.1999999999999993</v>
      </c>
      <c r="M49" s="14">
        <v>11.3344</v>
      </c>
      <c r="O49" s="11">
        <v>5700000</v>
      </c>
      <c r="P49" s="14">
        <v>5195599</v>
      </c>
      <c r="Q49" s="14">
        <v>4.7103999999999999</v>
      </c>
      <c r="R49" s="14">
        <v>7.4336000000000002</v>
      </c>
      <c r="S49" s="14">
        <v>8.9055999999999997</v>
      </c>
      <c r="T49" s="14">
        <v>11.187200000000001</v>
      </c>
      <c r="V49" s="11">
        <v>6000000</v>
      </c>
      <c r="W49" s="14">
        <v>5465303</v>
      </c>
      <c r="X49" s="14">
        <v>4.8575999999999997</v>
      </c>
      <c r="Y49" s="14">
        <v>7.6543999999999999</v>
      </c>
      <c r="Z49" s="14">
        <v>9.3472000000000008</v>
      </c>
      <c r="AA49" s="14">
        <v>11.9232</v>
      </c>
      <c r="AJ49" s="11">
        <v>5100000</v>
      </c>
      <c r="AK49" s="14">
        <v>4737112</v>
      </c>
      <c r="AL49" s="14">
        <v>4.4896000000000003</v>
      </c>
      <c r="AM49" s="14">
        <v>6.992</v>
      </c>
      <c r="AN49" s="14">
        <v>8.3903999999999996</v>
      </c>
      <c r="AO49" s="14">
        <v>10.524800000000001</v>
      </c>
    </row>
    <row r="50" spans="1:41" x14ac:dyDescent="0.2">
      <c r="A50" s="11">
        <v>5700000</v>
      </c>
      <c r="B50" s="14">
        <v>4671699</v>
      </c>
      <c r="C50" s="14">
        <v>6.4767999999999999</v>
      </c>
      <c r="D50" s="14">
        <v>9.1999999999999993</v>
      </c>
      <c r="E50" s="14">
        <v>10.7456</v>
      </c>
      <c r="F50" s="14">
        <v>14.057600000000001</v>
      </c>
      <c r="G50" s="16"/>
      <c r="H50" s="11">
        <v>6000000</v>
      </c>
      <c r="I50" s="14">
        <v>5014819</v>
      </c>
      <c r="J50" s="14">
        <v>5.1520000000000001</v>
      </c>
      <c r="K50" s="14">
        <v>7.9488000000000003</v>
      </c>
      <c r="L50" s="14">
        <v>9.4944000000000006</v>
      </c>
      <c r="M50" s="14">
        <v>15.824</v>
      </c>
      <c r="O50" s="11">
        <v>6000000</v>
      </c>
      <c r="P50" s="14">
        <v>5447815</v>
      </c>
      <c r="Q50" s="14">
        <v>4.9311999999999996</v>
      </c>
      <c r="R50" s="14">
        <v>7.7279999999999998</v>
      </c>
      <c r="S50" s="14">
        <v>9.3472000000000008</v>
      </c>
      <c r="T50" s="14">
        <v>11.9232</v>
      </c>
      <c r="V50" s="11">
        <v>6300000</v>
      </c>
      <c r="W50" s="14">
        <v>5681383</v>
      </c>
      <c r="X50" s="14">
        <v>5.0784000000000002</v>
      </c>
      <c r="Y50" s="14">
        <v>7.9488000000000003</v>
      </c>
      <c r="Z50" s="14">
        <v>9.7888000000000002</v>
      </c>
      <c r="AA50" s="14">
        <v>12.585599999999999</v>
      </c>
      <c r="AJ50" s="11">
        <v>5400000</v>
      </c>
      <c r="AK50" s="14">
        <v>4981807</v>
      </c>
      <c r="AL50" s="14">
        <v>4.5632000000000001</v>
      </c>
      <c r="AM50" s="14">
        <v>7.2864000000000004</v>
      </c>
      <c r="AN50" s="14">
        <v>8.7584</v>
      </c>
      <c r="AO50" s="14">
        <v>12.217599999999999</v>
      </c>
    </row>
    <row r="51" spans="1:41" x14ac:dyDescent="0.2">
      <c r="A51" s="11">
        <v>6000000</v>
      </c>
      <c r="B51" s="14">
        <v>5452089</v>
      </c>
      <c r="C51" s="14">
        <v>6.5503999999999998</v>
      </c>
      <c r="D51" s="14">
        <v>9.4944000000000006</v>
      </c>
      <c r="E51" s="14">
        <v>11.2608</v>
      </c>
      <c r="F51" s="14">
        <v>14.425599999999999</v>
      </c>
      <c r="G51" s="16"/>
      <c r="H51" s="11">
        <v>6300000</v>
      </c>
      <c r="I51" s="14">
        <v>5668433</v>
      </c>
      <c r="J51" s="14">
        <v>5.6672000000000002</v>
      </c>
      <c r="K51" s="14">
        <v>8.5375999999999994</v>
      </c>
      <c r="L51" s="14">
        <v>10.5984</v>
      </c>
      <c r="M51" s="14">
        <v>2935.1680000000001</v>
      </c>
      <c r="O51" s="11">
        <v>6300000</v>
      </c>
      <c r="P51" s="14">
        <v>5718853</v>
      </c>
      <c r="Q51" s="14">
        <v>5.0784000000000002</v>
      </c>
      <c r="R51" s="14">
        <v>8.0223999999999993</v>
      </c>
      <c r="S51" s="14">
        <v>9.8623999999999992</v>
      </c>
      <c r="T51" s="14">
        <v>12.8064</v>
      </c>
      <c r="V51" s="11">
        <v>6600000</v>
      </c>
      <c r="W51" s="14">
        <v>5934473</v>
      </c>
      <c r="X51" s="14">
        <v>5.2991999999999999</v>
      </c>
      <c r="Y51" s="14">
        <v>8.4640000000000004</v>
      </c>
      <c r="Z51" s="14">
        <v>10.524800000000001</v>
      </c>
      <c r="AA51" s="14">
        <v>13.8368</v>
      </c>
      <c r="AJ51" s="11">
        <v>5700000</v>
      </c>
      <c r="AK51" s="14">
        <v>5226068</v>
      </c>
      <c r="AL51" s="14">
        <v>4.6368</v>
      </c>
      <c r="AM51" s="14">
        <v>7.4336000000000002</v>
      </c>
      <c r="AN51" s="14">
        <v>8.9792000000000005</v>
      </c>
      <c r="AO51" s="14">
        <v>11.407999999999999</v>
      </c>
    </row>
    <row r="52" spans="1:41" x14ac:dyDescent="0.2">
      <c r="A52" s="11">
        <v>6600000</v>
      </c>
      <c r="B52" s="14">
        <v>5823814</v>
      </c>
      <c r="C52" s="14">
        <v>7.0655999999999999</v>
      </c>
      <c r="D52" s="14">
        <v>10.672000000000001</v>
      </c>
      <c r="E52" s="14">
        <v>12.88</v>
      </c>
      <c r="F52" s="14">
        <v>17.590399999999999</v>
      </c>
      <c r="G52" s="16"/>
      <c r="H52" s="11">
        <v>6900000</v>
      </c>
      <c r="I52" s="14">
        <v>6193586</v>
      </c>
      <c r="J52" s="14">
        <v>6.1824000000000003</v>
      </c>
      <c r="K52" s="14">
        <v>10.009600000000001</v>
      </c>
      <c r="L52" s="14">
        <v>12.512</v>
      </c>
      <c r="M52" s="14">
        <v>17.295999999999999</v>
      </c>
      <c r="O52" s="11">
        <v>6600000</v>
      </c>
      <c r="P52" s="14">
        <v>5907359</v>
      </c>
      <c r="Q52" s="14">
        <v>5.3727999999999998</v>
      </c>
      <c r="R52" s="14">
        <v>10.304</v>
      </c>
      <c r="S52" s="14">
        <v>1222.7167999999999</v>
      </c>
      <c r="T52" s="14">
        <v>1238.2464</v>
      </c>
      <c r="V52" s="11">
        <v>7200000</v>
      </c>
      <c r="W52" s="14">
        <v>6365413</v>
      </c>
      <c r="X52" s="14">
        <v>5.8144</v>
      </c>
      <c r="Y52" s="14">
        <v>10.1568</v>
      </c>
      <c r="Z52" s="14">
        <v>14.2784</v>
      </c>
      <c r="AA52" s="14">
        <v>1327.008</v>
      </c>
      <c r="AJ52" s="11">
        <v>6000000</v>
      </c>
      <c r="AK52" s="14">
        <v>5466739</v>
      </c>
      <c r="AL52" s="14">
        <v>4.8575999999999997</v>
      </c>
      <c r="AM52" s="14">
        <v>7.6543999999999999</v>
      </c>
      <c r="AN52" s="14">
        <v>9.3472000000000008</v>
      </c>
      <c r="AO52" s="14">
        <v>11.9968</v>
      </c>
    </row>
    <row r="53" spans="1:41" x14ac:dyDescent="0.2">
      <c r="A53" s="11">
        <v>7200000</v>
      </c>
      <c r="B53" s="14">
        <v>6289548</v>
      </c>
      <c r="C53" s="14">
        <v>8.0960000000000001</v>
      </c>
      <c r="D53" s="14">
        <v>13.4688</v>
      </c>
      <c r="E53" s="14">
        <v>17.075199999999999</v>
      </c>
      <c r="F53" s="14">
        <v>25.9072</v>
      </c>
      <c r="G53" s="16"/>
      <c r="H53" s="11">
        <v>7500000</v>
      </c>
      <c r="I53" s="14">
        <v>6536439</v>
      </c>
      <c r="J53" s="14">
        <v>6.9184000000000001</v>
      </c>
      <c r="K53" s="14">
        <v>11.9968</v>
      </c>
      <c r="L53" s="14">
        <v>15.5296</v>
      </c>
      <c r="M53" s="14">
        <v>22.08</v>
      </c>
      <c r="O53" s="11">
        <v>6900000</v>
      </c>
      <c r="P53" s="14">
        <v>6130393</v>
      </c>
      <c r="Q53" s="14">
        <v>5.6672000000000002</v>
      </c>
      <c r="R53" s="14">
        <v>1229.0463999999999</v>
      </c>
      <c r="S53" s="14">
        <v>1331.4975999999999</v>
      </c>
      <c r="T53" s="14">
        <v>1346.2175999999999</v>
      </c>
      <c r="V53" s="11">
        <v>7500000</v>
      </c>
      <c r="W53" s="14">
        <v>6436651</v>
      </c>
      <c r="X53" s="14">
        <v>6.0351999999999997</v>
      </c>
      <c r="Y53" s="14">
        <v>1150.8832</v>
      </c>
      <c r="Z53" s="14">
        <v>1280.8607999999999</v>
      </c>
      <c r="AA53" s="14">
        <v>1329.5103999999999</v>
      </c>
      <c r="AJ53" s="11">
        <v>6300000</v>
      </c>
      <c r="AK53" s="14">
        <v>5705255</v>
      </c>
      <c r="AL53" s="14">
        <v>5.0784000000000002</v>
      </c>
      <c r="AM53" s="14">
        <v>8.0223999999999993</v>
      </c>
      <c r="AN53" s="14">
        <v>9.8623999999999992</v>
      </c>
      <c r="AO53" s="14">
        <v>12.732799999999999</v>
      </c>
    </row>
    <row r="54" spans="1:41" x14ac:dyDescent="0.2">
      <c r="A54" s="11">
        <v>7800000</v>
      </c>
      <c r="B54" s="14">
        <v>6666323</v>
      </c>
      <c r="C54" s="14">
        <v>10.5984</v>
      </c>
      <c r="D54" s="14">
        <v>20.828800000000001</v>
      </c>
      <c r="E54" s="14">
        <v>28.704000000000001</v>
      </c>
      <c r="F54" s="14">
        <v>56.9664</v>
      </c>
      <c r="G54" s="16"/>
      <c r="H54" s="11">
        <v>7800000</v>
      </c>
      <c r="I54" s="14">
        <v>6746951</v>
      </c>
      <c r="J54" s="14">
        <v>7.4336000000000002</v>
      </c>
      <c r="K54" s="14">
        <v>2059.328</v>
      </c>
      <c r="L54" s="14">
        <v>2271.3696</v>
      </c>
      <c r="M54" s="14">
        <v>2301.3247999999999</v>
      </c>
      <c r="O54" s="11">
        <v>7200000</v>
      </c>
      <c r="P54" s="14">
        <v>6345800</v>
      </c>
      <c r="Q54" s="14">
        <v>5.8879999999999999</v>
      </c>
      <c r="R54" s="14">
        <v>1088.3232</v>
      </c>
      <c r="S54" s="14">
        <v>1137.1936000000001</v>
      </c>
      <c r="T54" s="14">
        <v>1150.4416000000001</v>
      </c>
      <c r="V54" s="11">
        <v>7800000</v>
      </c>
      <c r="W54" s="14">
        <v>6680309</v>
      </c>
      <c r="X54" s="14">
        <v>6.5503999999999998</v>
      </c>
      <c r="Y54" s="14">
        <v>874.66240000000005</v>
      </c>
      <c r="Z54" s="14">
        <v>1044.0160000000001</v>
      </c>
      <c r="AA54" s="14">
        <v>1062.4159999999999</v>
      </c>
      <c r="AJ54" s="11">
        <v>6600000</v>
      </c>
      <c r="AK54" s="14">
        <v>5934644</v>
      </c>
      <c r="AL54" s="14">
        <v>5.2991999999999999</v>
      </c>
      <c r="AM54" s="14">
        <v>8.4640000000000004</v>
      </c>
      <c r="AN54" s="14">
        <v>10.524800000000001</v>
      </c>
      <c r="AO54" s="14">
        <v>13.763199999999999</v>
      </c>
    </row>
    <row r="55" spans="1:41" x14ac:dyDescent="0.2">
      <c r="A55" s="11">
        <v>8400000</v>
      </c>
      <c r="B55" s="14">
        <v>6508575</v>
      </c>
      <c r="C55" s="14">
        <v>18.620799999999999</v>
      </c>
      <c r="D55" s="14">
        <v>45.926400000000001</v>
      </c>
      <c r="E55" s="14">
        <v>67.9328</v>
      </c>
      <c r="F55" s="14">
        <v>168.24959999999999</v>
      </c>
      <c r="G55" s="16"/>
      <c r="H55" s="11">
        <v>8100000</v>
      </c>
      <c r="I55" s="14">
        <v>6870873</v>
      </c>
      <c r="J55" s="14">
        <v>8.2431999999999999</v>
      </c>
      <c r="K55" s="14">
        <v>2286.3103999999998</v>
      </c>
      <c r="L55" s="14">
        <v>2378.5311999999999</v>
      </c>
      <c r="M55" s="14">
        <v>2494.5248000000001</v>
      </c>
      <c r="O55" s="11">
        <v>7500000</v>
      </c>
      <c r="P55" s="14">
        <v>6381560</v>
      </c>
      <c r="Q55" s="14">
        <v>6.992</v>
      </c>
      <c r="R55" s="14">
        <v>1482.5247999999999</v>
      </c>
      <c r="S55" s="14">
        <v>1510.3456000000001</v>
      </c>
      <c r="T55" s="14">
        <v>1526.1695999999999</v>
      </c>
      <c r="AJ55" s="11">
        <v>7200000</v>
      </c>
      <c r="AK55" s="14">
        <v>6383029</v>
      </c>
      <c r="AL55" s="14">
        <v>5.8144</v>
      </c>
      <c r="AM55" s="14">
        <v>10.1568</v>
      </c>
      <c r="AN55" s="14">
        <v>13.1008</v>
      </c>
      <c r="AO55" s="14">
        <v>928.3904</v>
      </c>
    </row>
    <row r="56" spans="1:41" x14ac:dyDescent="0.2">
      <c r="G56" s="16"/>
      <c r="H56" s="11">
        <v>8400000</v>
      </c>
      <c r="I56" s="14">
        <v>7148179</v>
      </c>
      <c r="J56" s="14">
        <v>10.5984</v>
      </c>
      <c r="K56" s="14">
        <v>1996.1056000000001</v>
      </c>
      <c r="L56" s="14">
        <v>2107.5360000000001</v>
      </c>
      <c r="M56" s="14">
        <v>2129.0272</v>
      </c>
      <c r="O56" s="11">
        <v>7800000</v>
      </c>
      <c r="P56" s="14">
        <v>6705036</v>
      </c>
      <c r="Q56" s="14">
        <v>6.6976000000000004</v>
      </c>
      <c r="R56" s="14">
        <v>1126.0064</v>
      </c>
      <c r="S56" s="14">
        <v>1319.3535999999999</v>
      </c>
      <c r="T56" s="14">
        <v>1335.9136000000001</v>
      </c>
      <c r="AJ56" s="11">
        <v>8100000</v>
      </c>
      <c r="AK56" s="14">
        <v>6667875</v>
      </c>
      <c r="AL56" s="14">
        <v>9.5679999999999996</v>
      </c>
      <c r="AM56" s="14">
        <v>1294.3296</v>
      </c>
      <c r="AN56" s="14">
        <v>1339.3728000000001</v>
      </c>
      <c r="AO56" s="14">
        <v>1351.5904</v>
      </c>
    </row>
    <row r="57" spans="1:41" x14ac:dyDescent="0.2">
      <c r="G57" s="16"/>
      <c r="O57" s="11">
        <v>8100000</v>
      </c>
      <c r="P57" s="14">
        <v>6892567</v>
      </c>
      <c r="Q57" s="14">
        <v>7.5072000000000001</v>
      </c>
      <c r="R57" s="14">
        <v>1017.0784</v>
      </c>
      <c r="S57" s="14">
        <v>1050.6400000000001</v>
      </c>
      <c r="T57" s="14">
        <v>1076.2528</v>
      </c>
      <c r="V57" s="11"/>
      <c r="W57" s="14"/>
      <c r="X57" s="14"/>
      <c r="Y57" s="14"/>
      <c r="Z57" s="14"/>
      <c r="AA57" s="14"/>
    </row>
    <row r="58" spans="1:41" x14ac:dyDescent="0.2">
      <c r="G58" s="16"/>
      <c r="O58" s="11">
        <v>8400000</v>
      </c>
      <c r="P58" s="14">
        <v>7036573</v>
      </c>
      <c r="Q58" s="14">
        <v>8.0960000000000001</v>
      </c>
      <c r="R58" s="14">
        <v>1095.8304000000001</v>
      </c>
      <c r="S58" s="14">
        <v>1133.9552000000001</v>
      </c>
      <c r="T58" s="14">
        <v>1145.0688</v>
      </c>
    </row>
    <row r="59" spans="1:41" x14ac:dyDescent="0.2">
      <c r="G59" s="16"/>
      <c r="H59" s="16"/>
      <c r="I59" s="16"/>
      <c r="J59" s="16"/>
      <c r="K59" s="16"/>
    </row>
    <row r="60" spans="1:41" x14ac:dyDescent="0.2">
      <c r="AJ60" s="11">
        <v>7500000</v>
      </c>
      <c r="AK60" s="14">
        <v>6313863</v>
      </c>
      <c r="AL60" s="14">
        <v>6.4767999999999999</v>
      </c>
      <c r="AM60" s="14">
        <v>1308.4608000000001</v>
      </c>
      <c r="AN60" s="14">
        <v>1322.8864000000001</v>
      </c>
      <c r="AO60" s="14">
        <v>1336.3552</v>
      </c>
    </row>
    <row r="61" spans="1:41" x14ac:dyDescent="0.2">
      <c r="H61" s="11"/>
      <c r="I61" s="11"/>
      <c r="J61" s="11"/>
      <c r="K61" s="12"/>
      <c r="L61" s="12"/>
      <c r="M61" s="13"/>
      <c r="O61" s="11"/>
      <c r="P61" s="11"/>
      <c r="Q61" s="11">
        <v>5100000</v>
      </c>
      <c r="R61" s="12"/>
      <c r="S61" s="12"/>
      <c r="T61" s="13"/>
      <c r="AJ61" s="11">
        <v>7800000</v>
      </c>
      <c r="AK61" s="14">
        <v>6623139</v>
      </c>
      <c r="AL61" s="14">
        <v>7.2864000000000004</v>
      </c>
      <c r="AM61" s="14">
        <v>1130.1279999999999</v>
      </c>
      <c r="AN61" s="14">
        <v>1143.9648</v>
      </c>
      <c r="AO61" s="14">
        <v>1178.1887999999999</v>
      </c>
    </row>
    <row r="62" spans="1:41" x14ac:dyDescent="0.2">
      <c r="H62" s="11"/>
      <c r="I62" s="14"/>
      <c r="J62" s="14"/>
      <c r="K62" s="14"/>
      <c r="L62" s="14"/>
      <c r="M62" s="14"/>
      <c r="O62" s="11"/>
      <c r="P62" s="14"/>
      <c r="Q62" s="14"/>
      <c r="R62" s="14"/>
      <c r="S62" s="14"/>
      <c r="T62" s="14"/>
    </row>
    <row r="63" spans="1:41" x14ac:dyDescent="0.2">
      <c r="H63" s="11"/>
      <c r="I63" s="14"/>
      <c r="J63" s="14"/>
      <c r="K63" s="14"/>
      <c r="L63" s="14"/>
      <c r="M63" s="14"/>
      <c r="O63" s="11"/>
      <c r="P63" s="14"/>
      <c r="Q63" s="14"/>
      <c r="R63" s="14"/>
      <c r="S63" s="14"/>
      <c r="T63" s="14"/>
    </row>
    <row r="64" spans="1:41" x14ac:dyDescent="0.2">
      <c r="H64" s="11"/>
      <c r="I64" s="14"/>
      <c r="J64" s="14"/>
      <c r="K64" s="14"/>
      <c r="L64" s="14"/>
      <c r="M64" s="14"/>
      <c r="O64" s="11"/>
      <c r="P64" s="14"/>
      <c r="Q64" s="14"/>
      <c r="R64" s="14"/>
      <c r="S64" s="14"/>
      <c r="T64" s="14"/>
    </row>
    <row r="65" spans="8:20" x14ac:dyDescent="0.2">
      <c r="H65" s="11"/>
      <c r="I65" s="14"/>
      <c r="J65" s="14"/>
      <c r="K65" s="14"/>
      <c r="L65" s="14"/>
      <c r="M65" s="14"/>
      <c r="O65" s="11"/>
      <c r="P65" s="14"/>
      <c r="Q65" s="14"/>
      <c r="R65" s="14"/>
      <c r="S65" s="14"/>
      <c r="T65" s="14"/>
    </row>
    <row r="66" spans="8:20" x14ac:dyDescent="0.2">
      <c r="H66" s="11"/>
      <c r="I66" s="14"/>
      <c r="J66" s="14"/>
      <c r="K66" s="14"/>
      <c r="L66" s="14"/>
      <c r="M66" s="14"/>
      <c r="O66" s="11"/>
      <c r="P66" s="14"/>
      <c r="Q66" s="14"/>
      <c r="R66" s="14"/>
      <c r="S66" s="14"/>
      <c r="T66" s="14"/>
    </row>
    <row r="67" spans="8:20" x14ac:dyDescent="0.2">
      <c r="H67" s="11"/>
      <c r="I67" s="14"/>
      <c r="J67" s="14"/>
      <c r="K67" s="14"/>
      <c r="L67" s="14"/>
      <c r="M67" s="14"/>
      <c r="O67" s="11"/>
      <c r="P67" s="14"/>
      <c r="Q67" s="14"/>
      <c r="R67" s="14"/>
      <c r="S67" s="14"/>
      <c r="T67" s="14"/>
    </row>
    <row r="68" spans="8:20" x14ac:dyDescent="0.2">
      <c r="H68" s="11"/>
      <c r="I68" s="14"/>
      <c r="J68" s="14"/>
      <c r="K68" s="14"/>
      <c r="L68" s="14"/>
      <c r="M68" s="14"/>
      <c r="O68" s="11"/>
      <c r="P68" s="14"/>
      <c r="Q68" s="14"/>
      <c r="R68" s="14"/>
      <c r="S68" s="14"/>
      <c r="T68" s="14"/>
    </row>
    <row r="69" spans="8:20" x14ac:dyDescent="0.2">
      <c r="H69" s="11"/>
      <c r="I69" s="14"/>
      <c r="J69" s="14"/>
      <c r="K69" s="14"/>
      <c r="L69" s="14"/>
      <c r="M69" s="14"/>
      <c r="O69" s="11"/>
      <c r="P69" s="14"/>
      <c r="Q69" s="14"/>
      <c r="R69" s="14"/>
      <c r="S69" s="14"/>
      <c r="T69" s="14"/>
    </row>
    <row r="70" spans="8:20" x14ac:dyDescent="0.2">
      <c r="H70" s="11"/>
      <c r="I70" s="14"/>
      <c r="J70" s="14"/>
      <c r="K70" s="14"/>
      <c r="L70" s="14"/>
      <c r="M70" s="14"/>
      <c r="O70" s="11"/>
      <c r="P70" s="14"/>
      <c r="Q70" s="14"/>
      <c r="R70" s="14"/>
      <c r="S70" s="14"/>
      <c r="T70" s="14"/>
    </row>
    <row r="71" spans="8:20" x14ac:dyDescent="0.2">
      <c r="H71" s="11"/>
      <c r="I71" s="14"/>
      <c r="J71" s="14"/>
      <c r="K71" s="14"/>
      <c r="L71" s="14"/>
      <c r="M71" s="14"/>
      <c r="O71" s="11"/>
      <c r="P71" s="14"/>
      <c r="Q71" s="14"/>
      <c r="R71" s="14"/>
      <c r="S71" s="14"/>
      <c r="T71" s="14"/>
    </row>
    <row r="72" spans="8:20" x14ac:dyDescent="0.2">
      <c r="O72" s="11"/>
      <c r="P72" s="14"/>
      <c r="Q72" s="14"/>
      <c r="R72" s="14"/>
      <c r="S72" s="14"/>
      <c r="T72" s="14"/>
    </row>
    <row r="73" spans="8:20" x14ac:dyDescent="0.2">
      <c r="O73" s="11"/>
      <c r="P73" s="14"/>
      <c r="Q73" s="14"/>
      <c r="R73" s="14"/>
      <c r="S73" s="14"/>
      <c r="T73" s="14"/>
    </row>
    <row r="74" spans="8:20" x14ac:dyDescent="0.2">
      <c r="O74" s="11"/>
      <c r="P74" s="14"/>
      <c r="Q74" s="14"/>
      <c r="R74" s="14"/>
      <c r="S74" s="14"/>
      <c r="T74" s="14"/>
    </row>
    <row r="75" spans="8:20" x14ac:dyDescent="0.2">
      <c r="O75" s="11"/>
      <c r="P75" s="14"/>
      <c r="Q75" s="14"/>
      <c r="R75" s="14"/>
      <c r="S75" s="14"/>
      <c r="T75" s="14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9EF3C-1947-3348-87E1-670145B29019}">
  <dimension ref="A1:R63"/>
  <sheetViews>
    <sheetView topLeftCell="K9" zoomScale="125" workbookViewId="0">
      <selection activeCell="X28" sqref="X28"/>
    </sheetView>
  </sheetViews>
  <sheetFormatPr baseColWidth="10" defaultRowHeight="16" x14ac:dyDescent="0.2"/>
  <sheetData>
    <row r="1" spans="1:18" x14ac:dyDescent="0.2">
      <c r="A1" t="s">
        <v>128</v>
      </c>
      <c r="M1" t="s">
        <v>129</v>
      </c>
    </row>
    <row r="2" spans="1:18" x14ac:dyDescent="0.2">
      <c r="A2" t="s">
        <v>113</v>
      </c>
      <c r="M2" t="s">
        <v>113</v>
      </c>
    </row>
    <row r="3" spans="1:18" x14ac:dyDescent="0.2">
      <c r="A3" t="s">
        <v>114</v>
      </c>
      <c r="M3" t="s">
        <v>114</v>
      </c>
    </row>
    <row r="4" spans="1:18" x14ac:dyDescent="0.2">
      <c r="A4" s="11" t="s">
        <v>43</v>
      </c>
      <c r="B4" s="11" t="s">
        <v>44</v>
      </c>
      <c r="C4" s="11" t="s">
        <v>45</v>
      </c>
      <c r="D4" s="12">
        <v>0.95</v>
      </c>
      <c r="E4" s="12">
        <v>0.99</v>
      </c>
      <c r="F4" s="13">
        <v>0.999</v>
      </c>
      <c r="M4" s="11" t="s">
        <v>43</v>
      </c>
      <c r="N4" s="11" t="s">
        <v>44</v>
      </c>
      <c r="O4" s="11" t="s">
        <v>45</v>
      </c>
      <c r="P4" s="12">
        <v>0.95</v>
      </c>
      <c r="Q4" s="12">
        <v>0.99</v>
      </c>
      <c r="R4" s="13">
        <v>0.999</v>
      </c>
    </row>
    <row r="5" spans="1:18" x14ac:dyDescent="0.2">
      <c r="A5" s="11">
        <v>500000</v>
      </c>
      <c r="B5" s="14">
        <v>497612</v>
      </c>
      <c r="C5" s="14">
        <v>5.4463999999999997</v>
      </c>
      <c r="D5" s="14">
        <v>18.105599999999999</v>
      </c>
      <c r="E5" s="14">
        <v>23.846399999999999</v>
      </c>
      <c r="F5" s="14">
        <v>34.076799999999999</v>
      </c>
      <c r="M5" s="11">
        <v>1000000</v>
      </c>
      <c r="N5" s="14">
        <v>990682</v>
      </c>
      <c r="O5" s="14">
        <v>3.5327999999999999</v>
      </c>
      <c r="P5" s="14">
        <v>7.5072000000000001</v>
      </c>
      <c r="Q5" s="14">
        <v>8.9792000000000005</v>
      </c>
      <c r="R5" s="14">
        <v>12.8064</v>
      </c>
    </row>
    <row r="6" spans="1:18" x14ac:dyDescent="0.2">
      <c r="A6" s="11">
        <v>1000000</v>
      </c>
      <c r="B6" s="14">
        <v>990766</v>
      </c>
      <c r="C6" s="14">
        <v>11.9968</v>
      </c>
      <c r="D6" s="14">
        <v>27.4528</v>
      </c>
      <c r="E6" s="14">
        <v>41.657600000000002</v>
      </c>
      <c r="F6" s="14">
        <v>64.179199999999994</v>
      </c>
      <c r="M6" s="11">
        <v>2000000</v>
      </c>
      <c r="N6" s="14">
        <v>1956111</v>
      </c>
      <c r="O6" s="14">
        <v>3.5327999999999999</v>
      </c>
      <c r="P6" s="14">
        <v>8.4640000000000004</v>
      </c>
      <c r="Q6" s="14">
        <v>11.702400000000001</v>
      </c>
      <c r="R6" s="14">
        <v>16.192</v>
      </c>
    </row>
    <row r="7" spans="1:18" x14ac:dyDescent="0.2">
      <c r="A7" s="11">
        <v>2000000</v>
      </c>
      <c r="B7" s="14">
        <v>1907956</v>
      </c>
      <c r="C7" s="14">
        <v>45.779200000000003</v>
      </c>
      <c r="D7" s="14">
        <v>3570.4096</v>
      </c>
      <c r="E7" s="14">
        <v>3692.88</v>
      </c>
      <c r="F7" s="14">
        <v>3809.0944</v>
      </c>
      <c r="M7" s="11">
        <v>3000000</v>
      </c>
      <c r="N7" s="14">
        <v>2892952</v>
      </c>
      <c r="O7" s="14">
        <v>4.1215999999999999</v>
      </c>
      <c r="P7" s="14">
        <v>12.2912</v>
      </c>
      <c r="Q7" s="14">
        <v>19.430399999999999</v>
      </c>
      <c r="R7" s="14">
        <v>32.089599999999997</v>
      </c>
    </row>
    <row r="8" spans="1:18" x14ac:dyDescent="0.2">
      <c r="A8" s="11">
        <v>2200000</v>
      </c>
      <c r="B8" s="14">
        <v>1947897</v>
      </c>
      <c r="C8" s="14">
        <v>3010.3136</v>
      </c>
      <c r="D8" s="14">
        <v>3911.2512000000002</v>
      </c>
      <c r="E8" s="14">
        <v>4034.0160000000001</v>
      </c>
      <c r="F8" s="14">
        <v>4153.3951999999999</v>
      </c>
      <c r="M8" s="11">
        <v>4000000</v>
      </c>
      <c r="N8" s="14">
        <v>3780556</v>
      </c>
      <c r="O8" s="14">
        <v>5.3727999999999998</v>
      </c>
      <c r="P8" s="14">
        <v>22.668800000000001</v>
      </c>
      <c r="Q8" s="14">
        <v>39.523200000000003</v>
      </c>
      <c r="R8" s="14">
        <v>92.220799999999997</v>
      </c>
    </row>
    <row r="9" spans="1:18" x14ac:dyDescent="0.2">
      <c r="A9" s="11">
        <v>2400000</v>
      </c>
      <c r="B9" s="14">
        <v>2026952</v>
      </c>
      <c r="C9" s="14">
        <v>127.7696</v>
      </c>
      <c r="D9" s="14">
        <v>5470.9088000000002</v>
      </c>
      <c r="E9" s="14">
        <v>5659.3248000000003</v>
      </c>
      <c r="F9" s="14">
        <v>5808.3648000000003</v>
      </c>
      <c r="M9" s="11">
        <v>4500000</v>
      </c>
      <c r="N9" s="14">
        <v>4169096</v>
      </c>
      <c r="O9" s="14">
        <v>7.5808</v>
      </c>
      <c r="P9" s="14">
        <v>1644.8127999999999</v>
      </c>
      <c r="Q9" s="14">
        <v>1691.5488</v>
      </c>
      <c r="R9" s="14">
        <v>1732.8384000000001</v>
      </c>
    </row>
    <row r="10" spans="1:18" x14ac:dyDescent="0.2">
      <c r="A10" s="11">
        <v>2600000</v>
      </c>
      <c r="B10" s="14">
        <v>2123126</v>
      </c>
      <c r="C10" s="14">
        <v>2547.0016000000001</v>
      </c>
      <c r="D10" s="14">
        <v>4819.7695999999996</v>
      </c>
      <c r="E10" s="14">
        <v>5002.0032000000001</v>
      </c>
      <c r="F10" s="14">
        <v>5146.6271999999999</v>
      </c>
      <c r="M10" s="11">
        <v>4800000</v>
      </c>
      <c r="N10" s="14">
        <v>4370383</v>
      </c>
      <c r="O10" s="14">
        <v>8.9055999999999997</v>
      </c>
      <c r="P10" s="14">
        <v>1534.6335999999999</v>
      </c>
      <c r="Q10" s="14">
        <v>1580.8543999999999</v>
      </c>
      <c r="R10" s="14">
        <v>1622.7328</v>
      </c>
    </row>
    <row r="11" spans="1:18" x14ac:dyDescent="0.2">
      <c r="A11" s="11">
        <v>2800000</v>
      </c>
      <c r="B11" s="14">
        <v>2307865</v>
      </c>
      <c r="C11" s="14">
        <v>2370.0672</v>
      </c>
      <c r="D11" s="14">
        <v>3843.3184000000001</v>
      </c>
      <c r="E11" s="14">
        <v>4018.7071999999998</v>
      </c>
      <c r="F11" s="14">
        <v>4155.6031999999996</v>
      </c>
      <c r="M11" s="11">
        <v>5100000</v>
      </c>
      <c r="N11" s="14">
        <v>4695738</v>
      </c>
      <c r="O11" s="14">
        <v>11.1136</v>
      </c>
      <c r="P11" s="14">
        <v>1379.5583999999999</v>
      </c>
      <c r="Q11" s="14">
        <v>1428.7231999999999</v>
      </c>
      <c r="R11" s="14">
        <v>1470.4544000000001</v>
      </c>
    </row>
    <row r="12" spans="1:18" x14ac:dyDescent="0.2">
      <c r="A12" s="11">
        <v>3000000</v>
      </c>
      <c r="B12" s="14">
        <v>2133220</v>
      </c>
      <c r="C12" s="14">
        <v>2656.8863999999999</v>
      </c>
      <c r="D12" s="14">
        <v>3929.4304000000002</v>
      </c>
      <c r="E12" s="14">
        <v>4051.3856000000001</v>
      </c>
      <c r="F12" s="14">
        <v>4167.7471999999998</v>
      </c>
      <c r="M12" s="11">
        <v>5400000</v>
      </c>
      <c r="N12" s="14">
        <v>4940932</v>
      </c>
      <c r="O12" s="14">
        <v>10.4512</v>
      </c>
      <c r="P12" s="14">
        <v>107.01439999999999</v>
      </c>
      <c r="Q12" s="14">
        <v>206.9632</v>
      </c>
      <c r="R12" s="14">
        <v>544.91173120231599</v>
      </c>
    </row>
    <row r="13" spans="1:18" x14ac:dyDescent="0.2">
      <c r="A13" s="11">
        <v>3200000</v>
      </c>
      <c r="B13" s="14">
        <v>2299556</v>
      </c>
      <c r="C13" s="14">
        <v>2541.1871999999998</v>
      </c>
      <c r="D13" s="14">
        <v>3946.8</v>
      </c>
      <c r="E13" s="14">
        <v>4073.6864</v>
      </c>
      <c r="F13" s="14">
        <v>4192.1823999999997</v>
      </c>
      <c r="M13" s="11">
        <v>5700000</v>
      </c>
      <c r="N13" s="14">
        <v>5032634</v>
      </c>
      <c r="O13" s="14">
        <v>61.823999999999998</v>
      </c>
      <c r="P13" s="14">
        <v>1427.9872</v>
      </c>
      <c r="Q13" s="14">
        <v>1463.2416000000001</v>
      </c>
      <c r="R13" s="14">
        <v>1499.0111999999999</v>
      </c>
    </row>
    <row r="14" spans="1:18" x14ac:dyDescent="0.2">
      <c r="A14" s="11"/>
      <c r="B14" s="14"/>
      <c r="C14" s="14"/>
      <c r="D14" s="14"/>
      <c r="E14" s="14"/>
      <c r="F14" s="14"/>
      <c r="M14" s="11">
        <v>6000000</v>
      </c>
      <c r="N14" s="14">
        <v>4040844</v>
      </c>
      <c r="O14" s="14">
        <v>1270.6304</v>
      </c>
      <c r="P14" s="14">
        <v>1919.0463999999999</v>
      </c>
      <c r="Q14" s="14">
        <v>1965.12</v>
      </c>
      <c r="R14" s="14">
        <v>2009.8688</v>
      </c>
    </row>
    <row r="15" spans="1:18" x14ac:dyDescent="0.2">
      <c r="A15" s="11"/>
      <c r="B15" s="14"/>
      <c r="C15" s="14"/>
      <c r="D15" s="14"/>
      <c r="E15" s="14"/>
      <c r="F15" s="14"/>
      <c r="M15" s="11">
        <v>6300000</v>
      </c>
      <c r="N15" s="14">
        <v>4942459</v>
      </c>
      <c r="O15" s="14">
        <v>1109.6672000000001</v>
      </c>
      <c r="P15" s="14">
        <v>1675.136</v>
      </c>
      <c r="Q15" s="14">
        <v>1720.8416</v>
      </c>
      <c r="R15" s="14">
        <v>1760.5856000000001</v>
      </c>
    </row>
    <row r="16" spans="1:18" x14ac:dyDescent="0.2">
      <c r="A16" s="11"/>
      <c r="B16" s="14"/>
      <c r="C16" s="14"/>
      <c r="D16" s="14"/>
      <c r="E16" s="14"/>
      <c r="F16" s="14"/>
      <c r="M16" s="11">
        <v>6600000</v>
      </c>
      <c r="N16" s="14">
        <v>5494059</v>
      </c>
      <c r="O16" s="14">
        <v>60.425600000000003</v>
      </c>
      <c r="P16" s="14">
        <v>1574.2303999999999</v>
      </c>
      <c r="Q16" s="14">
        <v>1610.5888</v>
      </c>
      <c r="R16" s="14">
        <v>1646.8735999999999</v>
      </c>
    </row>
    <row r="17" spans="1:18" x14ac:dyDescent="0.2">
      <c r="A17" s="11"/>
      <c r="B17" s="14"/>
      <c r="C17" s="14"/>
      <c r="D17" s="14"/>
      <c r="E17" s="14"/>
      <c r="F17" s="14"/>
    </row>
    <row r="18" spans="1:18" x14ac:dyDescent="0.2">
      <c r="A18" s="11"/>
      <c r="B18" s="14"/>
      <c r="C18" s="14"/>
      <c r="D18" s="14"/>
      <c r="E18" s="14"/>
      <c r="F18" s="14"/>
    </row>
    <row r="19" spans="1:18" x14ac:dyDescent="0.2">
      <c r="A19" s="11"/>
      <c r="B19" s="14"/>
      <c r="C19" s="14"/>
      <c r="D19" s="14"/>
      <c r="E19" s="14"/>
      <c r="F19" s="14"/>
    </row>
    <row r="20" spans="1:18" x14ac:dyDescent="0.2">
      <c r="A20" s="11"/>
      <c r="B20" s="14"/>
      <c r="C20" s="14"/>
      <c r="D20" s="14"/>
      <c r="E20" s="14"/>
      <c r="F20" s="14"/>
    </row>
    <row r="24" spans="1:18" x14ac:dyDescent="0.2">
      <c r="A24" t="s">
        <v>115</v>
      </c>
      <c r="M24" t="s">
        <v>115</v>
      </c>
    </row>
    <row r="25" spans="1:18" x14ac:dyDescent="0.2">
      <c r="A25" s="11" t="s">
        <v>43</v>
      </c>
      <c r="B25" s="11" t="s">
        <v>44</v>
      </c>
      <c r="C25" s="11" t="s">
        <v>45</v>
      </c>
      <c r="D25" s="12">
        <v>0.95</v>
      </c>
      <c r="E25" s="12">
        <v>0.99</v>
      </c>
      <c r="F25" s="13">
        <v>0.999</v>
      </c>
      <c r="M25" s="11" t="s">
        <v>43</v>
      </c>
      <c r="N25" s="11" t="s">
        <v>44</v>
      </c>
      <c r="O25" s="11" t="s">
        <v>45</v>
      </c>
      <c r="P25" s="12">
        <v>0.95</v>
      </c>
      <c r="Q25" s="12">
        <v>0.99</v>
      </c>
      <c r="R25" s="13">
        <v>0.999</v>
      </c>
    </row>
    <row r="26" spans="1:18" x14ac:dyDescent="0.2">
      <c r="A26" s="11">
        <v>500000</v>
      </c>
      <c r="B26" s="14">
        <v>497707</v>
      </c>
      <c r="C26" s="14">
        <v>4.1215999999999999</v>
      </c>
      <c r="D26" s="14">
        <v>13.1744</v>
      </c>
      <c r="E26" s="14">
        <v>13.910399999999999</v>
      </c>
      <c r="F26" s="14">
        <v>15.235200000000001</v>
      </c>
      <c r="M26" s="11">
        <v>1000000</v>
      </c>
      <c r="N26" s="14">
        <v>990711</v>
      </c>
      <c r="O26" s="14">
        <v>3.8271999999999999</v>
      </c>
      <c r="P26" s="14">
        <v>7.8015999999999996</v>
      </c>
      <c r="Q26" s="14">
        <v>8.6112000000000002</v>
      </c>
      <c r="R26" s="14">
        <v>10.1568</v>
      </c>
    </row>
    <row r="27" spans="1:18" x14ac:dyDescent="0.2">
      <c r="A27" s="11">
        <v>1000000</v>
      </c>
      <c r="B27" s="14">
        <v>989702</v>
      </c>
      <c r="C27" s="14">
        <v>4.2687999999999997</v>
      </c>
      <c r="D27" s="14">
        <v>13.3216</v>
      </c>
      <c r="E27" s="14">
        <v>14.204800000000001</v>
      </c>
      <c r="F27" s="14">
        <v>15.9712</v>
      </c>
      <c r="M27" s="11">
        <v>2000000</v>
      </c>
      <c r="N27" s="14">
        <v>1956604</v>
      </c>
      <c r="O27" s="14">
        <v>3.8271999999999999</v>
      </c>
      <c r="P27" s="14">
        <v>7.8015999999999996</v>
      </c>
      <c r="Q27" s="14">
        <v>8.8320000000000007</v>
      </c>
      <c r="R27" s="14">
        <v>10.892799999999999</v>
      </c>
    </row>
    <row r="28" spans="1:18" x14ac:dyDescent="0.2">
      <c r="A28" s="11">
        <v>1500000</v>
      </c>
      <c r="B28" s="14">
        <v>1479105</v>
      </c>
      <c r="C28" s="14">
        <v>4.7839999999999998</v>
      </c>
      <c r="D28" s="14">
        <v>14.057600000000001</v>
      </c>
      <c r="E28" s="14">
        <v>16.192</v>
      </c>
      <c r="F28" s="14">
        <v>20.9024</v>
      </c>
      <c r="M28" s="11">
        <v>3000000</v>
      </c>
      <c r="N28" s="14">
        <v>2897247</v>
      </c>
      <c r="O28" s="14">
        <v>4.048</v>
      </c>
      <c r="P28" s="14">
        <v>8.3168000000000006</v>
      </c>
      <c r="Q28" s="14">
        <v>10.524800000000001</v>
      </c>
      <c r="R28" s="14">
        <v>14.2784</v>
      </c>
    </row>
    <row r="29" spans="1:18" x14ac:dyDescent="0.2">
      <c r="A29" s="11">
        <v>2000000</v>
      </c>
      <c r="B29" s="14">
        <v>1957209</v>
      </c>
      <c r="C29" s="14">
        <v>9.1264000000000003</v>
      </c>
      <c r="D29" s="14">
        <v>20.534400000000002</v>
      </c>
      <c r="E29" s="14">
        <v>29.44</v>
      </c>
      <c r="F29" s="14">
        <v>47.251199999999997</v>
      </c>
      <c r="M29" s="11">
        <v>4000000</v>
      </c>
      <c r="N29" s="14">
        <v>3788091</v>
      </c>
      <c r="O29" s="14">
        <v>5.6672000000000002</v>
      </c>
      <c r="P29" s="14">
        <v>13.763199999999999</v>
      </c>
      <c r="Q29" s="14">
        <v>17.5168</v>
      </c>
      <c r="R29" s="14">
        <v>22.595199999999998</v>
      </c>
    </row>
    <row r="30" spans="1:18" x14ac:dyDescent="0.2">
      <c r="A30" s="11">
        <v>2200000</v>
      </c>
      <c r="B30" s="14">
        <v>2147954</v>
      </c>
      <c r="C30" s="14">
        <v>13.616</v>
      </c>
      <c r="D30" s="14">
        <v>43.203200000000002</v>
      </c>
      <c r="E30" s="14">
        <v>82.505600000000001</v>
      </c>
      <c r="F30" s="14">
        <v>180.98240000000001</v>
      </c>
      <c r="M30" s="11">
        <v>4500000</v>
      </c>
      <c r="N30" s="14">
        <v>4200517</v>
      </c>
      <c r="O30" s="14">
        <v>6.6239999999999997</v>
      </c>
      <c r="P30" s="14">
        <v>16.780799999999999</v>
      </c>
      <c r="Q30" s="14">
        <v>27.968</v>
      </c>
      <c r="R30" s="14">
        <v>50.268799999999999</v>
      </c>
    </row>
    <row r="31" spans="1:18" x14ac:dyDescent="0.2">
      <c r="A31" s="11">
        <v>2400000</v>
      </c>
      <c r="B31" s="14">
        <v>2249794</v>
      </c>
      <c r="C31" s="14">
        <v>259.95519999999999</v>
      </c>
      <c r="D31" s="14">
        <v>3395.0207999999998</v>
      </c>
      <c r="E31" s="14">
        <v>3471.712</v>
      </c>
      <c r="F31" s="14">
        <v>3543.6192000000001</v>
      </c>
      <c r="M31" s="11">
        <v>5100000</v>
      </c>
      <c r="N31" s="14">
        <v>4698866</v>
      </c>
      <c r="O31" s="14">
        <v>9.4944000000000006</v>
      </c>
      <c r="P31" s="14">
        <v>1314.3488</v>
      </c>
      <c r="Q31" s="14">
        <v>1376.5408</v>
      </c>
      <c r="R31" s="14">
        <v>1427.9136000000001</v>
      </c>
    </row>
    <row r="32" spans="1:18" x14ac:dyDescent="0.2">
      <c r="A32" s="11">
        <v>2600000</v>
      </c>
      <c r="B32" s="14">
        <v>2250072</v>
      </c>
      <c r="C32" s="14">
        <v>1686.3232</v>
      </c>
      <c r="D32" s="14">
        <v>4053.3728000000001</v>
      </c>
      <c r="E32" s="14">
        <v>4142.7232000000004</v>
      </c>
      <c r="F32" s="14">
        <v>4213.8208000000004</v>
      </c>
      <c r="M32" s="11">
        <v>5400000</v>
      </c>
      <c r="N32" s="14">
        <v>4867380</v>
      </c>
      <c r="O32" s="14">
        <v>9.0527999999999995</v>
      </c>
      <c r="P32" s="14">
        <v>1425.6320000000001</v>
      </c>
      <c r="Q32" s="14">
        <v>1469.7184</v>
      </c>
      <c r="R32" s="14">
        <v>1510.5663999999999</v>
      </c>
    </row>
    <row r="33" spans="1:18" x14ac:dyDescent="0.2">
      <c r="A33" s="11">
        <v>2800000</v>
      </c>
      <c r="B33" s="14">
        <v>2261247</v>
      </c>
      <c r="C33" s="14">
        <v>2692.8031999999998</v>
      </c>
      <c r="D33" s="14">
        <v>3296.6176</v>
      </c>
      <c r="E33" s="14">
        <v>3359.6927999999998</v>
      </c>
      <c r="F33" s="14">
        <v>3410.6239999999998</v>
      </c>
      <c r="M33" s="11">
        <v>5700000</v>
      </c>
      <c r="N33" s="14">
        <v>5076198</v>
      </c>
      <c r="O33" s="14">
        <v>11.4816</v>
      </c>
      <c r="P33" s="14">
        <v>1491.2095999999999</v>
      </c>
      <c r="Q33" s="14">
        <v>1526.6848</v>
      </c>
      <c r="R33" s="14">
        <v>1559.1424</v>
      </c>
    </row>
    <row r="34" spans="1:18" x14ac:dyDescent="0.2">
      <c r="A34" s="11">
        <v>3000000</v>
      </c>
      <c r="B34" s="14">
        <v>2260891</v>
      </c>
      <c r="C34" s="14">
        <v>2457.2096000000001</v>
      </c>
      <c r="D34" s="14">
        <v>4764.2752</v>
      </c>
      <c r="E34" s="14">
        <v>4840.8927999999996</v>
      </c>
      <c r="F34" s="14">
        <v>4901.4656000000004</v>
      </c>
      <c r="M34" s="11">
        <v>6000000</v>
      </c>
      <c r="N34" s="14">
        <v>5355658</v>
      </c>
      <c r="O34" s="14">
        <v>15.0144</v>
      </c>
      <c r="P34" s="14">
        <v>1284.6143999999999</v>
      </c>
      <c r="Q34" s="14">
        <v>1312.8768</v>
      </c>
      <c r="R34" s="14">
        <v>1346.0704000000001</v>
      </c>
    </row>
    <row r="35" spans="1:18" x14ac:dyDescent="0.2">
      <c r="A35" s="11">
        <v>3200000</v>
      </c>
      <c r="B35" s="14">
        <v>2258325</v>
      </c>
      <c r="C35" s="14">
        <v>2838.0160000000001</v>
      </c>
      <c r="D35" s="14">
        <v>3805.3407999999999</v>
      </c>
      <c r="E35" s="14">
        <v>3859.6576</v>
      </c>
      <c r="F35" s="14">
        <v>3912.1343999999999</v>
      </c>
      <c r="M35" s="11">
        <v>6300000</v>
      </c>
      <c r="N35" s="14">
        <v>1836625</v>
      </c>
      <c r="O35" s="14">
        <v>17.148800000000001</v>
      </c>
      <c r="P35" s="14">
        <v>1538.3136</v>
      </c>
      <c r="Q35" s="14">
        <v>1570.6976</v>
      </c>
      <c r="R35" s="14">
        <v>1605.3632</v>
      </c>
    </row>
    <row r="36" spans="1:18" x14ac:dyDescent="0.2">
      <c r="A36" s="11"/>
      <c r="B36" s="14"/>
      <c r="C36" s="14"/>
      <c r="D36" s="14"/>
      <c r="E36" s="14"/>
      <c r="F36" s="14"/>
      <c r="M36" s="11">
        <v>6600000</v>
      </c>
      <c r="N36" s="14">
        <v>5487668</v>
      </c>
      <c r="O36" s="14">
        <v>65.135999999999996</v>
      </c>
      <c r="P36" s="14">
        <v>1600.2112</v>
      </c>
      <c r="Q36" s="14">
        <v>1626.7072000000001</v>
      </c>
      <c r="R36" s="14">
        <v>1649.2288000000001</v>
      </c>
    </row>
    <row r="37" spans="1:18" x14ac:dyDescent="0.2">
      <c r="A37" s="11"/>
      <c r="B37" s="14"/>
      <c r="C37" s="14"/>
      <c r="D37" s="14"/>
      <c r="E37" s="14"/>
      <c r="F37" s="14"/>
    </row>
    <row r="38" spans="1:18" x14ac:dyDescent="0.2">
      <c r="A38" s="11"/>
      <c r="B38" s="14"/>
      <c r="C38" s="14"/>
      <c r="D38" s="14"/>
      <c r="E38" s="14"/>
      <c r="F38" s="14"/>
    </row>
    <row r="39" spans="1:18" x14ac:dyDescent="0.2">
      <c r="A39" s="11"/>
      <c r="B39" s="14"/>
      <c r="C39" s="14"/>
      <c r="D39" s="14"/>
      <c r="E39" s="14"/>
      <c r="F39" s="14"/>
      <c r="M39" s="11">
        <v>4800000</v>
      </c>
      <c r="N39" s="14">
        <v>4472583</v>
      </c>
      <c r="O39" s="14">
        <v>8.6112000000000002</v>
      </c>
      <c r="P39" s="14">
        <v>18.179200000000002</v>
      </c>
      <c r="Q39" s="14">
        <v>23.2576</v>
      </c>
      <c r="R39" s="14">
        <v>34.5184</v>
      </c>
    </row>
    <row r="40" spans="1:18" x14ac:dyDescent="0.2">
      <c r="A40" s="11"/>
      <c r="B40" s="14"/>
      <c r="C40" s="14"/>
      <c r="D40" s="14"/>
      <c r="E40" s="14"/>
      <c r="F40" s="14"/>
    </row>
    <row r="41" spans="1:18" x14ac:dyDescent="0.2">
      <c r="A41" s="11"/>
      <c r="B41" s="14"/>
      <c r="C41" s="14"/>
      <c r="D41" s="14"/>
      <c r="E41" s="14"/>
      <c r="F41" s="14"/>
    </row>
    <row r="42" spans="1:18" x14ac:dyDescent="0.2">
      <c r="A42" s="11"/>
      <c r="B42" s="14"/>
      <c r="C42" s="14"/>
      <c r="D42" s="14"/>
      <c r="E42" s="14"/>
      <c r="F42" s="14"/>
    </row>
    <row r="43" spans="1:18" x14ac:dyDescent="0.2">
      <c r="A43" s="11"/>
      <c r="B43" s="11"/>
      <c r="C43" s="11"/>
      <c r="D43" s="12"/>
      <c r="E43" s="12"/>
      <c r="F43" s="13"/>
      <c r="G43" s="11"/>
    </row>
    <row r="44" spans="1:18" x14ac:dyDescent="0.2">
      <c r="A44" s="11"/>
      <c r="B44" s="14"/>
      <c r="C44" s="14"/>
      <c r="D44" s="14"/>
      <c r="E44" s="14"/>
      <c r="F44" s="14"/>
      <c r="G44" s="16"/>
    </row>
    <row r="45" spans="1:18" x14ac:dyDescent="0.2">
      <c r="A45" t="s">
        <v>50</v>
      </c>
      <c r="B45" s="14"/>
      <c r="C45" s="14"/>
      <c r="D45" s="14"/>
      <c r="E45" s="14"/>
      <c r="F45" s="14"/>
      <c r="M45" t="s">
        <v>50</v>
      </c>
    </row>
    <row r="46" spans="1:18" x14ac:dyDescent="0.2">
      <c r="A46" s="11" t="s">
        <v>43</v>
      </c>
      <c r="B46" s="11" t="s">
        <v>44</v>
      </c>
      <c r="C46" s="11" t="s">
        <v>45</v>
      </c>
      <c r="D46" s="12">
        <v>0.95</v>
      </c>
      <c r="E46" s="12">
        <v>0.99</v>
      </c>
      <c r="F46" s="13">
        <v>0.999</v>
      </c>
      <c r="G46" s="16"/>
      <c r="M46" s="11" t="s">
        <v>43</v>
      </c>
      <c r="N46" s="11" t="s">
        <v>44</v>
      </c>
      <c r="O46" s="11" t="s">
        <v>45</v>
      </c>
      <c r="P46" s="12">
        <v>0.95</v>
      </c>
      <c r="Q46" s="12">
        <v>0.99</v>
      </c>
      <c r="R46" s="13">
        <v>0.999</v>
      </c>
    </row>
    <row r="47" spans="1:18" x14ac:dyDescent="0.2">
      <c r="A47" s="11">
        <v>500000</v>
      </c>
      <c r="B47" s="14">
        <v>497941</v>
      </c>
      <c r="C47" s="14">
        <v>4.1215999999999999</v>
      </c>
      <c r="D47" s="14">
        <v>5.8144</v>
      </c>
      <c r="E47" s="14">
        <v>7.36</v>
      </c>
      <c r="F47" s="14">
        <v>9.9359999999999999</v>
      </c>
      <c r="G47" s="16"/>
      <c r="M47" s="11">
        <v>1000000</v>
      </c>
      <c r="N47" s="14">
        <v>67909</v>
      </c>
      <c r="O47" s="14">
        <v>4.3423999999999996</v>
      </c>
      <c r="P47" s="14">
        <v>8.3903999999999996</v>
      </c>
      <c r="Q47" s="14">
        <v>9.5679999999999996</v>
      </c>
      <c r="R47" s="14">
        <v>12.8064</v>
      </c>
    </row>
    <row r="48" spans="1:18" x14ac:dyDescent="0.2">
      <c r="A48" s="11">
        <v>1000000</v>
      </c>
      <c r="B48" s="14">
        <v>990377</v>
      </c>
      <c r="C48" s="14">
        <v>4.1951999999999998</v>
      </c>
      <c r="D48" s="14">
        <v>6.5503999999999998</v>
      </c>
      <c r="E48" s="14">
        <v>8.5375999999999994</v>
      </c>
      <c r="F48" s="14">
        <v>11.9968</v>
      </c>
      <c r="G48" s="16"/>
      <c r="M48" s="11">
        <v>2000000</v>
      </c>
      <c r="N48" s="14">
        <v>1953118</v>
      </c>
      <c r="O48" s="14">
        <v>4.1951999999999998</v>
      </c>
      <c r="P48" s="14">
        <v>8.2431999999999999</v>
      </c>
      <c r="Q48" s="14">
        <v>9.8623999999999992</v>
      </c>
      <c r="R48" s="14">
        <v>13.616</v>
      </c>
    </row>
    <row r="49" spans="1:18" x14ac:dyDescent="0.2">
      <c r="A49" s="11">
        <v>1500000</v>
      </c>
      <c r="B49" s="14">
        <v>1477230</v>
      </c>
      <c r="C49" s="14">
        <v>4.2687999999999997</v>
      </c>
      <c r="D49" s="14">
        <v>7.1391999999999998</v>
      </c>
      <c r="E49" s="14">
        <v>9.6416000000000004</v>
      </c>
      <c r="F49" s="14">
        <v>13.984</v>
      </c>
      <c r="G49" s="16"/>
      <c r="M49" s="11">
        <v>3000000</v>
      </c>
      <c r="N49" s="14">
        <v>2588608</v>
      </c>
      <c r="O49" s="14">
        <v>4.1951999999999998</v>
      </c>
      <c r="P49" s="14">
        <v>8.8320000000000007</v>
      </c>
      <c r="Q49" s="14">
        <v>11.04</v>
      </c>
      <c r="R49" s="14">
        <v>14.72</v>
      </c>
    </row>
    <row r="50" spans="1:18" x14ac:dyDescent="0.2">
      <c r="A50" s="11">
        <v>2000000</v>
      </c>
      <c r="B50" s="14">
        <v>1957014</v>
      </c>
      <c r="C50" s="14">
        <v>4.3423999999999996</v>
      </c>
      <c r="D50" s="14">
        <v>7.5808</v>
      </c>
      <c r="E50" s="14">
        <v>10.524800000000001</v>
      </c>
      <c r="F50" s="14">
        <v>15.897600000000001</v>
      </c>
      <c r="G50" s="16"/>
      <c r="M50" s="11">
        <v>4000000</v>
      </c>
      <c r="N50" s="14">
        <v>3794720</v>
      </c>
      <c r="O50" s="14">
        <v>4.5632000000000001</v>
      </c>
      <c r="P50" s="14">
        <v>9.8623999999999992</v>
      </c>
      <c r="Q50" s="14">
        <v>12.8064</v>
      </c>
      <c r="R50" s="14">
        <v>16.780799999999999</v>
      </c>
    </row>
    <row r="51" spans="1:18" x14ac:dyDescent="0.2">
      <c r="A51" s="11">
        <v>2200000</v>
      </c>
      <c r="B51" s="14">
        <v>2144469</v>
      </c>
      <c r="C51" s="14">
        <v>4.3423999999999996</v>
      </c>
      <c r="D51" s="14">
        <v>7.8752000000000004</v>
      </c>
      <c r="E51" s="14">
        <v>11.04</v>
      </c>
      <c r="F51" s="14">
        <v>16.928000000000001</v>
      </c>
      <c r="G51" s="16"/>
      <c r="M51" s="11">
        <v>4500000</v>
      </c>
      <c r="N51" s="14">
        <v>4209054</v>
      </c>
      <c r="O51" s="14">
        <v>4.9311999999999996</v>
      </c>
      <c r="P51" s="14">
        <v>10.377599999999999</v>
      </c>
      <c r="Q51" s="14">
        <v>13.763199999999999</v>
      </c>
      <c r="R51" s="14">
        <v>18.3264</v>
      </c>
    </row>
    <row r="52" spans="1:18" x14ac:dyDescent="0.2">
      <c r="A52" s="11">
        <v>2400000</v>
      </c>
      <c r="B52" s="14">
        <v>2339325</v>
      </c>
      <c r="C52" s="14">
        <v>4.3423999999999996</v>
      </c>
      <c r="D52" s="14">
        <v>8.0223999999999993</v>
      </c>
      <c r="E52" s="14">
        <v>11.3344</v>
      </c>
      <c r="F52" s="14">
        <v>17.443200000000001</v>
      </c>
      <c r="G52" s="16"/>
      <c r="M52" s="11">
        <v>4800000</v>
      </c>
      <c r="N52" s="14">
        <v>4479018</v>
      </c>
      <c r="O52" s="14">
        <v>5.2256</v>
      </c>
      <c r="P52" s="14">
        <v>11.04</v>
      </c>
      <c r="Q52" s="14">
        <v>14.6464</v>
      </c>
      <c r="R52" s="14">
        <v>19.651199999999999</v>
      </c>
    </row>
    <row r="53" spans="1:18" x14ac:dyDescent="0.2">
      <c r="A53" s="11">
        <v>2600000</v>
      </c>
      <c r="B53" s="14">
        <v>2525655</v>
      </c>
      <c r="C53" s="14">
        <v>4.4160000000000004</v>
      </c>
      <c r="D53" s="14">
        <v>8.2431999999999999</v>
      </c>
      <c r="E53" s="14">
        <v>11.702400000000001</v>
      </c>
      <c r="F53" s="14">
        <v>18.5472</v>
      </c>
      <c r="G53" s="16"/>
      <c r="M53" s="11">
        <v>5100000</v>
      </c>
      <c r="N53" s="14">
        <v>4731579</v>
      </c>
      <c r="O53" s="14">
        <v>5.5936000000000003</v>
      </c>
      <c r="P53" s="14">
        <v>11.849600000000001</v>
      </c>
      <c r="Q53" s="14">
        <v>15.824</v>
      </c>
      <c r="R53" s="14">
        <v>21.491199999999999</v>
      </c>
    </row>
    <row r="54" spans="1:18" x14ac:dyDescent="0.2">
      <c r="A54" s="11">
        <v>2800000</v>
      </c>
      <c r="B54" s="14">
        <v>2702242</v>
      </c>
      <c r="C54" s="14">
        <v>4.4896000000000003</v>
      </c>
      <c r="D54" s="14">
        <v>8.4640000000000004</v>
      </c>
      <c r="E54" s="14">
        <v>12.144</v>
      </c>
      <c r="F54" s="14">
        <v>19.3568</v>
      </c>
      <c r="G54" s="16"/>
      <c r="M54" s="11">
        <v>5400000</v>
      </c>
      <c r="N54" s="14">
        <v>4939793</v>
      </c>
      <c r="O54" s="14">
        <v>5.9615999999999998</v>
      </c>
      <c r="P54" s="14">
        <v>13.027200000000001</v>
      </c>
      <c r="Q54" s="14">
        <v>17.295999999999999</v>
      </c>
      <c r="R54" s="14">
        <v>23.625599999999999</v>
      </c>
    </row>
    <row r="55" spans="1:18" x14ac:dyDescent="0.2">
      <c r="A55" s="11">
        <v>3000000</v>
      </c>
      <c r="B55" s="14">
        <v>2896149</v>
      </c>
      <c r="C55" s="14">
        <v>4.4896000000000003</v>
      </c>
      <c r="D55" s="14">
        <v>8.5375999999999994</v>
      </c>
      <c r="E55" s="14">
        <v>12.4384</v>
      </c>
      <c r="F55" s="14">
        <v>20.0928</v>
      </c>
      <c r="G55" s="16"/>
      <c r="M55" s="11">
        <v>5700000</v>
      </c>
      <c r="N55" s="14">
        <v>5197148</v>
      </c>
      <c r="O55" s="14">
        <v>7.0655999999999999</v>
      </c>
      <c r="P55" s="14">
        <v>1288.8096</v>
      </c>
      <c r="Q55" s="14">
        <v>1342.3168000000001</v>
      </c>
      <c r="R55" s="14">
        <v>1383.3119999999999</v>
      </c>
    </row>
    <row r="56" spans="1:18" x14ac:dyDescent="0.2">
      <c r="A56" s="11">
        <v>3200000</v>
      </c>
      <c r="B56" s="14">
        <v>3060148</v>
      </c>
      <c r="C56" s="14">
        <v>4.7103999999999999</v>
      </c>
      <c r="D56" s="14">
        <v>10.009600000000001</v>
      </c>
      <c r="E56" s="14">
        <v>15.382400000000001</v>
      </c>
      <c r="F56" s="14">
        <v>26.864000000000001</v>
      </c>
      <c r="G56" s="16"/>
      <c r="M56" s="11">
        <v>6000000</v>
      </c>
      <c r="N56" s="14">
        <v>5405450</v>
      </c>
      <c r="O56" s="14">
        <v>8.0960000000000001</v>
      </c>
      <c r="P56" s="14">
        <v>1631.9328</v>
      </c>
      <c r="Q56" s="14">
        <v>1695.376</v>
      </c>
      <c r="R56" s="14">
        <v>1741.008</v>
      </c>
    </row>
    <row r="57" spans="1:18" x14ac:dyDescent="0.2">
      <c r="A57" s="11">
        <v>3400000</v>
      </c>
      <c r="B57" s="14">
        <v>3123909</v>
      </c>
      <c r="C57" s="14">
        <v>6.6976000000000004</v>
      </c>
      <c r="D57" s="14">
        <v>2592.7071999999998</v>
      </c>
      <c r="E57" s="14">
        <v>2611.5488</v>
      </c>
      <c r="F57" s="14">
        <v>2643.712</v>
      </c>
      <c r="G57" s="16"/>
      <c r="M57" s="11">
        <v>6300000</v>
      </c>
      <c r="N57" s="14">
        <v>5558679</v>
      </c>
      <c r="O57" s="14">
        <v>24.950399999999998</v>
      </c>
      <c r="P57" s="14">
        <v>1327.7439999999999</v>
      </c>
      <c r="Q57" s="14">
        <v>1369.6224</v>
      </c>
      <c r="R57" s="14">
        <v>1408.4096</v>
      </c>
    </row>
    <row r="58" spans="1:18" x14ac:dyDescent="0.2">
      <c r="A58" s="11">
        <v>3600000</v>
      </c>
      <c r="B58" s="14">
        <v>3265924</v>
      </c>
      <c r="C58" s="14">
        <v>6.6239999999999997</v>
      </c>
      <c r="D58" s="14">
        <v>2227.3568</v>
      </c>
      <c r="E58" s="14">
        <v>2238.3968</v>
      </c>
      <c r="F58" s="14">
        <v>2265.9232000000002</v>
      </c>
      <c r="G58" s="16"/>
      <c r="M58" s="11">
        <v>6600000</v>
      </c>
      <c r="N58" s="14">
        <v>5753945</v>
      </c>
      <c r="O58" s="14">
        <v>13.763199999999999</v>
      </c>
      <c r="P58" s="14">
        <v>1237.1424</v>
      </c>
      <c r="Q58" s="14">
        <v>1341.8016</v>
      </c>
      <c r="R58" s="14">
        <v>1393.3951999999999</v>
      </c>
    </row>
    <row r="59" spans="1:18" x14ac:dyDescent="0.2">
      <c r="A59" s="11">
        <v>3800000</v>
      </c>
      <c r="B59" s="14">
        <v>3330287</v>
      </c>
      <c r="C59" s="14">
        <v>1747.3376000000001</v>
      </c>
      <c r="D59" s="14">
        <v>2127.04</v>
      </c>
      <c r="E59" s="14">
        <v>2138.08</v>
      </c>
      <c r="F59" s="14">
        <v>2183.0495999999998</v>
      </c>
      <c r="G59" s="16"/>
    </row>
    <row r="60" spans="1:18" x14ac:dyDescent="0.2">
      <c r="A60" s="11">
        <v>4000000</v>
      </c>
      <c r="B60" s="14">
        <v>3507988</v>
      </c>
      <c r="C60" s="14">
        <v>1457.4272000000001</v>
      </c>
      <c r="D60" s="14">
        <v>2318.1792</v>
      </c>
      <c r="E60" s="14">
        <v>2328.1887999999999</v>
      </c>
      <c r="F60" s="14">
        <v>2357.9967999999999</v>
      </c>
    </row>
    <row r="61" spans="1:18" x14ac:dyDescent="0.2">
      <c r="A61" s="11">
        <v>4200000</v>
      </c>
      <c r="B61" s="14">
        <v>3652081</v>
      </c>
      <c r="C61" s="14">
        <v>1650.2592</v>
      </c>
      <c r="D61" s="14">
        <v>2028.5632000000001</v>
      </c>
      <c r="E61" s="14">
        <v>2062.64</v>
      </c>
      <c r="F61" s="14">
        <v>2081.04</v>
      </c>
    </row>
    <row r="62" spans="1:18" x14ac:dyDescent="0.2">
      <c r="A62" s="11">
        <v>4400000</v>
      </c>
      <c r="B62" s="14">
        <v>3513754</v>
      </c>
      <c r="C62" s="14">
        <v>1659.0175999999999</v>
      </c>
      <c r="D62" s="14">
        <v>1762.2048</v>
      </c>
      <c r="E62" s="14">
        <v>1771.0368000000001</v>
      </c>
      <c r="F62" s="14">
        <v>1794.5888</v>
      </c>
    </row>
    <row r="63" spans="1:18" x14ac:dyDescent="0.2">
      <c r="A63" s="11">
        <v>4600000</v>
      </c>
      <c r="B63" s="14">
        <v>3727359</v>
      </c>
      <c r="C63" s="14">
        <v>1486.5727999999999</v>
      </c>
      <c r="D63" s="14">
        <v>1876.9472000000001</v>
      </c>
      <c r="E63" s="14">
        <v>1885.5583999999999</v>
      </c>
      <c r="F63" s="14">
        <v>1908.6687999999999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5A1ED-841B-E246-8A3D-ABCDE8DABB91}">
  <dimension ref="A1:AK51"/>
  <sheetViews>
    <sheetView topLeftCell="N1" zoomScale="125" workbookViewId="0">
      <selection activeCell="AE10" sqref="AE10"/>
    </sheetView>
  </sheetViews>
  <sheetFormatPr baseColWidth="10" defaultRowHeight="16" x14ac:dyDescent="0.2"/>
  <sheetData>
    <row r="1" spans="1:37" x14ac:dyDescent="0.2">
      <c r="A1" t="s">
        <v>122</v>
      </c>
      <c r="I1" t="s">
        <v>50</v>
      </c>
      <c r="Q1" t="s">
        <v>127</v>
      </c>
      <c r="AF1" t="s">
        <v>114</v>
      </c>
    </row>
    <row r="2" spans="1:37" x14ac:dyDescent="0.2">
      <c r="A2" s="11" t="s">
        <v>43</v>
      </c>
      <c r="B2" s="11" t="s">
        <v>44</v>
      </c>
      <c r="C2" s="11" t="s">
        <v>45</v>
      </c>
      <c r="D2" s="12">
        <v>0.95</v>
      </c>
      <c r="E2" s="12">
        <v>0.99</v>
      </c>
      <c r="F2" s="13">
        <v>0.999</v>
      </c>
      <c r="I2" s="11" t="s">
        <v>43</v>
      </c>
      <c r="J2" s="11" t="s">
        <v>44</v>
      </c>
      <c r="K2" s="11" t="s">
        <v>45</v>
      </c>
      <c r="L2" s="12">
        <v>0.95</v>
      </c>
      <c r="M2" s="12">
        <v>0.99</v>
      </c>
      <c r="N2" s="13">
        <v>0.999</v>
      </c>
      <c r="Q2" s="11" t="s">
        <v>43</v>
      </c>
      <c r="R2" s="11" t="s">
        <v>44</v>
      </c>
      <c r="S2" s="11" t="s">
        <v>45</v>
      </c>
      <c r="T2" s="12">
        <v>0.95</v>
      </c>
      <c r="U2" s="12">
        <v>0.99</v>
      </c>
      <c r="V2" s="13">
        <v>0.999</v>
      </c>
      <c r="AF2" s="11" t="s">
        <v>43</v>
      </c>
      <c r="AG2" s="11" t="s">
        <v>44</v>
      </c>
      <c r="AH2" s="11" t="s">
        <v>45</v>
      </c>
      <c r="AI2" s="12">
        <v>0.95</v>
      </c>
      <c r="AJ2" s="12">
        <v>0.99</v>
      </c>
      <c r="AK2" s="13">
        <v>0.999</v>
      </c>
    </row>
    <row r="3" spans="1:37" x14ac:dyDescent="0.2">
      <c r="A3" s="11">
        <v>1000000</v>
      </c>
      <c r="B3" s="14">
        <v>990437</v>
      </c>
      <c r="C3" s="14">
        <v>4.1215999999999999</v>
      </c>
      <c r="D3" s="14">
        <v>6.5503999999999998</v>
      </c>
      <c r="E3" s="14">
        <v>8.5375999999999994</v>
      </c>
      <c r="F3" s="14">
        <v>11.9968</v>
      </c>
      <c r="I3" s="11">
        <v>3000000</v>
      </c>
      <c r="J3" s="14">
        <v>2901127</v>
      </c>
      <c r="K3" s="14">
        <v>4.1951999999999998</v>
      </c>
      <c r="L3" s="14">
        <v>5.9615999999999998</v>
      </c>
      <c r="M3" s="14">
        <v>7.1391999999999998</v>
      </c>
      <c r="N3" s="14">
        <v>8.6847999999999992</v>
      </c>
      <c r="Q3" s="11">
        <v>1000000</v>
      </c>
      <c r="R3" s="14">
        <v>990609</v>
      </c>
      <c r="S3" s="14">
        <v>4.1215999999999999</v>
      </c>
      <c r="T3" s="14">
        <v>5.8879999999999999</v>
      </c>
      <c r="U3" s="14">
        <v>7.5072000000000001</v>
      </c>
      <c r="V3" s="14">
        <v>10.0832</v>
      </c>
      <c r="AF3" s="11">
        <v>3000000</v>
      </c>
      <c r="AG3" s="14">
        <v>2895600</v>
      </c>
      <c r="AH3" s="14">
        <v>3.5327999999999999</v>
      </c>
      <c r="AI3" s="14">
        <v>5.7408000000000001</v>
      </c>
      <c r="AJ3" s="14">
        <v>7.36</v>
      </c>
      <c r="AK3" s="14">
        <v>9.9359999999999999</v>
      </c>
    </row>
    <row r="4" spans="1:37" x14ac:dyDescent="0.2">
      <c r="A4" s="11">
        <v>1000000</v>
      </c>
      <c r="B4" s="14">
        <v>990437</v>
      </c>
      <c r="C4" s="14">
        <v>4.1215999999999999</v>
      </c>
      <c r="D4" s="14">
        <v>6.5503999999999998</v>
      </c>
      <c r="E4" s="14">
        <v>8.5375999999999994</v>
      </c>
      <c r="F4" s="14">
        <v>11.9968</v>
      </c>
      <c r="I4" s="11">
        <v>3300000</v>
      </c>
      <c r="J4" s="14">
        <v>3157101</v>
      </c>
      <c r="K4" s="14">
        <v>4.2687999999999997</v>
      </c>
      <c r="L4" s="14">
        <v>6.1087999999999996</v>
      </c>
      <c r="M4" s="14">
        <v>7.36</v>
      </c>
      <c r="N4" s="14">
        <v>8.9055999999999997</v>
      </c>
      <c r="Q4" s="11">
        <v>2000000</v>
      </c>
      <c r="R4" s="14">
        <v>1956560</v>
      </c>
      <c r="S4" s="14">
        <v>4.2687999999999997</v>
      </c>
      <c r="T4" s="14">
        <v>6.4767999999999999</v>
      </c>
      <c r="U4" s="14">
        <v>8.3903999999999996</v>
      </c>
      <c r="V4" s="14">
        <v>11.4816</v>
      </c>
      <c r="AF4" s="11">
        <v>3300000</v>
      </c>
      <c r="AG4" s="14">
        <v>3154013</v>
      </c>
      <c r="AH4" s="14">
        <v>3.6063999999999998</v>
      </c>
      <c r="AI4" s="14">
        <v>6.6239999999999997</v>
      </c>
      <c r="AJ4" s="14">
        <v>9.2736000000000001</v>
      </c>
      <c r="AK4" s="14">
        <v>13.8368</v>
      </c>
    </row>
    <row r="5" spans="1:37" x14ac:dyDescent="0.2">
      <c r="A5" s="11">
        <v>2000000</v>
      </c>
      <c r="B5" s="14">
        <v>1953414</v>
      </c>
      <c r="C5" s="14">
        <v>4.4160000000000004</v>
      </c>
      <c r="D5" s="14">
        <v>7.6543999999999999</v>
      </c>
      <c r="E5" s="14">
        <v>10.5984</v>
      </c>
      <c r="F5" s="14">
        <v>15.9712</v>
      </c>
      <c r="I5" s="11">
        <v>3900000</v>
      </c>
      <c r="J5" s="14">
        <v>3706491</v>
      </c>
      <c r="K5" s="14">
        <v>4.2687999999999997</v>
      </c>
      <c r="L5" s="14">
        <v>6.3296000000000001</v>
      </c>
      <c r="M5" s="14">
        <v>7.5808</v>
      </c>
      <c r="N5" s="14">
        <v>9.3472000000000008</v>
      </c>
      <c r="Q5" s="11">
        <v>3000000</v>
      </c>
      <c r="R5" s="14">
        <v>2897707</v>
      </c>
      <c r="S5" s="14">
        <v>4.3423999999999996</v>
      </c>
      <c r="T5" s="14">
        <v>6.992</v>
      </c>
      <c r="U5" s="14">
        <v>9.1999999999999993</v>
      </c>
      <c r="V5" s="14">
        <v>13.247999999999999</v>
      </c>
      <c r="AF5" s="11">
        <v>3600000</v>
      </c>
      <c r="AG5" s="14">
        <v>3443230</v>
      </c>
      <c r="AH5" s="14">
        <v>3.68</v>
      </c>
      <c r="AI5" s="14">
        <v>6.7712000000000003</v>
      </c>
      <c r="AJ5" s="14">
        <v>9.2736000000000001</v>
      </c>
      <c r="AK5" s="14">
        <v>13.542400000000001</v>
      </c>
    </row>
    <row r="6" spans="1:37" x14ac:dyDescent="0.2">
      <c r="A6" s="11">
        <v>3000000</v>
      </c>
      <c r="B6" s="14">
        <v>2898508</v>
      </c>
      <c r="C6" s="14">
        <v>4.4896000000000003</v>
      </c>
      <c r="D6" s="14">
        <v>8.5375999999999994</v>
      </c>
      <c r="E6" s="14">
        <v>12.4384</v>
      </c>
      <c r="F6" s="14">
        <v>20.0928</v>
      </c>
      <c r="I6" s="11">
        <v>4200000</v>
      </c>
      <c r="J6" s="14">
        <v>3957703</v>
      </c>
      <c r="K6" s="14">
        <v>4.2687999999999997</v>
      </c>
      <c r="L6" s="14">
        <v>6.4032</v>
      </c>
      <c r="M6" s="14">
        <v>7.7279999999999998</v>
      </c>
      <c r="N6" s="14">
        <v>9.5679999999999996</v>
      </c>
      <c r="Q6" s="11">
        <v>4000000</v>
      </c>
      <c r="R6" s="14">
        <v>3769925</v>
      </c>
      <c r="S6" s="14">
        <v>4.4896000000000003</v>
      </c>
      <c r="T6" s="14">
        <v>7.8015999999999996</v>
      </c>
      <c r="U6" s="14">
        <v>10.672000000000001</v>
      </c>
      <c r="V6" s="14">
        <v>15.9712</v>
      </c>
      <c r="AF6" s="11">
        <v>3900000</v>
      </c>
      <c r="AG6" s="14">
        <v>3712263</v>
      </c>
      <c r="AH6" s="14">
        <v>3.7536</v>
      </c>
      <c r="AI6" s="14">
        <v>6.5503999999999998</v>
      </c>
      <c r="AJ6" s="14">
        <v>8.7584</v>
      </c>
      <c r="AK6" s="14">
        <v>12.585599999999999</v>
      </c>
    </row>
    <row r="7" spans="1:37" x14ac:dyDescent="0.2">
      <c r="A7" s="11">
        <v>4000000</v>
      </c>
      <c r="B7" s="14">
        <v>3784318</v>
      </c>
      <c r="C7" s="14">
        <v>4.7103999999999999</v>
      </c>
      <c r="D7" s="14">
        <v>9.7151999999999994</v>
      </c>
      <c r="E7" s="14">
        <v>14.7936</v>
      </c>
      <c r="F7" s="14">
        <v>25.6128</v>
      </c>
      <c r="I7" s="11">
        <v>4500000</v>
      </c>
      <c r="J7" s="14">
        <v>4210786</v>
      </c>
      <c r="K7" s="14">
        <v>4.4160000000000004</v>
      </c>
      <c r="L7" s="14">
        <v>6.6976000000000004</v>
      </c>
      <c r="M7" s="14">
        <v>7.9488000000000003</v>
      </c>
      <c r="N7" s="14">
        <v>9.9359999999999999</v>
      </c>
      <c r="Q7" s="11">
        <v>5000000</v>
      </c>
      <c r="R7" s="14">
        <v>4636587</v>
      </c>
      <c r="S7" s="14">
        <v>4.7839999999999998</v>
      </c>
      <c r="T7" s="14">
        <v>9.1999999999999993</v>
      </c>
      <c r="U7" s="14">
        <v>13.3216</v>
      </c>
      <c r="V7" s="14">
        <v>21.123200000000001</v>
      </c>
      <c r="AF7" s="11">
        <v>4200000</v>
      </c>
      <c r="AG7" s="14">
        <v>3959181</v>
      </c>
      <c r="AH7" s="14">
        <v>3.9744000000000002</v>
      </c>
      <c r="AI7" s="14">
        <v>7.8015999999999996</v>
      </c>
      <c r="AJ7" s="14">
        <v>10.892799999999999</v>
      </c>
      <c r="AK7" s="14">
        <v>15.750400000000001</v>
      </c>
    </row>
    <row r="8" spans="1:37" x14ac:dyDescent="0.2">
      <c r="A8" s="11">
        <v>5000000</v>
      </c>
      <c r="B8" s="14">
        <v>4617281</v>
      </c>
      <c r="C8" s="14">
        <v>5.0784000000000002</v>
      </c>
      <c r="D8" s="14">
        <v>11.849600000000001</v>
      </c>
      <c r="E8" s="14">
        <v>19.945599999999999</v>
      </c>
      <c r="F8" s="14">
        <v>39.817599999999999</v>
      </c>
      <c r="I8" s="11">
        <v>4800000</v>
      </c>
      <c r="J8" s="14">
        <v>4477873</v>
      </c>
      <c r="K8" s="14">
        <v>4.3423999999999996</v>
      </c>
      <c r="L8" s="14">
        <v>6.7712000000000003</v>
      </c>
      <c r="M8" s="14">
        <v>8.0960000000000001</v>
      </c>
      <c r="N8" s="14">
        <v>10.1568</v>
      </c>
      <c r="Q8" s="11">
        <v>5500000</v>
      </c>
      <c r="R8" s="14">
        <v>5034480</v>
      </c>
      <c r="S8" s="14">
        <v>4.9311999999999996</v>
      </c>
      <c r="T8" s="14">
        <v>10.0832</v>
      </c>
      <c r="U8" s="14">
        <v>15.0144</v>
      </c>
      <c r="V8" s="14">
        <v>24.361599999999999</v>
      </c>
      <c r="AF8" s="11">
        <v>4800000</v>
      </c>
      <c r="AG8" s="14">
        <v>4478197</v>
      </c>
      <c r="AH8" s="14">
        <v>4.1951999999999998</v>
      </c>
      <c r="AI8" s="14">
        <v>8.3903999999999996</v>
      </c>
      <c r="AJ8" s="14">
        <v>11.555199999999999</v>
      </c>
      <c r="AK8" s="14">
        <v>16.854399999999998</v>
      </c>
    </row>
    <row r="9" spans="1:37" x14ac:dyDescent="0.2">
      <c r="A9" s="11">
        <v>5500000</v>
      </c>
      <c r="B9" s="14">
        <v>5057177</v>
      </c>
      <c r="C9" s="14">
        <v>5.2991999999999999</v>
      </c>
      <c r="D9" s="14">
        <v>13.910399999999999</v>
      </c>
      <c r="E9" s="14">
        <v>25.465599999999998</v>
      </c>
      <c r="F9" s="14">
        <v>58.217599999999997</v>
      </c>
      <c r="I9" s="11">
        <v>5100000</v>
      </c>
      <c r="J9" s="14">
        <v>4737112</v>
      </c>
      <c r="K9" s="14">
        <v>4.4896000000000003</v>
      </c>
      <c r="L9" s="14">
        <v>6.992</v>
      </c>
      <c r="M9" s="14">
        <v>8.3903999999999996</v>
      </c>
      <c r="N9" s="14">
        <v>10.524800000000001</v>
      </c>
      <c r="Q9" s="11">
        <v>5500000</v>
      </c>
      <c r="R9" s="14">
        <v>5034480</v>
      </c>
      <c r="S9" s="14">
        <v>4.9311999999999996</v>
      </c>
      <c r="T9" s="14">
        <v>10.0832</v>
      </c>
      <c r="U9" s="14">
        <v>15.0144</v>
      </c>
      <c r="V9" s="14">
        <v>24.361599999999999</v>
      </c>
      <c r="AF9" s="11">
        <v>5100000</v>
      </c>
      <c r="AG9" s="14">
        <v>4727445</v>
      </c>
      <c r="AH9" s="14">
        <v>4.3423999999999996</v>
      </c>
      <c r="AI9" s="14">
        <v>9.7888000000000002</v>
      </c>
      <c r="AJ9" s="14">
        <v>16.192</v>
      </c>
      <c r="AK9" s="14">
        <v>34.5184</v>
      </c>
    </row>
    <row r="10" spans="1:37" x14ac:dyDescent="0.2">
      <c r="A10" s="11">
        <v>6000000</v>
      </c>
      <c r="B10" s="14">
        <v>5393628</v>
      </c>
      <c r="C10" s="14">
        <v>6.0351999999999997</v>
      </c>
      <c r="D10" s="14">
        <v>1318.4703999999999</v>
      </c>
      <c r="E10" s="14">
        <v>1336.8704</v>
      </c>
      <c r="F10" s="14">
        <v>1349.6032</v>
      </c>
      <c r="I10" s="11">
        <v>5400000</v>
      </c>
      <c r="J10" s="14">
        <v>4981807</v>
      </c>
      <c r="K10" s="14">
        <v>4.5632000000000001</v>
      </c>
      <c r="L10" s="14">
        <v>7.2864000000000004</v>
      </c>
      <c r="M10" s="14">
        <v>8.7584</v>
      </c>
      <c r="N10" s="14">
        <v>12.217599999999999</v>
      </c>
      <c r="Q10" s="11">
        <v>6000000</v>
      </c>
      <c r="R10" s="14">
        <v>5441811</v>
      </c>
      <c r="S10" s="14">
        <v>5.2256</v>
      </c>
      <c r="T10" s="14">
        <v>11.2608</v>
      </c>
      <c r="U10" s="14">
        <v>17.2224</v>
      </c>
      <c r="V10" s="14">
        <v>28.556799999999999</v>
      </c>
      <c r="AF10" s="11">
        <v>5400000</v>
      </c>
      <c r="AG10" s="14">
        <v>4996673</v>
      </c>
      <c r="AH10" s="14">
        <v>4.5632000000000001</v>
      </c>
      <c r="AI10" s="14">
        <v>48.502400000000002</v>
      </c>
      <c r="AJ10" s="14">
        <v>532.20159999999998</v>
      </c>
      <c r="AK10" s="14">
        <v>1295.5808</v>
      </c>
    </row>
    <row r="11" spans="1:37" x14ac:dyDescent="0.2">
      <c r="A11" s="11">
        <v>6300000</v>
      </c>
      <c r="B11" s="14">
        <v>5614324</v>
      </c>
      <c r="C11" s="14">
        <v>6.5503999999999998</v>
      </c>
      <c r="D11" s="14">
        <v>1332.6751999999999</v>
      </c>
      <c r="E11" s="14">
        <v>1534.7808</v>
      </c>
      <c r="F11" s="14">
        <v>1550.0160000000001</v>
      </c>
      <c r="I11" s="11">
        <v>5700000</v>
      </c>
      <c r="J11" s="14">
        <v>5226068</v>
      </c>
      <c r="K11" s="14">
        <v>4.6368</v>
      </c>
      <c r="L11" s="14">
        <v>7.4336000000000002</v>
      </c>
      <c r="M11" s="14">
        <v>8.9792000000000005</v>
      </c>
      <c r="N11" s="14">
        <v>11.407999999999999</v>
      </c>
      <c r="Q11" s="11">
        <v>6300000</v>
      </c>
      <c r="R11" s="14">
        <v>5663309</v>
      </c>
      <c r="S11" s="14">
        <v>5.4463999999999997</v>
      </c>
      <c r="T11" s="14">
        <v>12.070399999999999</v>
      </c>
      <c r="U11" s="14">
        <v>18.8416</v>
      </c>
      <c r="V11" s="14">
        <v>31.721599999999999</v>
      </c>
      <c r="AF11" s="11">
        <v>5700000</v>
      </c>
      <c r="AG11" s="14">
        <v>5154445</v>
      </c>
      <c r="AH11" s="14">
        <v>4.5632000000000001</v>
      </c>
      <c r="AI11" s="14">
        <v>1382.944</v>
      </c>
      <c r="AJ11" s="14">
        <v>1397.1487999999999</v>
      </c>
      <c r="AK11" s="14">
        <v>1535.3696</v>
      </c>
    </row>
    <row r="12" spans="1:37" x14ac:dyDescent="0.2">
      <c r="A12" s="11">
        <v>6600000</v>
      </c>
      <c r="B12" s="14">
        <v>5802931</v>
      </c>
      <c r="C12" s="14">
        <v>7.8015999999999996</v>
      </c>
      <c r="D12" s="14">
        <v>1229.6351999999999</v>
      </c>
      <c r="E12" s="14">
        <v>1248.9184</v>
      </c>
      <c r="F12" s="14">
        <v>1261.4304</v>
      </c>
      <c r="I12" s="11">
        <v>6000000</v>
      </c>
      <c r="J12" s="14">
        <v>5466739</v>
      </c>
      <c r="K12" s="14">
        <v>4.8575999999999997</v>
      </c>
      <c r="L12" s="14">
        <v>7.6543999999999999</v>
      </c>
      <c r="M12" s="14">
        <v>9.3472000000000008</v>
      </c>
      <c r="N12" s="14">
        <v>11.9968</v>
      </c>
      <c r="Q12" s="11">
        <v>6600000</v>
      </c>
      <c r="R12" s="14">
        <v>5920679</v>
      </c>
      <c r="S12" s="14">
        <v>5.8144</v>
      </c>
      <c r="T12" s="14">
        <v>1136.6048000000001</v>
      </c>
      <c r="U12" s="14">
        <v>1227.1328000000001</v>
      </c>
      <c r="V12" s="14">
        <v>1241.1168</v>
      </c>
      <c r="AF12" s="11">
        <v>6000000</v>
      </c>
      <c r="AG12" s="14">
        <v>5385378</v>
      </c>
      <c r="AH12" s="14">
        <v>5.0784000000000002</v>
      </c>
      <c r="AI12" s="14">
        <v>1293.0784000000001</v>
      </c>
      <c r="AJ12" s="14">
        <v>1305.3696</v>
      </c>
      <c r="AK12" s="14">
        <v>1322.7392</v>
      </c>
    </row>
    <row r="13" spans="1:37" x14ac:dyDescent="0.2">
      <c r="A13" s="11">
        <v>6900000</v>
      </c>
      <c r="B13" s="14">
        <v>6028059</v>
      </c>
      <c r="C13" s="14">
        <v>8.9055999999999997</v>
      </c>
      <c r="D13" s="14">
        <v>1201.5935999999999</v>
      </c>
      <c r="E13" s="14">
        <v>1234.6400000000001</v>
      </c>
      <c r="F13" s="14">
        <v>1253.3344</v>
      </c>
      <c r="I13" s="11">
        <v>6300000</v>
      </c>
      <c r="J13" s="14">
        <v>5705255</v>
      </c>
      <c r="K13" s="14">
        <v>5.0784000000000002</v>
      </c>
      <c r="L13" s="14">
        <v>8.0223999999999993</v>
      </c>
      <c r="M13" s="14">
        <v>9.8623999999999992</v>
      </c>
      <c r="N13" s="14">
        <v>12.732799999999999</v>
      </c>
      <c r="Q13" s="11">
        <v>6900000</v>
      </c>
      <c r="R13" s="14">
        <v>6053039</v>
      </c>
      <c r="S13" s="14">
        <v>5.9615999999999998</v>
      </c>
      <c r="T13" s="14">
        <v>1226.9856</v>
      </c>
      <c r="U13" s="14">
        <v>1243.2511999999999</v>
      </c>
      <c r="V13" s="14">
        <v>1255.7632000000001</v>
      </c>
      <c r="AF13" s="11">
        <v>6300000</v>
      </c>
      <c r="AG13" s="14">
        <v>5678985</v>
      </c>
      <c r="AH13" s="14">
        <v>5.4463999999999997</v>
      </c>
      <c r="AI13" s="14">
        <v>45.043199999999999</v>
      </c>
      <c r="AJ13" s="14">
        <v>1029.8112000000001</v>
      </c>
      <c r="AK13" s="14">
        <v>1170.4608000000001</v>
      </c>
    </row>
    <row r="14" spans="1:37" x14ac:dyDescent="0.2">
      <c r="A14" s="11">
        <v>7200000</v>
      </c>
      <c r="B14" s="14">
        <v>6066820</v>
      </c>
      <c r="C14" s="14">
        <v>992.27520000000004</v>
      </c>
      <c r="D14" s="14">
        <v>1222.1279999999999</v>
      </c>
      <c r="E14" s="14">
        <v>1236.9952000000001</v>
      </c>
      <c r="F14" s="14">
        <v>1249.9487999999999</v>
      </c>
      <c r="I14" s="11">
        <v>6600000</v>
      </c>
      <c r="J14" s="14">
        <v>5934644</v>
      </c>
      <c r="K14" s="14">
        <v>5.2991999999999999</v>
      </c>
      <c r="L14" s="14">
        <v>8.4640000000000004</v>
      </c>
      <c r="M14" s="14">
        <v>10.524800000000001</v>
      </c>
      <c r="N14" s="14">
        <v>13.763199999999999</v>
      </c>
      <c r="Q14" s="11">
        <v>7200000</v>
      </c>
      <c r="R14" s="14">
        <v>6239206</v>
      </c>
      <c r="S14" s="14">
        <v>7.0655999999999999</v>
      </c>
      <c r="T14" s="14">
        <v>1261.5039999999999</v>
      </c>
      <c r="U14" s="14">
        <v>1349.088</v>
      </c>
      <c r="V14" s="14">
        <v>1361.4528</v>
      </c>
      <c r="AF14" s="11">
        <v>6600000</v>
      </c>
      <c r="AG14" s="14">
        <v>5504223</v>
      </c>
      <c r="AH14" s="14">
        <v>7.5072000000000001</v>
      </c>
      <c r="AI14" s="14">
        <v>1781.4143999999999</v>
      </c>
      <c r="AJ14" s="14">
        <v>1789.5103999999999</v>
      </c>
      <c r="AK14" s="14">
        <v>1836.4672</v>
      </c>
    </row>
    <row r="15" spans="1:37" x14ac:dyDescent="0.2">
      <c r="A15" s="11">
        <v>7500000</v>
      </c>
      <c r="B15" s="14">
        <v>6255752</v>
      </c>
      <c r="C15" s="14">
        <v>1008.0992</v>
      </c>
      <c r="D15" s="14">
        <v>1137.4143999999999</v>
      </c>
      <c r="E15" s="14">
        <v>1152.5024000000001</v>
      </c>
      <c r="F15" s="14">
        <v>1164.9408000000001</v>
      </c>
      <c r="I15" s="11">
        <v>7200000</v>
      </c>
      <c r="J15" s="14">
        <v>6383029</v>
      </c>
      <c r="K15" s="14">
        <v>5.8144</v>
      </c>
      <c r="L15" s="14">
        <v>10.1568</v>
      </c>
      <c r="M15" s="14">
        <v>13.1008</v>
      </c>
      <c r="N15" s="14">
        <v>928.3904</v>
      </c>
      <c r="Q15" s="11">
        <v>7500000</v>
      </c>
      <c r="R15" s="14">
        <v>6305473</v>
      </c>
      <c r="S15" s="14">
        <v>9.4207999999999998</v>
      </c>
      <c r="T15" s="14">
        <v>1319.8688</v>
      </c>
      <c r="U15" s="14">
        <v>1356.3008</v>
      </c>
      <c r="V15" s="14">
        <v>1368.7392</v>
      </c>
      <c r="AF15" s="11">
        <v>6900000</v>
      </c>
      <c r="AG15" s="14">
        <v>6001797</v>
      </c>
      <c r="AH15" s="14">
        <v>6.1087999999999996</v>
      </c>
      <c r="AI15" s="14">
        <v>1196.7360000000001</v>
      </c>
      <c r="AJ15" s="14">
        <v>1207.6288</v>
      </c>
      <c r="AK15" s="14">
        <v>1328.1120000000001</v>
      </c>
    </row>
    <row r="16" spans="1:37" x14ac:dyDescent="0.2">
      <c r="A16" s="11">
        <v>7800000</v>
      </c>
      <c r="B16" s="14">
        <v>6417240</v>
      </c>
      <c r="C16" s="14">
        <v>921.76639999999998</v>
      </c>
      <c r="D16" s="14">
        <v>1138.8864000000001</v>
      </c>
      <c r="E16" s="14">
        <v>1152.2080000000001</v>
      </c>
      <c r="F16" s="14">
        <v>1163.616</v>
      </c>
      <c r="I16" s="11">
        <v>8100000</v>
      </c>
      <c r="J16" s="14">
        <v>6667875</v>
      </c>
      <c r="K16" s="14">
        <v>9.5679999999999996</v>
      </c>
      <c r="L16" s="14">
        <v>1294.3296</v>
      </c>
      <c r="M16" s="14">
        <v>1339.3728000000001</v>
      </c>
      <c r="N16" s="14">
        <v>1351.5904</v>
      </c>
      <c r="Q16" s="11">
        <v>7800000</v>
      </c>
      <c r="R16" s="14">
        <v>6435531</v>
      </c>
      <c r="S16" s="14">
        <v>7.6543999999999999</v>
      </c>
      <c r="T16" s="14">
        <v>1218.816</v>
      </c>
      <c r="U16" s="14">
        <v>1343.0527999999999</v>
      </c>
      <c r="V16" s="14">
        <v>1357.1104</v>
      </c>
      <c r="AF16" s="11">
        <v>7200000</v>
      </c>
      <c r="AG16" s="14">
        <v>6307586</v>
      </c>
      <c r="AH16" s="14">
        <v>6.1824000000000003</v>
      </c>
      <c r="AI16" s="14">
        <v>991.024</v>
      </c>
      <c r="AJ16" s="14">
        <v>1005.8912</v>
      </c>
      <c r="AK16" s="14">
        <v>1018.3296</v>
      </c>
    </row>
    <row r="17" spans="1:37" x14ac:dyDescent="0.2">
      <c r="A17" s="11">
        <v>8100000</v>
      </c>
      <c r="B17" s="14">
        <v>6432274</v>
      </c>
      <c r="C17" s="14">
        <v>944.36159999999995</v>
      </c>
      <c r="D17" s="14">
        <v>1126.816</v>
      </c>
      <c r="E17" s="14">
        <v>1157.3599999999999</v>
      </c>
      <c r="F17" s="14">
        <v>1169.136</v>
      </c>
      <c r="Q17" s="11">
        <v>8100000</v>
      </c>
      <c r="R17" s="14">
        <v>6429599</v>
      </c>
      <c r="S17" s="14">
        <v>10.0832</v>
      </c>
      <c r="T17" s="14">
        <v>1234.9344000000001</v>
      </c>
      <c r="U17" s="14">
        <v>1252.5984000000001</v>
      </c>
      <c r="V17" s="14">
        <v>1268.1279999999999</v>
      </c>
      <c r="AF17" s="11">
        <v>7500000</v>
      </c>
      <c r="AG17" s="14">
        <v>6180584</v>
      </c>
      <c r="AH17" s="14">
        <v>8.9792000000000005</v>
      </c>
      <c r="AI17" s="14">
        <v>1119.5296000000001</v>
      </c>
      <c r="AJ17" s="14">
        <v>1130.2016000000001</v>
      </c>
      <c r="AK17" s="14">
        <v>1144.7008000000001</v>
      </c>
    </row>
    <row r="18" spans="1:37" x14ac:dyDescent="0.2">
      <c r="AF18" s="11">
        <v>7800000</v>
      </c>
      <c r="AG18" s="14">
        <v>6300035</v>
      </c>
      <c r="AH18" s="14">
        <v>61.750399999999999</v>
      </c>
      <c r="AI18" s="14">
        <v>1315.232</v>
      </c>
      <c r="AJ18" s="14">
        <v>1322.1504</v>
      </c>
      <c r="AK18" s="14">
        <v>1332.4544000000001</v>
      </c>
    </row>
    <row r="19" spans="1:37" x14ac:dyDescent="0.2">
      <c r="AF19" s="11">
        <v>8100000</v>
      </c>
      <c r="AG19" s="14">
        <v>6219180</v>
      </c>
      <c r="AH19" s="14">
        <v>1012.2944</v>
      </c>
      <c r="AI19" s="14">
        <v>1218.3743999999999</v>
      </c>
      <c r="AJ19" s="14">
        <v>1226.1759999999999</v>
      </c>
      <c r="AK19" s="14">
        <v>1234.2719999999999</v>
      </c>
    </row>
    <row r="21" spans="1:37" x14ac:dyDescent="0.2">
      <c r="AF21" s="11">
        <v>4500000</v>
      </c>
      <c r="AG21" s="14">
        <v>4227428</v>
      </c>
      <c r="AH21" s="14">
        <v>4.1951999999999998</v>
      </c>
      <c r="AI21" s="14">
        <v>9.6416000000000004</v>
      </c>
      <c r="AJ21" s="14">
        <v>14.6464</v>
      </c>
      <c r="AK21" s="14">
        <v>22.963200000000001</v>
      </c>
    </row>
    <row r="22" spans="1:37" x14ac:dyDescent="0.2">
      <c r="A22" s="11"/>
      <c r="B22" s="14"/>
      <c r="C22" s="14"/>
      <c r="D22" s="14"/>
      <c r="E22" s="14"/>
      <c r="F22" s="14"/>
      <c r="AF22" t="s">
        <v>115</v>
      </c>
    </row>
    <row r="23" spans="1:37" x14ac:dyDescent="0.2">
      <c r="A23" s="11"/>
      <c r="B23" s="14"/>
      <c r="C23" s="14"/>
      <c r="D23" s="14"/>
      <c r="E23" s="14"/>
      <c r="F23" s="14"/>
      <c r="AF23" s="11" t="s">
        <v>43</v>
      </c>
      <c r="AG23" s="11" t="s">
        <v>44</v>
      </c>
      <c r="AH23" s="11" t="s">
        <v>45</v>
      </c>
      <c r="AI23" s="12">
        <v>0.95</v>
      </c>
      <c r="AJ23" s="12">
        <v>0.99</v>
      </c>
      <c r="AK23" s="13">
        <v>0.999</v>
      </c>
    </row>
    <row r="24" spans="1:37" x14ac:dyDescent="0.2">
      <c r="A24" s="11"/>
      <c r="B24" s="14"/>
      <c r="C24" s="14"/>
      <c r="D24" s="14"/>
      <c r="E24" s="14"/>
      <c r="F24" s="14"/>
      <c r="AF24" s="11">
        <v>3000000</v>
      </c>
      <c r="AG24" s="14">
        <v>2888212</v>
      </c>
      <c r="AH24" s="14">
        <v>3.9007999999999998</v>
      </c>
      <c r="AI24" s="14">
        <v>6.7712000000000003</v>
      </c>
      <c r="AJ24" s="14">
        <v>9.4944000000000006</v>
      </c>
      <c r="AK24" s="14">
        <v>13.1008</v>
      </c>
    </row>
    <row r="25" spans="1:37" x14ac:dyDescent="0.2">
      <c r="A25" s="11"/>
      <c r="B25" s="14"/>
      <c r="C25" s="14"/>
      <c r="D25" s="14"/>
      <c r="E25" s="14"/>
      <c r="F25" s="14"/>
      <c r="AF25" s="11">
        <v>3300000</v>
      </c>
      <c r="AG25" s="14">
        <v>3158513</v>
      </c>
      <c r="AH25" s="14">
        <v>4.048</v>
      </c>
      <c r="AI25" s="14">
        <v>8.9055999999999997</v>
      </c>
      <c r="AJ25" s="14">
        <v>12.2912</v>
      </c>
      <c r="AK25" s="14">
        <v>15.5296</v>
      </c>
    </row>
    <row r="26" spans="1:37" x14ac:dyDescent="0.2">
      <c r="A26" s="11"/>
      <c r="B26" s="14"/>
      <c r="C26" s="14"/>
      <c r="D26" s="14"/>
      <c r="E26" s="14"/>
      <c r="F26" s="14"/>
      <c r="AF26" s="11">
        <v>3600000</v>
      </c>
      <c r="AG26" s="14">
        <v>3434121</v>
      </c>
      <c r="AH26" s="14">
        <v>5.0048000000000004</v>
      </c>
      <c r="AI26" s="14">
        <v>13.395200000000001</v>
      </c>
      <c r="AJ26" s="14">
        <v>15.9712</v>
      </c>
      <c r="AK26" s="14">
        <v>18.399999999999999</v>
      </c>
    </row>
    <row r="27" spans="1:37" x14ac:dyDescent="0.2">
      <c r="A27" s="11"/>
      <c r="B27" s="14"/>
      <c r="C27" s="14"/>
      <c r="D27" s="14"/>
      <c r="E27" s="14"/>
      <c r="F27" s="14"/>
      <c r="AF27" s="11">
        <v>3900000</v>
      </c>
      <c r="AG27" s="14">
        <v>3706369</v>
      </c>
      <c r="AH27" s="14">
        <v>7.8752000000000004</v>
      </c>
      <c r="AI27" s="14">
        <v>15.6768</v>
      </c>
      <c r="AJ27" s="14">
        <v>17.7376</v>
      </c>
      <c r="AK27" s="14">
        <v>20.6816</v>
      </c>
    </row>
    <row r="28" spans="1:37" x14ac:dyDescent="0.2">
      <c r="A28" s="11"/>
      <c r="B28" s="14"/>
      <c r="C28" s="14"/>
      <c r="D28" s="14"/>
      <c r="E28" s="14"/>
      <c r="F28" s="14"/>
      <c r="AF28" s="11">
        <v>4500000</v>
      </c>
      <c r="AG28" s="14">
        <v>4201809</v>
      </c>
      <c r="AH28" s="14">
        <v>8.0223999999999993</v>
      </c>
      <c r="AI28" s="14">
        <v>15.3088</v>
      </c>
      <c r="AJ28" s="14">
        <v>18.473600000000001</v>
      </c>
      <c r="AK28" s="14">
        <v>25.539200000000001</v>
      </c>
    </row>
    <row r="29" spans="1:37" x14ac:dyDescent="0.2">
      <c r="AF29" s="11">
        <v>4800000</v>
      </c>
      <c r="AG29" s="14">
        <v>4459948</v>
      </c>
      <c r="AH29" s="14">
        <v>9.4207999999999998</v>
      </c>
      <c r="AI29" s="14">
        <v>17.5168</v>
      </c>
      <c r="AJ29" s="14">
        <v>23.7728</v>
      </c>
      <c r="AK29" s="14">
        <v>36.505600000000001</v>
      </c>
    </row>
    <row r="30" spans="1:37" x14ac:dyDescent="0.2">
      <c r="AF30" s="11">
        <v>5100000</v>
      </c>
      <c r="AG30" s="14">
        <v>4733147</v>
      </c>
      <c r="AH30" s="14">
        <v>10.304</v>
      </c>
      <c r="AI30" s="14">
        <v>19.430399999999999</v>
      </c>
      <c r="AJ30" s="14">
        <v>29.881599999999999</v>
      </c>
      <c r="AK30" s="14">
        <v>51.887999999999998</v>
      </c>
    </row>
    <row r="31" spans="1:37" x14ac:dyDescent="0.2">
      <c r="A31" t="s">
        <v>124</v>
      </c>
      <c r="H31" t="s">
        <v>125</v>
      </c>
      <c r="O31" t="s">
        <v>126</v>
      </c>
      <c r="V31" t="s">
        <v>123</v>
      </c>
      <c r="AF31" s="11">
        <v>5700000</v>
      </c>
      <c r="AG31" s="14">
        <v>4921882</v>
      </c>
      <c r="AH31" s="14">
        <v>12.512</v>
      </c>
      <c r="AI31" s="14">
        <v>1487.4559999999999</v>
      </c>
      <c r="AJ31" s="14">
        <v>1501.3664000000001</v>
      </c>
      <c r="AK31" s="14">
        <v>1516.3807999999999</v>
      </c>
    </row>
    <row r="32" spans="1:37" x14ac:dyDescent="0.2">
      <c r="A32" s="11" t="s">
        <v>43</v>
      </c>
      <c r="B32" s="11" t="s">
        <v>44</v>
      </c>
      <c r="C32" s="11" t="s">
        <v>45</v>
      </c>
      <c r="D32" s="12">
        <v>0.95</v>
      </c>
      <c r="E32" s="12">
        <v>0.99</v>
      </c>
      <c r="F32" s="13">
        <v>0.999</v>
      </c>
      <c r="G32" s="11"/>
      <c r="H32" s="11" t="s">
        <v>43</v>
      </c>
      <c r="I32" s="11" t="s">
        <v>44</v>
      </c>
      <c r="J32" s="11" t="s">
        <v>45</v>
      </c>
      <c r="K32" s="12">
        <v>0.95</v>
      </c>
      <c r="L32" s="12">
        <v>0.99</v>
      </c>
      <c r="M32" s="13">
        <v>0.999</v>
      </c>
      <c r="O32" s="11" t="s">
        <v>43</v>
      </c>
      <c r="P32" s="11" t="s">
        <v>44</v>
      </c>
      <c r="Q32" s="11" t="s">
        <v>45</v>
      </c>
      <c r="R32" s="12">
        <v>0.95</v>
      </c>
      <c r="S32" s="12">
        <v>0.99</v>
      </c>
      <c r="T32" s="13">
        <v>0.999</v>
      </c>
      <c r="V32" s="11" t="s">
        <v>43</v>
      </c>
      <c r="W32" s="11" t="s">
        <v>44</v>
      </c>
      <c r="X32" s="11" t="s">
        <v>45</v>
      </c>
      <c r="Y32" s="12">
        <v>0.95</v>
      </c>
      <c r="Z32" s="12">
        <v>0.99</v>
      </c>
      <c r="AA32" s="13">
        <v>0.999</v>
      </c>
    </row>
    <row r="33" spans="1:37" x14ac:dyDescent="0.2">
      <c r="A33" s="11">
        <v>1000000</v>
      </c>
      <c r="B33" s="14">
        <v>989587</v>
      </c>
      <c r="C33" s="14">
        <v>4.1215999999999999</v>
      </c>
      <c r="D33" s="14">
        <v>6.6239999999999997</v>
      </c>
      <c r="E33" s="14">
        <v>8.9792000000000005</v>
      </c>
      <c r="F33" s="14">
        <v>69.110399999999998</v>
      </c>
      <c r="G33" s="16"/>
      <c r="H33" s="11">
        <v>1000000</v>
      </c>
      <c r="I33" s="14">
        <v>54653</v>
      </c>
      <c r="J33" s="14">
        <v>4.6368</v>
      </c>
      <c r="K33" s="14">
        <v>6.4032</v>
      </c>
      <c r="L33" s="14">
        <v>8.0960000000000001</v>
      </c>
      <c r="M33" s="14">
        <v>10.1568</v>
      </c>
      <c r="O33" s="11">
        <v>1000000</v>
      </c>
      <c r="P33" s="14">
        <v>990918</v>
      </c>
      <c r="Q33" s="14">
        <v>4.1215999999999999</v>
      </c>
      <c r="R33" s="14">
        <v>6.1824000000000003</v>
      </c>
      <c r="S33" s="14">
        <v>8.0223999999999993</v>
      </c>
      <c r="T33" s="14">
        <v>10.9664</v>
      </c>
      <c r="V33" s="11">
        <v>1000000</v>
      </c>
      <c r="W33" s="14">
        <v>990139</v>
      </c>
      <c r="X33" s="14">
        <v>4.1215999999999999</v>
      </c>
      <c r="Y33" s="14">
        <v>5.4463999999999997</v>
      </c>
      <c r="Z33" s="14">
        <v>6.1087999999999996</v>
      </c>
      <c r="AA33" s="14">
        <v>7.36</v>
      </c>
    </row>
    <row r="34" spans="1:37" x14ac:dyDescent="0.2">
      <c r="A34" s="11">
        <v>2000000</v>
      </c>
      <c r="B34" s="14">
        <v>1955115</v>
      </c>
      <c r="C34" s="14">
        <v>4.3423999999999996</v>
      </c>
      <c r="D34" s="14">
        <v>7.6543999999999999</v>
      </c>
      <c r="E34" s="14">
        <v>10.8192</v>
      </c>
      <c r="F34" s="14">
        <v>39.2288</v>
      </c>
      <c r="G34" s="16"/>
      <c r="H34" s="11">
        <v>2000000</v>
      </c>
      <c r="I34" s="14">
        <v>1957760</v>
      </c>
      <c r="J34" s="14">
        <v>4.2687999999999997</v>
      </c>
      <c r="K34" s="14">
        <v>7.2864000000000004</v>
      </c>
      <c r="L34" s="14">
        <v>9.9359999999999999</v>
      </c>
      <c r="M34" s="14">
        <v>14.6464</v>
      </c>
      <c r="O34" s="11">
        <v>2000000</v>
      </c>
      <c r="P34" s="14">
        <v>1953818</v>
      </c>
      <c r="Q34" s="14">
        <v>4.2687999999999997</v>
      </c>
      <c r="R34" s="14">
        <v>6.992</v>
      </c>
      <c r="S34" s="14">
        <v>9.2736000000000001</v>
      </c>
      <c r="T34" s="14">
        <v>13.3216</v>
      </c>
      <c r="V34" s="11">
        <v>2000000</v>
      </c>
      <c r="W34" s="14">
        <v>1957009</v>
      </c>
      <c r="X34" s="14">
        <v>4.1951999999999998</v>
      </c>
      <c r="Y34" s="14">
        <v>5.8879999999999999</v>
      </c>
      <c r="Z34" s="14">
        <v>6.4032</v>
      </c>
      <c r="AA34" s="14">
        <v>7.9488000000000003</v>
      </c>
      <c r="AF34" s="11">
        <v>5400000</v>
      </c>
      <c r="AG34" s="14">
        <v>4968402</v>
      </c>
      <c r="AH34" s="14">
        <v>9.9359999999999999</v>
      </c>
      <c r="AI34" s="14">
        <v>18.5472</v>
      </c>
      <c r="AJ34" s="14">
        <v>25.539200000000001</v>
      </c>
      <c r="AK34" s="14">
        <v>40.7744</v>
      </c>
    </row>
    <row r="35" spans="1:37" x14ac:dyDescent="0.2">
      <c r="A35" s="11">
        <v>3000000</v>
      </c>
      <c r="B35" s="14">
        <v>2646654</v>
      </c>
      <c r="C35" s="14">
        <v>4.5632000000000001</v>
      </c>
      <c r="D35" s="14">
        <v>8.4640000000000004</v>
      </c>
      <c r="E35" s="14">
        <v>12.070399999999999</v>
      </c>
      <c r="F35" s="14">
        <v>19.651199999999999</v>
      </c>
      <c r="G35" s="16"/>
      <c r="H35" s="11">
        <v>3000000</v>
      </c>
      <c r="I35" s="14">
        <v>2627650</v>
      </c>
      <c r="J35" s="14">
        <v>4.2687999999999997</v>
      </c>
      <c r="K35" s="14">
        <v>7.8015999999999996</v>
      </c>
      <c r="L35" s="14">
        <v>11.1136</v>
      </c>
      <c r="M35" s="14">
        <v>17.295999999999999</v>
      </c>
      <c r="O35" s="11">
        <v>3000000</v>
      </c>
      <c r="P35" s="14">
        <v>2895261</v>
      </c>
      <c r="Q35" s="14">
        <v>4.3423999999999996</v>
      </c>
      <c r="R35" s="14">
        <v>7.5072000000000001</v>
      </c>
      <c r="S35" s="14">
        <v>10.377599999999999</v>
      </c>
      <c r="T35" s="14">
        <v>15.603199999999999</v>
      </c>
      <c r="V35" s="11">
        <v>3000000</v>
      </c>
      <c r="W35" s="14">
        <v>2895676</v>
      </c>
      <c r="X35" s="14">
        <v>4.2687999999999997</v>
      </c>
      <c r="Y35" s="14">
        <v>6.1087999999999996</v>
      </c>
      <c r="Z35" s="14">
        <v>7.2864000000000004</v>
      </c>
      <c r="AA35" s="14">
        <v>8.8320000000000007</v>
      </c>
      <c r="AF35" s="11"/>
      <c r="AG35" s="14"/>
      <c r="AH35" s="14"/>
      <c r="AI35" s="14"/>
      <c r="AJ35" s="14"/>
      <c r="AK35" s="14"/>
    </row>
    <row r="36" spans="1:37" x14ac:dyDescent="0.2">
      <c r="A36" s="11">
        <v>4000000</v>
      </c>
      <c r="B36" s="14">
        <v>3792719</v>
      </c>
      <c r="C36" s="14">
        <v>4.6368</v>
      </c>
      <c r="D36" s="14">
        <v>9.4944000000000006</v>
      </c>
      <c r="E36" s="14">
        <v>14.4992</v>
      </c>
      <c r="F36" s="14">
        <v>25.024000000000001</v>
      </c>
      <c r="G36" s="16"/>
      <c r="H36" s="11">
        <v>4000000</v>
      </c>
      <c r="I36" s="14">
        <v>3788232</v>
      </c>
      <c r="J36" s="14">
        <v>4.4896000000000003</v>
      </c>
      <c r="K36" s="14">
        <v>8.9792000000000005</v>
      </c>
      <c r="L36" s="14">
        <v>13.3216</v>
      </c>
      <c r="M36" s="14">
        <v>22.2272</v>
      </c>
      <c r="O36" s="11">
        <v>4000000</v>
      </c>
      <c r="P36" s="14">
        <v>3776929</v>
      </c>
      <c r="Q36" s="14">
        <v>4.4896000000000003</v>
      </c>
      <c r="R36" s="14">
        <v>8.4640000000000004</v>
      </c>
      <c r="S36" s="14">
        <v>12.070399999999999</v>
      </c>
      <c r="T36" s="14">
        <v>19.209599999999998</v>
      </c>
      <c r="V36" s="11">
        <v>4000000</v>
      </c>
      <c r="W36" s="14">
        <v>3778569</v>
      </c>
      <c r="X36" s="14">
        <v>4.4160000000000004</v>
      </c>
      <c r="Y36" s="14">
        <v>6.4767999999999999</v>
      </c>
      <c r="Z36" s="14">
        <v>7.8015999999999996</v>
      </c>
      <c r="AA36" s="14">
        <v>9.6416000000000004</v>
      </c>
    </row>
    <row r="37" spans="1:37" x14ac:dyDescent="0.2">
      <c r="A37" s="11">
        <v>5000000</v>
      </c>
      <c r="B37" s="14">
        <v>4623585</v>
      </c>
      <c r="C37" s="14">
        <v>5.0048000000000004</v>
      </c>
      <c r="D37" s="14">
        <v>11.4816</v>
      </c>
      <c r="E37" s="14">
        <v>18.988800000000001</v>
      </c>
      <c r="F37" s="14">
        <v>36.799999999999997</v>
      </c>
      <c r="G37" s="16"/>
      <c r="H37" s="11">
        <v>5000000</v>
      </c>
      <c r="I37" s="14">
        <v>4628222</v>
      </c>
      <c r="J37" s="14">
        <v>4.9311999999999996</v>
      </c>
      <c r="K37" s="14">
        <v>10.9664</v>
      </c>
      <c r="L37" s="14">
        <v>17.590399999999999</v>
      </c>
      <c r="M37" s="14">
        <v>32.384</v>
      </c>
      <c r="O37" s="11">
        <v>5000000</v>
      </c>
      <c r="P37" s="14">
        <v>4632556</v>
      </c>
      <c r="Q37" s="14">
        <v>4.9311999999999996</v>
      </c>
      <c r="R37" s="14">
        <v>10.230399999999999</v>
      </c>
      <c r="S37" s="14">
        <v>15.750400000000001</v>
      </c>
      <c r="T37" s="14">
        <v>27.1584</v>
      </c>
      <c r="V37" s="11">
        <v>5000000</v>
      </c>
      <c r="W37" s="14">
        <v>4635162</v>
      </c>
      <c r="X37" s="14">
        <v>4.5632000000000001</v>
      </c>
      <c r="Y37" s="14">
        <v>7.0655999999999999</v>
      </c>
      <c r="Z37" s="14">
        <v>8.4640000000000004</v>
      </c>
      <c r="AA37" s="14">
        <v>10.5984</v>
      </c>
    </row>
    <row r="38" spans="1:37" x14ac:dyDescent="0.2">
      <c r="A38" s="11">
        <v>5500000</v>
      </c>
      <c r="B38" s="14">
        <v>5036920</v>
      </c>
      <c r="C38" s="14">
        <v>5.3727999999999998</v>
      </c>
      <c r="D38" s="14">
        <v>921.47199999999998</v>
      </c>
      <c r="E38" s="14">
        <v>1394.4256</v>
      </c>
      <c r="F38" s="14">
        <v>1426.9567999999999</v>
      </c>
      <c r="G38" s="16"/>
      <c r="H38" s="11">
        <v>5500000</v>
      </c>
      <c r="I38" s="14">
        <v>5051827</v>
      </c>
      <c r="J38" s="14">
        <v>5.2256</v>
      </c>
      <c r="K38" s="14">
        <v>12.732799999999999</v>
      </c>
      <c r="L38" s="14">
        <v>21.859200000000001</v>
      </c>
      <c r="M38" s="14">
        <v>43.276800000000001</v>
      </c>
      <c r="O38" s="11">
        <v>5500000</v>
      </c>
      <c r="P38" s="14">
        <v>5073277</v>
      </c>
      <c r="Q38" s="14">
        <v>5.0784000000000002</v>
      </c>
      <c r="R38" s="14">
        <v>11.555199999999999</v>
      </c>
      <c r="S38" s="14">
        <v>18.694400000000002</v>
      </c>
      <c r="T38" s="14">
        <v>33.782400000000003</v>
      </c>
      <c r="V38" s="11">
        <v>5500000</v>
      </c>
      <c r="W38" s="14">
        <v>5050004</v>
      </c>
      <c r="X38" s="14">
        <v>4.7839999999999998</v>
      </c>
      <c r="Y38" s="14">
        <v>7.5072000000000001</v>
      </c>
      <c r="Z38" s="14">
        <v>9.0527999999999995</v>
      </c>
      <c r="AA38" s="14">
        <v>11.3344</v>
      </c>
    </row>
    <row r="39" spans="1:37" x14ac:dyDescent="0.2">
      <c r="A39" s="11">
        <v>6000000</v>
      </c>
      <c r="B39" s="14">
        <v>5419259</v>
      </c>
      <c r="C39" s="14">
        <v>5.8144</v>
      </c>
      <c r="D39" s="14">
        <v>1495.6992</v>
      </c>
      <c r="E39" s="14">
        <v>1516.0128</v>
      </c>
      <c r="F39" s="14">
        <v>1531.0272</v>
      </c>
      <c r="G39" s="16"/>
      <c r="H39" s="11">
        <v>6000000</v>
      </c>
      <c r="I39" s="14">
        <v>5408663</v>
      </c>
      <c r="J39" s="14">
        <v>5.5936000000000003</v>
      </c>
      <c r="K39" s="14">
        <v>1381.2511999999999</v>
      </c>
      <c r="L39" s="14">
        <v>1528.5247999999999</v>
      </c>
      <c r="M39" s="14">
        <v>1541.9936</v>
      </c>
      <c r="O39" s="11">
        <v>6000000</v>
      </c>
      <c r="P39" s="14">
        <v>5388744</v>
      </c>
      <c r="Q39" s="14">
        <v>5.3727999999999998</v>
      </c>
      <c r="R39" s="14">
        <v>13.1744</v>
      </c>
      <c r="S39" s="14">
        <v>22.300799999999999</v>
      </c>
      <c r="T39" s="14">
        <v>41.8048</v>
      </c>
      <c r="V39" s="11">
        <v>6000000</v>
      </c>
      <c r="W39" s="14">
        <v>5474167</v>
      </c>
      <c r="X39" s="14">
        <v>5.0048000000000004</v>
      </c>
      <c r="Y39" s="14">
        <v>7.8752000000000004</v>
      </c>
      <c r="Z39" s="14">
        <v>9.5679999999999996</v>
      </c>
      <c r="AA39" s="14">
        <v>12.217599999999999</v>
      </c>
    </row>
    <row r="40" spans="1:37" x14ac:dyDescent="0.2">
      <c r="A40" s="11">
        <v>6300000</v>
      </c>
      <c r="B40" s="14">
        <v>5585702</v>
      </c>
      <c r="C40" s="14">
        <v>6.8448000000000002</v>
      </c>
      <c r="D40" s="14">
        <v>1320.384</v>
      </c>
      <c r="E40" s="14">
        <v>1330.7616</v>
      </c>
      <c r="F40" s="14">
        <v>1345.1135999999999</v>
      </c>
      <c r="G40" s="16"/>
      <c r="H40" s="11">
        <v>6300000</v>
      </c>
      <c r="I40" s="14">
        <v>5585692</v>
      </c>
      <c r="J40" s="14">
        <v>6.3296000000000001</v>
      </c>
      <c r="K40" s="14">
        <v>1408.8512000000001</v>
      </c>
      <c r="L40" s="14">
        <v>1426.8096</v>
      </c>
      <c r="M40" s="14">
        <v>1442.7072000000001</v>
      </c>
      <c r="O40" s="11">
        <v>6300000</v>
      </c>
      <c r="P40" s="14">
        <v>5613981</v>
      </c>
      <c r="Q40" s="14">
        <v>5.8144</v>
      </c>
      <c r="R40" s="14">
        <v>1402.3008</v>
      </c>
      <c r="S40" s="14">
        <v>1419.5968</v>
      </c>
      <c r="T40" s="14">
        <v>1434.3168000000001</v>
      </c>
      <c r="V40" s="11">
        <v>6300000</v>
      </c>
      <c r="W40" s="14">
        <v>5685795</v>
      </c>
      <c r="X40" s="14">
        <v>5.2991999999999999</v>
      </c>
      <c r="Y40" s="14">
        <v>8.2431999999999999</v>
      </c>
      <c r="Z40" s="14">
        <v>10.1568</v>
      </c>
      <c r="AA40" s="14">
        <v>13.027200000000001</v>
      </c>
    </row>
    <row r="41" spans="1:37" x14ac:dyDescent="0.2">
      <c r="A41" s="11">
        <v>6600000</v>
      </c>
      <c r="B41" s="14">
        <v>5820031</v>
      </c>
      <c r="C41" s="14">
        <v>10.304</v>
      </c>
      <c r="D41" s="14">
        <v>1212.8543999999999</v>
      </c>
      <c r="E41" s="14">
        <v>1232.8</v>
      </c>
      <c r="F41" s="14">
        <v>1245.4592</v>
      </c>
      <c r="G41" s="16"/>
      <c r="H41" s="11">
        <v>6600000</v>
      </c>
      <c r="I41" s="14">
        <v>5784767</v>
      </c>
      <c r="J41" s="14">
        <v>7.8752000000000004</v>
      </c>
      <c r="K41" s="14">
        <v>1343.8624</v>
      </c>
      <c r="L41" s="14">
        <v>1429.3856000000001</v>
      </c>
      <c r="M41" s="14">
        <v>1441.5296000000001</v>
      </c>
      <c r="O41" s="11">
        <v>6600000</v>
      </c>
      <c r="P41" s="14">
        <v>5871867</v>
      </c>
      <c r="Q41" s="14">
        <v>6.2560000000000002</v>
      </c>
      <c r="R41" s="14">
        <v>1226.3232</v>
      </c>
      <c r="S41" s="14">
        <v>1241.9264000000001</v>
      </c>
      <c r="T41" s="14">
        <v>1257.1615999999999</v>
      </c>
      <c r="V41" s="11">
        <v>6600000</v>
      </c>
      <c r="W41" s="14">
        <v>5895019</v>
      </c>
      <c r="X41" s="14">
        <v>5.4463999999999997</v>
      </c>
      <c r="Y41" s="14">
        <v>8.6112000000000002</v>
      </c>
      <c r="Z41" s="14">
        <v>10.7456</v>
      </c>
      <c r="AA41" s="14">
        <v>14.057600000000001</v>
      </c>
    </row>
    <row r="42" spans="1:37" x14ac:dyDescent="0.2">
      <c r="A42" s="11">
        <v>6900000</v>
      </c>
      <c r="B42" s="14">
        <v>5934718</v>
      </c>
      <c r="C42" s="14">
        <v>13.027200000000001</v>
      </c>
      <c r="D42" s="14">
        <v>1226.3968</v>
      </c>
      <c r="E42" s="14">
        <v>1239.2031999999999</v>
      </c>
      <c r="F42" s="14">
        <v>1251.8624</v>
      </c>
      <c r="G42" s="14"/>
      <c r="H42" s="11">
        <v>6900000</v>
      </c>
      <c r="I42" s="14">
        <v>5848361</v>
      </c>
      <c r="J42" s="14">
        <v>9.7888000000000002</v>
      </c>
      <c r="K42" s="14">
        <v>1326.4928</v>
      </c>
      <c r="L42" s="14">
        <v>1341.36</v>
      </c>
      <c r="M42" s="14">
        <v>1359.3920000000001</v>
      </c>
      <c r="O42" s="11">
        <v>6900000</v>
      </c>
      <c r="P42" s="14">
        <v>5944372</v>
      </c>
      <c r="Q42" s="14">
        <v>9.4944000000000006</v>
      </c>
      <c r="R42" s="14">
        <v>1239.6448</v>
      </c>
      <c r="S42" s="14">
        <v>1250.6112000000001</v>
      </c>
      <c r="T42" s="14">
        <v>1338.1215999999999</v>
      </c>
      <c r="V42" s="11">
        <v>6900000</v>
      </c>
      <c r="W42" s="14">
        <v>6145354</v>
      </c>
      <c r="X42" s="14">
        <v>5.8144</v>
      </c>
      <c r="Y42" s="14">
        <v>9.8623999999999992</v>
      </c>
      <c r="Z42" s="14">
        <v>12.6592</v>
      </c>
      <c r="AA42" s="14">
        <v>17.369599999999998</v>
      </c>
    </row>
    <row r="43" spans="1:37" x14ac:dyDescent="0.2">
      <c r="A43" s="11">
        <v>7200000</v>
      </c>
      <c r="B43" s="14">
        <v>6054033</v>
      </c>
      <c r="C43" s="14">
        <v>41.216000000000001</v>
      </c>
      <c r="D43" s="14">
        <v>1235.8912</v>
      </c>
      <c r="E43" s="14">
        <v>1246.4159999999999</v>
      </c>
      <c r="F43" s="14">
        <v>1259.5168000000001</v>
      </c>
      <c r="H43" s="11">
        <v>7200000</v>
      </c>
      <c r="I43" s="14">
        <v>6106344</v>
      </c>
      <c r="J43" s="14">
        <v>39.596800000000002</v>
      </c>
      <c r="K43" s="14">
        <v>1234.4192</v>
      </c>
      <c r="L43" s="14">
        <v>1251.2</v>
      </c>
      <c r="M43" s="14">
        <v>1265.5519999999999</v>
      </c>
      <c r="O43" s="11">
        <v>7200000</v>
      </c>
      <c r="P43" s="14">
        <v>6139375</v>
      </c>
      <c r="Q43" s="14">
        <v>20.239999999999998</v>
      </c>
      <c r="R43" s="14">
        <v>1145.5103999999999</v>
      </c>
      <c r="S43" s="14">
        <v>1155.7408</v>
      </c>
      <c r="T43" s="14">
        <v>1170.6815999999999</v>
      </c>
      <c r="V43" s="11">
        <v>7500000</v>
      </c>
      <c r="W43" s="14">
        <v>6487777</v>
      </c>
      <c r="X43" s="14">
        <v>6.4032</v>
      </c>
      <c r="Y43" s="14">
        <v>13.3216</v>
      </c>
      <c r="Z43" s="14">
        <v>1332.0128</v>
      </c>
      <c r="AA43" s="14">
        <v>1348.6464000000001</v>
      </c>
    </row>
    <row r="44" spans="1:37" x14ac:dyDescent="0.2">
      <c r="A44" s="11">
        <v>7500000</v>
      </c>
      <c r="B44" s="14">
        <v>6257034</v>
      </c>
      <c r="C44" s="14">
        <v>1001.328</v>
      </c>
      <c r="D44" s="14">
        <v>1148.3807999999999</v>
      </c>
      <c r="E44" s="14">
        <v>1160.0832</v>
      </c>
      <c r="F44" s="14">
        <v>1234.7136</v>
      </c>
      <c r="G44" s="16"/>
      <c r="H44" s="11">
        <v>7500000</v>
      </c>
      <c r="I44" s="14">
        <v>6071298</v>
      </c>
      <c r="J44" s="14">
        <v>1025.8368</v>
      </c>
      <c r="K44" s="14">
        <v>1239.2031999999999</v>
      </c>
      <c r="L44" s="14">
        <v>1256.4992</v>
      </c>
      <c r="M44" s="14">
        <v>1269.8208</v>
      </c>
      <c r="O44" s="11">
        <v>7500000</v>
      </c>
      <c r="P44" s="14">
        <v>6256175</v>
      </c>
      <c r="Q44" s="14">
        <v>16.192</v>
      </c>
      <c r="R44" s="14">
        <v>1215.6512</v>
      </c>
      <c r="S44" s="14">
        <v>1245.7536</v>
      </c>
      <c r="T44" s="14">
        <v>1257.6768</v>
      </c>
      <c r="V44" s="11">
        <v>7800000</v>
      </c>
      <c r="W44" s="14">
        <v>6574563</v>
      </c>
      <c r="X44" s="14">
        <v>6.5503999999999998</v>
      </c>
      <c r="Y44" s="14">
        <v>1133.2192</v>
      </c>
      <c r="Z44" s="14">
        <v>1337.0912000000001</v>
      </c>
      <c r="AA44" s="14">
        <v>1353.5776000000001</v>
      </c>
    </row>
    <row r="45" spans="1:37" x14ac:dyDescent="0.2">
      <c r="A45" s="11">
        <v>7800000</v>
      </c>
      <c r="B45" s="14">
        <v>6311294</v>
      </c>
      <c r="C45" s="14">
        <v>938.62080000000003</v>
      </c>
      <c r="D45" s="14">
        <v>1238.9824000000001</v>
      </c>
      <c r="E45" s="14">
        <v>1251.7152000000001</v>
      </c>
      <c r="F45" s="14">
        <v>1266.6559999999999</v>
      </c>
      <c r="G45" s="16"/>
      <c r="H45" s="11">
        <v>7800000</v>
      </c>
      <c r="I45" s="14">
        <v>6231661</v>
      </c>
      <c r="J45" s="14">
        <v>1029.7375999999999</v>
      </c>
      <c r="K45" s="14">
        <v>1152.2080000000001</v>
      </c>
      <c r="L45" s="14">
        <v>1161.04</v>
      </c>
      <c r="M45" s="14">
        <v>1173.7728</v>
      </c>
      <c r="O45" s="11">
        <v>7800000</v>
      </c>
      <c r="P45" s="14">
        <v>6251188</v>
      </c>
      <c r="Q45" s="14">
        <v>930.59839999999997</v>
      </c>
      <c r="R45" s="14">
        <v>1319.7216000000001</v>
      </c>
      <c r="S45" s="14">
        <v>1331.7919999999999</v>
      </c>
      <c r="T45" s="14">
        <v>1347.9839999999999</v>
      </c>
      <c r="V45" s="11">
        <v>8100000</v>
      </c>
      <c r="W45" s="14">
        <v>6835666</v>
      </c>
      <c r="X45" s="14">
        <v>7.8015999999999996</v>
      </c>
      <c r="Y45" s="14">
        <v>1044.1632</v>
      </c>
      <c r="Z45" s="14">
        <v>1065.2128</v>
      </c>
      <c r="AA45" s="14">
        <v>1077.2095999999999</v>
      </c>
    </row>
    <row r="46" spans="1:37" x14ac:dyDescent="0.2">
      <c r="A46" s="11">
        <v>8100000</v>
      </c>
      <c r="B46" s="14">
        <v>6440454</v>
      </c>
      <c r="C46" s="14">
        <v>954.00319999999999</v>
      </c>
      <c r="D46" s="14">
        <v>1120.0447999999999</v>
      </c>
      <c r="E46" s="14">
        <v>1142.1984</v>
      </c>
      <c r="F46" s="14">
        <v>1158.7583999999999</v>
      </c>
      <c r="G46" s="16"/>
      <c r="H46" s="11">
        <v>8100000</v>
      </c>
      <c r="I46" s="14">
        <v>6236621</v>
      </c>
      <c r="J46" s="14">
        <v>951.57439999999997</v>
      </c>
      <c r="K46" s="14">
        <v>1255.1744000000001</v>
      </c>
      <c r="L46" s="14">
        <v>1268.2016000000001</v>
      </c>
      <c r="M46" s="14">
        <v>1352.1792</v>
      </c>
      <c r="O46" s="11">
        <v>8100000</v>
      </c>
      <c r="P46" s="14">
        <v>3148456</v>
      </c>
      <c r="Q46" s="14">
        <v>758.96320000000003</v>
      </c>
      <c r="R46" s="14">
        <v>1632.0064</v>
      </c>
      <c r="S46" s="14">
        <v>2017.1551999999999</v>
      </c>
      <c r="T46" s="14">
        <v>2044.6815999999999</v>
      </c>
    </row>
    <row r="47" spans="1:37" x14ac:dyDescent="0.2">
      <c r="A47" s="11"/>
      <c r="B47" s="14"/>
      <c r="C47" s="14"/>
      <c r="D47" s="14"/>
      <c r="E47" s="14"/>
      <c r="F47" s="14"/>
      <c r="G47" s="16"/>
      <c r="H47" s="11"/>
      <c r="I47" s="14"/>
      <c r="J47" s="14"/>
      <c r="K47" s="14"/>
      <c r="L47" s="14"/>
      <c r="M47" s="14"/>
      <c r="O47" s="11"/>
      <c r="P47" s="14"/>
      <c r="Q47" s="14"/>
      <c r="R47" s="14"/>
      <c r="S47" s="14"/>
      <c r="T47" s="14"/>
    </row>
    <row r="48" spans="1:37" x14ac:dyDescent="0.2">
      <c r="A48" s="11"/>
      <c r="B48" s="14"/>
      <c r="C48" s="14"/>
      <c r="D48" s="14"/>
      <c r="E48" s="14"/>
      <c r="F48" s="14"/>
      <c r="G48" s="16"/>
      <c r="H48" s="11"/>
      <c r="I48" s="14"/>
      <c r="J48" s="14"/>
      <c r="K48" s="14"/>
      <c r="L48" s="14"/>
      <c r="M48" s="14"/>
      <c r="O48" s="11"/>
      <c r="P48" s="14"/>
      <c r="Q48" s="14"/>
      <c r="R48" s="14"/>
      <c r="S48" s="14"/>
      <c r="T48" s="14"/>
    </row>
    <row r="49" spans="1:27" x14ac:dyDescent="0.2">
      <c r="A49" s="11"/>
      <c r="B49" s="14"/>
      <c r="C49" s="14"/>
      <c r="D49" s="14"/>
      <c r="E49" s="14"/>
      <c r="F49" s="14"/>
      <c r="G49" s="16"/>
      <c r="H49" s="11"/>
      <c r="I49" s="14"/>
      <c r="J49" s="14"/>
      <c r="K49" s="14"/>
      <c r="L49" s="14"/>
      <c r="M49" s="14"/>
      <c r="O49" s="11"/>
      <c r="P49" s="14"/>
      <c r="Q49" s="14"/>
      <c r="R49" s="14"/>
      <c r="S49" s="14"/>
      <c r="T49" s="14"/>
      <c r="V49" s="11" t="s">
        <v>43</v>
      </c>
      <c r="W49" s="11" t="s">
        <v>44</v>
      </c>
      <c r="X49" s="11" t="s">
        <v>45</v>
      </c>
      <c r="Y49" s="12">
        <v>0.95</v>
      </c>
      <c r="Z49" s="12">
        <v>0.99</v>
      </c>
      <c r="AA49" s="13">
        <v>0.999</v>
      </c>
    </row>
    <row r="50" spans="1:27" x14ac:dyDescent="0.2">
      <c r="H50" s="11"/>
      <c r="I50" s="14"/>
      <c r="J50" s="14"/>
      <c r="K50" s="14"/>
      <c r="L50" s="14"/>
      <c r="M50" s="14"/>
      <c r="O50" s="11"/>
      <c r="P50" s="14"/>
      <c r="Q50" s="14"/>
      <c r="R50" s="14"/>
      <c r="S50" s="14"/>
      <c r="T50" s="14"/>
    </row>
    <row r="51" spans="1:27" x14ac:dyDescent="0.2">
      <c r="O51" s="11"/>
      <c r="P51" s="14"/>
      <c r="Q51" s="14"/>
      <c r="R51" s="14"/>
      <c r="S51" s="14"/>
      <c r="T51" s="14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B757-6F7D-B341-A564-63EBBEF0CF76}">
  <dimension ref="A1:AA51"/>
  <sheetViews>
    <sheetView zoomScale="108" workbookViewId="0">
      <selection activeCell="N29" sqref="N29"/>
    </sheetView>
  </sheetViews>
  <sheetFormatPr baseColWidth="10" defaultRowHeight="16" x14ac:dyDescent="0.2"/>
  <sheetData>
    <row r="1" spans="1:22" x14ac:dyDescent="0.2">
      <c r="A1" t="s">
        <v>122</v>
      </c>
      <c r="I1" t="s">
        <v>50</v>
      </c>
      <c r="Q1" t="s">
        <v>127</v>
      </c>
    </row>
    <row r="2" spans="1:22" x14ac:dyDescent="0.2">
      <c r="A2" s="11"/>
      <c r="B2" s="11"/>
      <c r="C2" s="11"/>
      <c r="D2" s="12"/>
      <c r="E2" s="12"/>
      <c r="F2" s="13"/>
      <c r="I2" s="11" t="s">
        <v>43</v>
      </c>
      <c r="J2" s="11" t="s">
        <v>44</v>
      </c>
      <c r="K2" s="11" t="s">
        <v>45</v>
      </c>
      <c r="L2" s="12">
        <v>0.95</v>
      </c>
      <c r="M2" s="12">
        <v>0.99</v>
      </c>
      <c r="N2" s="13">
        <v>0.999</v>
      </c>
      <c r="Q2" s="11" t="s">
        <v>43</v>
      </c>
      <c r="R2" s="11" t="s">
        <v>44</v>
      </c>
      <c r="S2" s="11" t="s">
        <v>45</v>
      </c>
      <c r="T2" s="12">
        <v>0.95</v>
      </c>
      <c r="U2" s="12">
        <v>0.99</v>
      </c>
      <c r="V2" s="13">
        <v>0.999</v>
      </c>
    </row>
    <row r="3" spans="1:22" x14ac:dyDescent="0.2">
      <c r="A3" s="11"/>
      <c r="B3" s="14"/>
      <c r="C3" s="14"/>
      <c r="D3" s="14"/>
      <c r="E3" s="14"/>
      <c r="F3" s="14"/>
      <c r="I3" s="11">
        <v>1000000</v>
      </c>
      <c r="J3" s="14">
        <v>246204</v>
      </c>
      <c r="K3" s="14">
        <v>4.1215999999999999</v>
      </c>
      <c r="L3" s="14">
        <v>5.0048000000000004</v>
      </c>
      <c r="M3" s="14">
        <v>6.1824000000000003</v>
      </c>
      <c r="N3" s="14">
        <v>7.36</v>
      </c>
      <c r="Q3" s="11">
        <v>1000000</v>
      </c>
      <c r="R3" s="14">
        <v>989833</v>
      </c>
      <c r="S3" s="14">
        <v>4.3423999999999996</v>
      </c>
      <c r="T3" s="14">
        <v>6.3296000000000001</v>
      </c>
      <c r="U3" s="14">
        <v>8.0960000000000001</v>
      </c>
      <c r="V3" s="14">
        <v>11.04</v>
      </c>
    </row>
    <row r="4" spans="1:22" x14ac:dyDescent="0.2">
      <c r="A4" s="11"/>
      <c r="B4" s="14"/>
      <c r="C4" s="14"/>
      <c r="D4" s="14"/>
      <c r="E4" s="14"/>
      <c r="F4" s="14"/>
      <c r="I4" s="11">
        <v>2000000</v>
      </c>
      <c r="J4" s="14">
        <v>1954990</v>
      </c>
      <c r="K4" s="14">
        <v>4.2687999999999997</v>
      </c>
      <c r="L4" s="14">
        <v>6.1087999999999996</v>
      </c>
      <c r="M4" s="14">
        <v>6.6976000000000004</v>
      </c>
      <c r="N4" s="14">
        <v>8.2431999999999999</v>
      </c>
      <c r="Q4" s="11">
        <v>2000000</v>
      </c>
      <c r="R4" s="14">
        <v>1957980</v>
      </c>
      <c r="S4" s="14">
        <v>4.3423999999999996</v>
      </c>
      <c r="T4" s="14">
        <v>6.9184000000000001</v>
      </c>
      <c r="U4" s="14">
        <v>9.1264000000000003</v>
      </c>
      <c r="V4" s="14">
        <v>12.88</v>
      </c>
    </row>
    <row r="5" spans="1:22" x14ac:dyDescent="0.2">
      <c r="A5" s="11"/>
      <c r="B5" s="14"/>
      <c r="C5" s="14"/>
      <c r="D5" s="14"/>
      <c r="E5" s="14"/>
      <c r="F5" s="14"/>
      <c r="I5" s="11">
        <v>3000000</v>
      </c>
      <c r="J5" s="14">
        <v>2892167</v>
      </c>
      <c r="K5" s="14">
        <v>4.3423999999999996</v>
      </c>
      <c r="L5" s="14">
        <v>6.3296000000000001</v>
      </c>
      <c r="M5" s="14">
        <v>7.5808</v>
      </c>
      <c r="N5" s="14">
        <v>9.2736000000000001</v>
      </c>
      <c r="Q5" s="11">
        <v>3000000</v>
      </c>
      <c r="R5" s="14">
        <v>2893998</v>
      </c>
      <c r="S5" s="14">
        <v>4.4896000000000003</v>
      </c>
      <c r="T5" s="14">
        <v>7.5808</v>
      </c>
      <c r="U5" s="14">
        <v>10.230399999999999</v>
      </c>
      <c r="V5" s="14">
        <v>15.0144</v>
      </c>
    </row>
    <row r="6" spans="1:22" x14ac:dyDescent="0.2">
      <c r="A6" s="11"/>
      <c r="B6" s="14"/>
      <c r="C6" s="14"/>
      <c r="D6" s="14"/>
      <c r="E6" s="14"/>
      <c r="F6" s="14"/>
      <c r="I6" s="11">
        <v>4000000</v>
      </c>
      <c r="J6" s="14">
        <v>3788787</v>
      </c>
      <c r="K6" s="14">
        <v>4.4896000000000003</v>
      </c>
      <c r="L6" s="14">
        <v>6.7712000000000003</v>
      </c>
      <c r="M6" s="14">
        <v>8.1696000000000009</v>
      </c>
      <c r="N6" s="14">
        <v>10.1568</v>
      </c>
      <c r="Q6" s="11">
        <v>4000000</v>
      </c>
      <c r="R6" s="14">
        <v>3774216</v>
      </c>
      <c r="S6" s="14">
        <v>4.6368</v>
      </c>
      <c r="T6" s="14">
        <v>8.6847999999999992</v>
      </c>
      <c r="U6" s="14">
        <v>12.364800000000001</v>
      </c>
      <c r="V6" s="14">
        <v>19.135999999999999</v>
      </c>
    </row>
    <row r="7" spans="1:22" x14ac:dyDescent="0.2">
      <c r="A7" s="11"/>
      <c r="B7" s="14"/>
      <c r="C7" s="14"/>
      <c r="D7" s="14"/>
      <c r="E7" s="14"/>
      <c r="F7" s="14"/>
      <c r="I7" s="11">
        <v>5000000</v>
      </c>
      <c r="J7" s="14">
        <v>4636281</v>
      </c>
      <c r="K7" s="14">
        <v>4.7103999999999999</v>
      </c>
      <c r="L7" s="14">
        <v>7.6543999999999999</v>
      </c>
      <c r="M7" s="14">
        <v>9.1999999999999993</v>
      </c>
      <c r="N7" s="14">
        <v>11.555199999999999</v>
      </c>
      <c r="Q7" s="11">
        <v>5000000</v>
      </c>
      <c r="R7" s="14">
        <v>4623304</v>
      </c>
      <c r="S7" s="14">
        <v>5.0784000000000002</v>
      </c>
      <c r="T7" s="14">
        <v>10.5984</v>
      </c>
      <c r="U7" s="14">
        <v>15.9712</v>
      </c>
      <c r="V7" s="14">
        <v>26.128</v>
      </c>
    </row>
    <row r="8" spans="1:22" x14ac:dyDescent="0.2">
      <c r="A8" s="11"/>
      <c r="B8" s="14"/>
      <c r="C8" s="14"/>
      <c r="D8" s="14"/>
      <c r="E8" s="14"/>
      <c r="F8" s="14"/>
      <c r="I8" s="11">
        <v>5500000</v>
      </c>
      <c r="J8" s="14">
        <v>5076923</v>
      </c>
      <c r="K8" s="14">
        <v>5.0784000000000002</v>
      </c>
      <c r="L8" s="14">
        <v>8.1696000000000009</v>
      </c>
      <c r="M8" s="14">
        <v>9.9359999999999999</v>
      </c>
      <c r="N8" s="14">
        <v>12.8064</v>
      </c>
      <c r="Q8" s="11">
        <v>5500000</v>
      </c>
      <c r="R8" s="14">
        <v>5069646</v>
      </c>
      <c r="S8" s="14">
        <v>5.3727999999999998</v>
      </c>
      <c r="T8" s="14">
        <v>12.144</v>
      </c>
      <c r="U8" s="14">
        <v>19.0624</v>
      </c>
      <c r="V8" s="14">
        <v>32.236800000000002</v>
      </c>
    </row>
    <row r="9" spans="1:22" x14ac:dyDescent="0.2">
      <c r="A9" s="11"/>
      <c r="B9" s="14"/>
      <c r="C9" s="14"/>
      <c r="D9" s="14"/>
      <c r="E9" s="14"/>
      <c r="F9" s="14"/>
      <c r="I9" s="11">
        <v>6000000</v>
      </c>
      <c r="J9" s="14">
        <v>5454772</v>
      </c>
      <c r="K9" s="14">
        <v>5.52</v>
      </c>
      <c r="L9" s="14">
        <v>8.9055999999999997</v>
      </c>
      <c r="M9" s="14">
        <v>11.1136</v>
      </c>
      <c r="N9" s="14">
        <v>14.572800000000001</v>
      </c>
      <c r="Q9" s="11">
        <v>6000000</v>
      </c>
      <c r="R9" s="14">
        <v>5432307</v>
      </c>
      <c r="S9" s="14">
        <v>5.8144</v>
      </c>
      <c r="T9" s="14">
        <v>15.6768</v>
      </c>
      <c r="U9" s="14">
        <v>1309.6384</v>
      </c>
      <c r="V9" s="14">
        <v>1348.9408000000001</v>
      </c>
    </row>
    <row r="10" spans="1:22" x14ac:dyDescent="0.2">
      <c r="A10" s="11"/>
      <c r="B10" s="14"/>
      <c r="C10" s="14"/>
      <c r="D10" s="14"/>
      <c r="E10" s="14"/>
      <c r="F10" s="14"/>
      <c r="I10" s="11">
        <v>6300000</v>
      </c>
      <c r="J10" s="14">
        <v>5654924</v>
      </c>
      <c r="K10" s="14">
        <v>5.8144</v>
      </c>
      <c r="L10" s="14">
        <v>9.7151999999999994</v>
      </c>
      <c r="M10" s="14">
        <v>12.364800000000001</v>
      </c>
      <c r="N10" s="14">
        <v>16.928000000000001</v>
      </c>
      <c r="Q10" s="11">
        <v>6300000</v>
      </c>
      <c r="R10" s="14">
        <v>5685068</v>
      </c>
      <c r="S10" s="14">
        <v>6.1824000000000003</v>
      </c>
      <c r="T10" s="14">
        <v>1226.4703999999999</v>
      </c>
      <c r="U10" s="14">
        <v>1340.4032</v>
      </c>
      <c r="V10" s="14">
        <v>1355.4911999999999</v>
      </c>
    </row>
    <row r="11" spans="1:22" x14ac:dyDescent="0.2">
      <c r="A11" s="11"/>
      <c r="B11" s="14"/>
      <c r="C11" s="14"/>
      <c r="D11" s="14"/>
      <c r="E11" s="14"/>
      <c r="F11" s="14"/>
      <c r="I11" s="11">
        <v>6600000</v>
      </c>
      <c r="J11" s="14">
        <v>5872150</v>
      </c>
      <c r="K11" s="14">
        <v>6.5503999999999998</v>
      </c>
      <c r="L11" s="14">
        <v>1147.1296</v>
      </c>
      <c r="M11" s="14">
        <v>1159.2</v>
      </c>
      <c r="N11" s="14">
        <v>1174.2144000000001</v>
      </c>
      <c r="Q11" s="11">
        <v>6600000</v>
      </c>
      <c r="R11" s="14">
        <v>5795053</v>
      </c>
      <c r="S11" s="14">
        <v>6.6976000000000004</v>
      </c>
      <c r="T11" s="14">
        <v>1287.9264000000001</v>
      </c>
      <c r="U11" s="14">
        <v>1449.4048</v>
      </c>
      <c r="V11" s="14">
        <v>1468.6143999999999</v>
      </c>
    </row>
    <row r="12" spans="1:22" x14ac:dyDescent="0.2">
      <c r="A12" s="11"/>
      <c r="B12" s="14"/>
      <c r="C12" s="14"/>
      <c r="D12" s="14"/>
      <c r="E12" s="14"/>
      <c r="F12" s="14"/>
      <c r="I12" s="11">
        <v>6900000</v>
      </c>
      <c r="J12" s="14">
        <v>6084810</v>
      </c>
      <c r="K12" s="14">
        <v>6.8448000000000002</v>
      </c>
      <c r="L12" s="14">
        <v>1232.2847999999999</v>
      </c>
      <c r="M12" s="14">
        <v>1253.2608</v>
      </c>
      <c r="N12" s="14">
        <v>1264.8896</v>
      </c>
      <c r="Q12" s="11">
        <v>6900000</v>
      </c>
      <c r="R12" s="14">
        <v>5961938</v>
      </c>
      <c r="S12" s="14">
        <v>9.9359999999999999</v>
      </c>
      <c r="T12" s="14">
        <v>1332.2336</v>
      </c>
      <c r="U12" s="14">
        <v>1357.92</v>
      </c>
      <c r="V12" s="14">
        <v>1372.4928</v>
      </c>
    </row>
    <row r="13" spans="1:22" x14ac:dyDescent="0.2">
      <c r="A13" s="11"/>
      <c r="B13" s="14"/>
      <c r="C13" s="14"/>
      <c r="D13" s="14"/>
      <c r="E13" s="14"/>
      <c r="F13" s="14"/>
      <c r="I13" s="11">
        <v>7200000</v>
      </c>
      <c r="J13" s="14">
        <v>6310038</v>
      </c>
      <c r="K13" s="14">
        <v>7.9488000000000003</v>
      </c>
      <c r="L13" s="14">
        <v>1114.1568</v>
      </c>
      <c r="M13" s="14">
        <v>1259.3696</v>
      </c>
      <c r="N13" s="14">
        <v>1271.8815999999999</v>
      </c>
      <c r="Q13" s="11">
        <v>7200000</v>
      </c>
      <c r="R13" s="14">
        <v>5971873</v>
      </c>
      <c r="S13" s="14">
        <v>1024.5856000000001</v>
      </c>
      <c r="T13" s="14">
        <v>1254.7328</v>
      </c>
      <c r="U13" s="14">
        <v>1264.4480000000001</v>
      </c>
      <c r="V13" s="14">
        <v>1277.4752000000001</v>
      </c>
    </row>
    <row r="14" spans="1:22" x14ac:dyDescent="0.2">
      <c r="A14" s="11"/>
      <c r="B14" s="14"/>
      <c r="C14" s="14"/>
      <c r="D14" s="14"/>
      <c r="E14" s="14"/>
      <c r="F14" s="14"/>
      <c r="I14" s="11">
        <v>7500000</v>
      </c>
      <c r="J14" s="14">
        <v>6456027</v>
      </c>
      <c r="K14" s="14">
        <v>9.1999999999999993</v>
      </c>
      <c r="L14" s="14">
        <v>1236.848</v>
      </c>
      <c r="M14" s="14">
        <v>1257.5296000000001</v>
      </c>
      <c r="N14" s="14">
        <v>1270.336</v>
      </c>
      <c r="Q14" s="11">
        <v>7500000</v>
      </c>
      <c r="R14" s="14">
        <v>6020254</v>
      </c>
      <c r="S14" s="14">
        <v>943.40480000000002</v>
      </c>
      <c r="T14" s="14">
        <v>1461.6959999999999</v>
      </c>
      <c r="U14" s="14">
        <v>1473.2511999999999</v>
      </c>
      <c r="V14" s="14">
        <v>1490.4</v>
      </c>
    </row>
    <row r="15" spans="1:22" x14ac:dyDescent="0.2">
      <c r="A15" s="11"/>
      <c r="B15" s="14"/>
      <c r="C15" s="14"/>
      <c r="D15" s="14"/>
      <c r="E15" s="14"/>
      <c r="F15" s="14"/>
      <c r="I15" s="11">
        <v>7800000</v>
      </c>
      <c r="J15" s="14">
        <v>6518523</v>
      </c>
      <c r="K15" s="14">
        <v>10.4512</v>
      </c>
      <c r="L15" s="14">
        <v>1136.6784</v>
      </c>
      <c r="M15" s="14">
        <v>1259.5904</v>
      </c>
      <c r="N15" s="14">
        <v>1274.8992000000001</v>
      </c>
      <c r="Q15" s="11">
        <v>7800000</v>
      </c>
      <c r="R15" s="14">
        <v>6108236</v>
      </c>
      <c r="S15" s="14">
        <v>935.89760000000001</v>
      </c>
      <c r="T15" s="14">
        <v>1247.8879999999999</v>
      </c>
      <c r="U15" s="14">
        <v>1258.2655999999999</v>
      </c>
      <c r="V15" s="14">
        <v>1273.5008</v>
      </c>
    </row>
    <row r="16" spans="1:22" x14ac:dyDescent="0.2">
      <c r="A16" s="11"/>
      <c r="B16" s="14"/>
      <c r="C16" s="14"/>
      <c r="D16" s="14"/>
      <c r="E16" s="14"/>
      <c r="F16" s="14"/>
      <c r="I16" s="11">
        <v>8100000</v>
      </c>
      <c r="J16" s="14">
        <v>6695750</v>
      </c>
      <c r="K16" s="14">
        <v>22.153600000000001</v>
      </c>
      <c r="L16" s="14">
        <v>1172.8896</v>
      </c>
      <c r="M16" s="14">
        <v>1266.288</v>
      </c>
      <c r="N16" s="14">
        <v>1281.9648</v>
      </c>
      <c r="Q16" s="11">
        <v>8100000</v>
      </c>
      <c r="R16" s="14">
        <v>6209299</v>
      </c>
      <c r="S16" s="14">
        <v>956.57920000000001</v>
      </c>
      <c r="T16" s="14">
        <v>1354.6815999999999</v>
      </c>
      <c r="U16" s="14">
        <v>1370.9472000000001</v>
      </c>
      <c r="V16" s="14">
        <v>1384.1952000000001</v>
      </c>
    </row>
    <row r="17" spans="1:27" x14ac:dyDescent="0.2">
      <c r="A17" s="11"/>
      <c r="B17" s="14"/>
      <c r="C17" s="14"/>
      <c r="D17" s="14"/>
      <c r="E17" s="14"/>
      <c r="F17" s="14"/>
      <c r="Q17" s="11"/>
      <c r="R17" s="14"/>
      <c r="S17" s="14"/>
      <c r="T17" s="14"/>
      <c r="U17" s="14"/>
      <c r="V17" s="14"/>
    </row>
    <row r="22" spans="1:27" x14ac:dyDescent="0.2">
      <c r="A22" s="11"/>
      <c r="B22" s="14"/>
      <c r="C22" s="14"/>
      <c r="D22" s="14"/>
      <c r="E22" s="14"/>
      <c r="F22" s="14"/>
    </row>
    <row r="23" spans="1:27" x14ac:dyDescent="0.2">
      <c r="A23" s="11"/>
      <c r="B23" s="14"/>
      <c r="C23" s="14"/>
      <c r="D23" s="14"/>
      <c r="E23" s="14"/>
      <c r="F23" s="14"/>
    </row>
    <row r="24" spans="1:27" x14ac:dyDescent="0.2">
      <c r="A24" s="11"/>
      <c r="B24" s="14"/>
      <c r="C24" s="14"/>
      <c r="D24" s="14"/>
      <c r="E24" s="14"/>
      <c r="F24" s="14"/>
    </row>
    <row r="25" spans="1:27" x14ac:dyDescent="0.2">
      <c r="A25" s="11"/>
      <c r="B25" s="14"/>
      <c r="C25" s="14"/>
      <c r="D25" s="14"/>
      <c r="E25" s="14"/>
      <c r="F25" s="14"/>
    </row>
    <row r="26" spans="1:27" x14ac:dyDescent="0.2">
      <c r="A26" s="11"/>
      <c r="B26" s="14"/>
      <c r="C26" s="14"/>
      <c r="D26" s="14"/>
      <c r="E26" s="14"/>
      <c r="F26" s="14"/>
    </row>
    <row r="27" spans="1:27" x14ac:dyDescent="0.2">
      <c r="A27" s="11"/>
      <c r="B27" s="14"/>
      <c r="C27" s="14"/>
      <c r="D27" s="14"/>
      <c r="E27" s="14"/>
      <c r="F27" s="14"/>
    </row>
    <row r="28" spans="1:27" x14ac:dyDescent="0.2">
      <c r="A28" s="11"/>
      <c r="B28" s="14"/>
      <c r="C28" s="14"/>
      <c r="D28" s="14"/>
      <c r="E28" s="14"/>
      <c r="F28" s="14"/>
    </row>
    <row r="31" spans="1:27" x14ac:dyDescent="0.2">
      <c r="A31" t="s">
        <v>124</v>
      </c>
      <c r="H31" t="s">
        <v>125</v>
      </c>
      <c r="O31" t="s">
        <v>126</v>
      </c>
      <c r="V31" t="s">
        <v>123</v>
      </c>
    </row>
    <row r="32" spans="1:27" x14ac:dyDescent="0.2">
      <c r="A32" s="11" t="s">
        <v>43</v>
      </c>
      <c r="B32" s="11" t="s">
        <v>44</v>
      </c>
      <c r="C32" s="11" t="s">
        <v>45</v>
      </c>
      <c r="D32" s="12">
        <v>0.95</v>
      </c>
      <c r="E32" s="12">
        <v>0.99</v>
      </c>
      <c r="F32" s="13">
        <v>0.999</v>
      </c>
      <c r="G32" s="11"/>
      <c r="H32" s="11" t="s">
        <v>43</v>
      </c>
      <c r="I32" s="11" t="s">
        <v>44</v>
      </c>
      <c r="J32" s="11" t="s">
        <v>45</v>
      </c>
      <c r="K32" s="12">
        <v>0.95</v>
      </c>
      <c r="L32" s="12">
        <v>0.99</v>
      </c>
      <c r="M32" s="13">
        <v>0.999</v>
      </c>
      <c r="O32" s="11" t="s">
        <v>43</v>
      </c>
      <c r="P32" s="11" t="s">
        <v>44</v>
      </c>
      <c r="Q32" s="11" t="s">
        <v>45</v>
      </c>
      <c r="R32" s="12">
        <v>0.95</v>
      </c>
      <c r="S32" s="12">
        <v>0.99</v>
      </c>
      <c r="T32" s="13">
        <v>0.999</v>
      </c>
      <c r="V32" s="11" t="s">
        <v>43</v>
      </c>
      <c r="W32" s="11" t="s">
        <v>44</v>
      </c>
      <c r="X32" s="11" t="s">
        <v>45</v>
      </c>
      <c r="Y32" s="12">
        <v>0.95</v>
      </c>
      <c r="Z32" s="12">
        <v>0.99</v>
      </c>
      <c r="AA32" s="13">
        <v>0.999</v>
      </c>
    </row>
    <row r="33" spans="1:27" x14ac:dyDescent="0.2">
      <c r="A33" s="11">
        <v>1000000</v>
      </c>
      <c r="B33" s="14">
        <v>990597</v>
      </c>
      <c r="C33" s="14">
        <v>4.3423999999999996</v>
      </c>
      <c r="D33" s="14">
        <v>6.992</v>
      </c>
      <c r="E33" s="14">
        <v>9.2736000000000001</v>
      </c>
      <c r="F33" s="14">
        <v>13.247999999999999</v>
      </c>
      <c r="G33" s="16"/>
      <c r="H33" s="11">
        <v>1000000</v>
      </c>
      <c r="I33" s="14">
        <v>990668</v>
      </c>
      <c r="J33" s="14">
        <v>4.2687999999999997</v>
      </c>
      <c r="K33" s="14">
        <v>6.9184000000000001</v>
      </c>
      <c r="L33" s="14">
        <v>9.2736000000000001</v>
      </c>
      <c r="M33" s="14">
        <v>14.352</v>
      </c>
      <c r="O33" s="11">
        <v>1000000</v>
      </c>
      <c r="P33" s="14">
        <v>990463</v>
      </c>
      <c r="Q33" s="14">
        <v>4.2687999999999997</v>
      </c>
      <c r="R33" s="14">
        <v>6.6239999999999997</v>
      </c>
      <c r="S33" s="14">
        <v>8.6847999999999992</v>
      </c>
      <c r="T33" s="14">
        <v>12.070399999999999</v>
      </c>
      <c r="V33" s="11">
        <v>1000000</v>
      </c>
      <c r="W33" s="14">
        <v>990510</v>
      </c>
      <c r="X33" s="14">
        <v>4.2687999999999997</v>
      </c>
      <c r="Y33" s="14">
        <v>5.6672000000000002</v>
      </c>
      <c r="Z33" s="14">
        <v>6.3296000000000001</v>
      </c>
      <c r="AA33" s="14">
        <v>7.5808</v>
      </c>
    </row>
    <row r="34" spans="1:27" x14ac:dyDescent="0.2">
      <c r="A34" s="11">
        <v>2000000</v>
      </c>
      <c r="B34" s="14">
        <v>1955206</v>
      </c>
      <c r="C34" s="14">
        <v>4.4160000000000004</v>
      </c>
      <c r="D34" s="14">
        <v>8.2431999999999999</v>
      </c>
      <c r="E34" s="14">
        <v>11.702400000000001</v>
      </c>
      <c r="F34" s="14">
        <v>18.179200000000002</v>
      </c>
      <c r="G34" s="16"/>
      <c r="H34" s="11">
        <v>2000000</v>
      </c>
      <c r="I34" s="14">
        <v>1952671</v>
      </c>
      <c r="J34" s="14">
        <v>4.4896000000000003</v>
      </c>
      <c r="K34" s="14">
        <v>7.9488000000000003</v>
      </c>
      <c r="L34" s="14">
        <v>11.1136</v>
      </c>
      <c r="M34" s="14">
        <v>16.780799999999999</v>
      </c>
      <c r="O34" s="11">
        <v>2000000</v>
      </c>
      <c r="P34" s="14">
        <v>1956147</v>
      </c>
      <c r="Q34" s="14">
        <v>4.4160000000000004</v>
      </c>
      <c r="R34" s="14">
        <v>7.5072000000000001</v>
      </c>
      <c r="S34" s="14">
        <v>10.304</v>
      </c>
      <c r="T34" s="14">
        <v>15.1616</v>
      </c>
      <c r="V34" s="11">
        <v>2000000</v>
      </c>
      <c r="W34" s="14">
        <v>1958782</v>
      </c>
      <c r="X34" s="14">
        <v>4.4160000000000004</v>
      </c>
      <c r="Y34" s="14">
        <v>6.1824000000000003</v>
      </c>
      <c r="Z34" s="14">
        <v>6.7712000000000003</v>
      </c>
      <c r="AA34" s="14">
        <v>8.3168000000000006</v>
      </c>
    </row>
    <row r="35" spans="1:27" x14ac:dyDescent="0.2">
      <c r="A35" s="11">
        <v>2500000</v>
      </c>
      <c r="B35" s="14">
        <v>2424973</v>
      </c>
      <c r="C35" s="14">
        <v>4.5632000000000001</v>
      </c>
      <c r="D35" s="14">
        <v>8.8320000000000007</v>
      </c>
      <c r="E35" s="14">
        <v>12.732799999999999</v>
      </c>
      <c r="F35" s="14">
        <v>20.460799999999999</v>
      </c>
      <c r="G35" s="16"/>
      <c r="H35" s="11">
        <v>3000000</v>
      </c>
      <c r="I35" s="14">
        <v>2889279</v>
      </c>
      <c r="J35" s="14">
        <v>4.6368</v>
      </c>
      <c r="K35" s="14">
        <v>8.9792000000000005</v>
      </c>
      <c r="L35" s="14">
        <v>13.1008</v>
      </c>
      <c r="M35" s="14">
        <v>21.1968</v>
      </c>
      <c r="O35" s="11">
        <v>3000000</v>
      </c>
      <c r="P35" s="14">
        <v>2895426</v>
      </c>
      <c r="Q35" s="14">
        <v>4.5632000000000001</v>
      </c>
      <c r="R35" s="14">
        <v>8.3168000000000006</v>
      </c>
      <c r="S35" s="14">
        <v>11.776</v>
      </c>
      <c r="T35" s="14">
        <v>18.3264</v>
      </c>
      <c r="V35" s="11">
        <v>3000000</v>
      </c>
      <c r="W35" s="14">
        <v>2890906</v>
      </c>
      <c r="X35" s="14">
        <v>4.4896000000000003</v>
      </c>
      <c r="Y35" s="14">
        <v>6.4767999999999999</v>
      </c>
      <c r="Z35" s="14">
        <v>7.8015999999999996</v>
      </c>
      <c r="AA35" s="14">
        <v>9.4944000000000006</v>
      </c>
    </row>
    <row r="36" spans="1:27" x14ac:dyDescent="0.2">
      <c r="A36" s="11">
        <v>3000000</v>
      </c>
      <c r="B36" s="14">
        <v>2897224</v>
      </c>
      <c r="C36" s="14">
        <v>4.7103999999999999</v>
      </c>
      <c r="D36" s="14">
        <v>9.2736000000000001</v>
      </c>
      <c r="E36" s="14">
        <v>13.8368</v>
      </c>
      <c r="F36" s="14">
        <v>22.889600000000002</v>
      </c>
      <c r="G36" s="16"/>
      <c r="H36" s="11">
        <v>4000000</v>
      </c>
      <c r="I36" s="14">
        <v>3786341</v>
      </c>
      <c r="J36" s="14">
        <v>4.7839999999999998</v>
      </c>
      <c r="K36" s="14">
        <v>10.304</v>
      </c>
      <c r="L36" s="14">
        <v>16.044799999999999</v>
      </c>
      <c r="M36" s="14">
        <v>28.188800000000001</v>
      </c>
      <c r="O36" s="11">
        <v>4000000</v>
      </c>
      <c r="P36" s="14">
        <v>3790071</v>
      </c>
      <c r="Q36" s="14">
        <v>4.7839999999999998</v>
      </c>
      <c r="R36" s="14">
        <v>9.5679999999999996</v>
      </c>
      <c r="S36" s="14">
        <v>14.352</v>
      </c>
      <c r="T36" s="14">
        <v>23.993600000000001</v>
      </c>
      <c r="V36" s="11">
        <v>4000000</v>
      </c>
      <c r="W36" s="14">
        <v>3788615</v>
      </c>
      <c r="X36" s="14">
        <v>4.6368</v>
      </c>
      <c r="Y36" s="14">
        <v>6.9184000000000001</v>
      </c>
      <c r="Z36" s="14">
        <v>8.3903999999999996</v>
      </c>
      <c r="AA36" s="14">
        <v>10.4512</v>
      </c>
    </row>
    <row r="37" spans="1:27" x14ac:dyDescent="0.2">
      <c r="A37" s="11">
        <v>3500000</v>
      </c>
      <c r="B37" s="14">
        <v>3103857</v>
      </c>
      <c r="C37" s="14">
        <v>5.0048000000000004</v>
      </c>
      <c r="D37" s="14">
        <v>9.9359999999999999</v>
      </c>
      <c r="E37" s="14">
        <v>15.235200000000001</v>
      </c>
      <c r="F37" s="14">
        <v>26.275200000000002</v>
      </c>
      <c r="G37" s="16"/>
      <c r="H37" s="11">
        <v>4200000</v>
      </c>
      <c r="I37" s="14">
        <v>3958746</v>
      </c>
      <c r="J37" s="14">
        <v>4.8575999999999997</v>
      </c>
      <c r="K37" s="14">
        <v>10.7456</v>
      </c>
      <c r="L37" s="14">
        <v>17.075199999999999</v>
      </c>
      <c r="M37" s="14">
        <v>30.691199999999998</v>
      </c>
      <c r="O37" s="11">
        <v>5000000</v>
      </c>
      <c r="P37" s="14">
        <v>4634919</v>
      </c>
      <c r="Q37" s="14">
        <v>5.2256</v>
      </c>
      <c r="R37" s="14">
        <v>12.217599999999999</v>
      </c>
      <c r="S37" s="14">
        <v>20.0928</v>
      </c>
      <c r="T37" s="14">
        <v>36.799999999999997</v>
      </c>
      <c r="V37" s="11">
        <v>5000000</v>
      </c>
      <c r="W37" s="14">
        <v>4625350</v>
      </c>
      <c r="X37" s="14">
        <v>4.7839999999999998</v>
      </c>
      <c r="Y37" s="14">
        <v>7.6543999999999999</v>
      </c>
      <c r="Z37" s="14">
        <v>9.1999999999999993</v>
      </c>
      <c r="AA37" s="14">
        <v>11.6288</v>
      </c>
    </row>
    <row r="38" spans="1:27" x14ac:dyDescent="0.2">
      <c r="A38" s="11">
        <v>4000000</v>
      </c>
      <c r="B38" s="14">
        <v>3790645</v>
      </c>
      <c r="C38" s="14">
        <v>4.8575999999999997</v>
      </c>
      <c r="D38" s="14">
        <v>10.8192</v>
      </c>
      <c r="E38" s="14">
        <v>17.295999999999999</v>
      </c>
      <c r="F38" s="14">
        <v>31.500800000000002</v>
      </c>
      <c r="G38" s="16"/>
      <c r="H38" s="11">
        <v>4400000</v>
      </c>
      <c r="I38" s="14">
        <v>4144947</v>
      </c>
      <c r="J38" s="14">
        <v>5.0048000000000004</v>
      </c>
      <c r="K38" s="14">
        <v>11.3344</v>
      </c>
      <c r="L38" s="14">
        <v>18.3264</v>
      </c>
      <c r="M38" s="14">
        <v>33.782400000000003</v>
      </c>
      <c r="O38" s="11">
        <v>5500000</v>
      </c>
      <c r="P38" s="14">
        <v>5038355</v>
      </c>
      <c r="Q38" s="14">
        <v>5.6672000000000002</v>
      </c>
      <c r="R38" s="14">
        <v>1271.7344000000001</v>
      </c>
      <c r="S38" s="14">
        <v>1542.9503999999999</v>
      </c>
      <c r="T38" s="14">
        <v>1562.8224</v>
      </c>
      <c r="V38" s="11">
        <v>5500000</v>
      </c>
      <c r="W38" s="14">
        <v>5064925</v>
      </c>
      <c r="X38" s="14">
        <v>5.1520000000000001</v>
      </c>
      <c r="Y38" s="14">
        <v>8.2431999999999999</v>
      </c>
      <c r="Z38" s="14">
        <v>10.1568</v>
      </c>
      <c r="AA38" s="14">
        <v>13.6896</v>
      </c>
    </row>
    <row r="39" spans="1:27" x14ac:dyDescent="0.2">
      <c r="A39" s="11">
        <v>4200000</v>
      </c>
      <c r="B39" s="14">
        <v>3945384</v>
      </c>
      <c r="C39" s="14">
        <v>5.0048000000000004</v>
      </c>
      <c r="D39" s="14">
        <v>11.3344</v>
      </c>
      <c r="E39" s="14">
        <v>18.473600000000001</v>
      </c>
      <c r="F39" s="14">
        <v>34.591999999999999</v>
      </c>
      <c r="G39" s="16"/>
      <c r="H39" s="11">
        <v>4600000</v>
      </c>
      <c r="I39" s="14">
        <v>4306756</v>
      </c>
      <c r="J39" s="14">
        <v>5.0784000000000002</v>
      </c>
      <c r="K39" s="14">
        <v>11.9968</v>
      </c>
      <c r="L39" s="14">
        <v>19.798400000000001</v>
      </c>
      <c r="M39" s="14">
        <v>37.462400000000002</v>
      </c>
      <c r="O39" s="11">
        <v>6000000</v>
      </c>
      <c r="P39" s="14">
        <v>5344092</v>
      </c>
      <c r="Q39" s="14">
        <v>6.6976000000000004</v>
      </c>
      <c r="R39" s="14">
        <v>1452.9376</v>
      </c>
      <c r="S39" s="14">
        <v>1470.528</v>
      </c>
      <c r="T39" s="14">
        <v>1484.8063999999999</v>
      </c>
      <c r="V39" s="11">
        <v>6300000</v>
      </c>
      <c r="W39" s="14">
        <v>5681352</v>
      </c>
      <c r="X39" s="14">
        <v>5.9615999999999998</v>
      </c>
      <c r="Y39" s="14">
        <v>9.9359999999999999</v>
      </c>
      <c r="Z39" s="14">
        <v>12.9536</v>
      </c>
      <c r="AA39" s="14">
        <v>1093.9903999999999</v>
      </c>
    </row>
    <row r="40" spans="1:27" x14ac:dyDescent="0.2">
      <c r="A40" s="11">
        <v>4400000</v>
      </c>
      <c r="B40" s="14">
        <v>4138020</v>
      </c>
      <c r="C40" s="14">
        <v>5.0784000000000002</v>
      </c>
      <c r="D40" s="14">
        <v>11.9232</v>
      </c>
      <c r="E40" s="14">
        <v>20.019200000000001</v>
      </c>
      <c r="F40" s="14">
        <v>41.510399999999997</v>
      </c>
      <c r="G40" s="16"/>
      <c r="H40" s="11">
        <v>4800000</v>
      </c>
      <c r="I40" s="14">
        <v>4486438</v>
      </c>
      <c r="J40" s="14">
        <v>5.2256</v>
      </c>
      <c r="K40" s="14">
        <v>12.8064</v>
      </c>
      <c r="L40" s="14">
        <v>21.859200000000001</v>
      </c>
      <c r="M40" s="14">
        <v>42.761600000000001</v>
      </c>
      <c r="O40" s="11">
        <v>6300000</v>
      </c>
      <c r="P40" s="14">
        <v>5512520</v>
      </c>
      <c r="Q40" s="14">
        <v>8.6112000000000002</v>
      </c>
      <c r="R40" s="14">
        <v>1654.6751999999999</v>
      </c>
      <c r="S40" s="14">
        <v>1668.8063999999999</v>
      </c>
      <c r="T40" s="14">
        <v>1687.7952</v>
      </c>
      <c r="V40" s="11">
        <v>6600000</v>
      </c>
      <c r="W40" s="14">
        <v>5881484</v>
      </c>
      <c r="X40" s="14">
        <v>6.3296000000000001</v>
      </c>
      <c r="Y40" s="14">
        <v>1245.9007999999999</v>
      </c>
      <c r="Z40" s="14">
        <v>1561.8656000000001</v>
      </c>
      <c r="AA40" s="14">
        <v>1580.1184000000001</v>
      </c>
    </row>
    <row r="41" spans="1:27" x14ac:dyDescent="0.2">
      <c r="A41" s="11">
        <v>4600000</v>
      </c>
      <c r="B41" s="14">
        <v>4303729</v>
      </c>
      <c r="C41" s="14">
        <v>5.1520000000000001</v>
      </c>
      <c r="D41" s="14">
        <v>12.585599999999999</v>
      </c>
      <c r="E41" s="14">
        <v>21.491199999999999</v>
      </c>
      <c r="F41" s="14">
        <v>43.129600000000003</v>
      </c>
      <c r="G41" s="16"/>
      <c r="H41" s="11">
        <v>5200000</v>
      </c>
      <c r="I41" s="14">
        <v>4801815</v>
      </c>
      <c r="J41" s="14">
        <v>5.52</v>
      </c>
      <c r="K41" s="14">
        <v>14.6464</v>
      </c>
      <c r="L41" s="14">
        <v>26.495999999999999</v>
      </c>
      <c r="M41" s="14">
        <v>55.862400000000001</v>
      </c>
      <c r="O41" s="11">
        <v>6600000</v>
      </c>
      <c r="P41" s="14">
        <v>5666783</v>
      </c>
      <c r="Q41" s="14">
        <v>19.872</v>
      </c>
      <c r="R41" s="14">
        <v>1442.9280000000001</v>
      </c>
      <c r="S41" s="14">
        <v>1465.7439999999999</v>
      </c>
      <c r="T41" s="14">
        <v>1478.8448000000001</v>
      </c>
      <c r="V41" s="11">
        <v>6900000</v>
      </c>
      <c r="W41" s="14">
        <v>6123419</v>
      </c>
      <c r="X41" s="14">
        <v>7.0655999999999999</v>
      </c>
      <c r="Y41" s="14">
        <v>1158.8320000000001</v>
      </c>
      <c r="Z41" s="14">
        <v>1261.136</v>
      </c>
      <c r="AA41" s="14">
        <v>1274.0160000000001</v>
      </c>
    </row>
    <row r="42" spans="1:27" x14ac:dyDescent="0.2">
      <c r="A42" s="11">
        <v>4800000</v>
      </c>
      <c r="B42" s="14">
        <v>4475781</v>
      </c>
      <c r="C42" s="14">
        <v>5.3727999999999998</v>
      </c>
      <c r="D42" s="14">
        <v>13.616</v>
      </c>
      <c r="E42" s="14">
        <v>23.92</v>
      </c>
      <c r="F42" s="14">
        <v>50.048000000000002</v>
      </c>
      <c r="G42" s="14"/>
      <c r="H42" s="11">
        <v>5400000</v>
      </c>
      <c r="I42" s="14">
        <v>4907491</v>
      </c>
      <c r="J42" s="14">
        <v>5.8879999999999999</v>
      </c>
      <c r="K42" s="14">
        <v>1445.8720000000001</v>
      </c>
      <c r="L42" s="14">
        <v>1760.2911999999999</v>
      </c>
      <c r="M42" s="14">
        <v>1775.0111999999999</v>
      </c>
      <c r="O42" s="11">
        <v>6900000</v>
      </c>
      <c r="P42" s="14">
        <v>5745828</v>
      </c>
      <c r="Q42" s="14">
        <v>1068.9664</v>
      </c>
      <c r="R42" s="14">
        <v>1353.5776000000001</v>
      </c>
      <c r="S42" s="14">
        <v>1363.3664000000001</v>
      </c>
      <c r="T42" s="14">
        <v>1415.9903999999999</v>
      </c>
      <c r="V42" s="11">
        <v>7200000</v>
      </c>
      <c r="W42" s="14">
        <v>6270635</v>
      </c>
      <c r="X42" s="14">
        <v>7.7279999999999998</v>
      </c>
      <c r="Y42" s="14">
        <v>1150.9567999999999</v>
      </c>
      <c r="Z42" s="14">
        <v>1263.1967999999999</v>
      </c>
      <c r="AA42" s="14">
        <v>1277.1808000000001</v>
      </c>
    </row>
    <row r="43" spans="1:27" x14ac:dyDescent="0.2">
      <c r="A43" s="11">
        <v>5000000</v>
      </c>
      <c r="B43" s="14">
        <v>4617251</v>
      </c>
      <c r="C43" s="14">
        <v>5.3727999999999998</v>
      </c>
      <c r="D43" s="14">
        <v>14.425599999999999</v>
      </c>
      <c r="E43" s="14">
        <v>26.275200000000002</v>
      </c>
      <c r="F43" s="14">
        <v>58.512</v>
      </c>
      <c r="H43" s="11">
        <v>5600000</v>
      </c>
      <c r="I43" s="14">
        <v>5041364</v>
      </c>
      <c r="J43" s="14">
        <v>6.1087999999999996</v>
      </c>
      <c r="K43" s="14">
        <v>1441.088</v>
      </c>
      <c r="L43" s="14">
        <v>1538.9023999999999</v>
      </c>
      <c r="M43" s="14">
        <v>1555.6096</v>
      </c>
      <c r="O43" s="11">
        <v>7200000</v>
      </c>
      <c r="P43" s="14">
        <v>5813940</v>
      </c>
      <c r="Q43" s="14">
        <v>1015.8271999999999</v>
      </c>
      <c r="R43" s="14">
        <v>1669.4688000000001</v>
      </c>
      <c r="S43" s="14">
        <v>1684.9248</v>
      </c>
      <c r="T43" s="14">
        <v>1704.0608</v>
      </c>
      <c r="V43" s="11">
        <v>7500000</v>
      </c>
      <c r="W43" s="14">
        <v>6319412</v>
      </c>
      <c r="X43" s="14">
        <v>8.3168000000000006</v>
      </c>
      <c r="Y43" s="14">
        <v>1206.5984000000001</v>
      </c>
      <c r="Z43" s="14">
        <v>1253.4816000000001</v>
      </c>
      <c r="AA43" s="14">
        <v>1265.4048</v>
      </c>
    </row>
    <row r="44" spans="1:27" x14ac:dyDescent="0.2">
      <c r="A44" s="11">
        <v>5200000</v>
      </c>
      <c r="B44" s="14">
        <v>4793647</v>
      </c>
      <c r="C44" s="14">
        <v>5.5936000000000003</v>
      </c>
      <c r="D44" s="14">
        <v>15.824</v>
      </c>
      <c r="E44" s="14">
        <v>30.175999999999998</v>
      </c>
      <c r="F44" s="14">
        <v>71.760000000000005</v>
      </c>
      <c r="G44" s="16"/>
      <c r="H44" s="11">
        <v>5800000</v>
      </c>
      <c r="I44" s="14">
        <v>5214267</v>
      </c>
      <c r="J44" s="14">
        <v>6.6976000000000004</v>
      </c>
      <c r="K44" s="14">
        <v>1341.4336000000001</v>
      </c>
      <c r="L44" s="14">
        <v>1359.8335999999999</v>
      </c>
      <c r="M44" s="14">
        <v>1373.2288000000001</v>
      </c>
      <c r="O44" s="11">
        <v>7500000</v>
      </c>
      <c r="P44" s="14">
        <v>5905647</v>
      </c>
      <c r="Q44" s="14">
        <v>994.63040000000001</v>
      </c>
      <c r="R44" s="14">
        <v>1360.864</v>
      </c>
      <c r="S44" s="14">
        <v>1371.904</v>
      </c>
      <c r="T44" s="14">
        <v>1387.0655999999999</v>
      </c>
      <c r="V44" s="11">
        <v>7800000</v>
      </c>
      <c r="W44" s="14">
        <v>6509314</v>
      </c>
      <c r="X44" s="14">
        <v>13.247999999999999</v>
      </c>
      <c r="Y44" s="14">
        <v>1258.56</v>
      </c>
      <c r="Z44" s="14">
        <v>1276.96</v>
      </c>
      <c r="AA44" s="14">
        <v>1290.1343999999999</v>
      </c>
    </row>
    <row r="45" spans="1:27" x14ac:dyDescent="0.2">
      <c r="A45" s="11">
        <v>5400000</v>
      </c>
      <c r="B45" s="14">
        <v>4959723</v>
      </c>
      <c r="C45" s="14">
        <v>5.8879999999999999</v>
      </c>
      <c r="D45" s="14">
        <v>1211.2352000000001</v>
      </c>
      <c r="E45" s="14">
        <v>1437.04</v>
      </c>
      <c r="F45" s="14">
        <v>1556.7136</v>
      </c>
      <c r="G45" s="16"/>
      <c r="H45" s="11">
        <v>6000000</v>
      </c>
      <c r="I45" s="14">
        <v>5347674</v>
      </c>
      <c r="J45" s="14">
        <v>8.9055999999999997</v>
      </c>
      <c r="K45" s="14">
        <v>1367.0463999999999</v>
      </c>
      <c r="L45" s="14">
        <v>1459.6351999999999</v>
      </c>
      <c r="M45" s="14">
        <v>1474.2816</v>
      </c>
      <c r="O45" s="11">
        <v>7800000</v>
      </c>
      <c r="P45" s="14">
        <v>6139341</v>
      </c>
      <c r="Q45" s="14">
        <v>993.67359999999996</v>
      </c>
      <c r="R45" s="14">
        <v>1418.9344000000001</v>
      </c>
      <c r="S45" s="14">
        <v>1458.2367999999999</v>
      </c>
      <c r="T45" s="14">
        <v>1474.4287999999999</v>
      </c>
      <c r="V45" s="11">
        <v>8100000</v>
      </c>
      <c r="W45" s="14">
        <v>6668507</v>
      </c>
      <c r="X45" s="14">
        <v>33.193600000000004</v>
      </c>
      <c r="Y45" s="14">
        <v>1146.32</v>
      </c>
      <c r="Z45" s="14">
        <v>1160.5984000000001</v>
      </c>
      <c r="AA45" s="14">
        <v>1172.4480000000001</v>
      </c>
    </row>
    <row r="46" spans="1:27" x14ac:dyDescent="0.2">
      <c r="A46" s="11">
        <v>5600000</v>
      </c>
      <c r="B46" s="14">
        <v>5093293</v>
      </c>
      <c r="C46" s="14">
        <v>6.3296000000000001</v>
      </c>
      <c r="D46" s="14">
        <v>1646.1376</v>
      </c>
      <c r="E46" s="14">
        <v>1668.144</v>
      </c>
      <c r="F46" s="14">
        <v>1687.8688</v>
      </c>
      <c r="G46" s="16"/>
      <c r="H46" s="11">
        <v>6200000</v>
      </c>
      <c r="I46" s="14">
        <v>5507608</v>
      </c>
      <c r="J46" s="14">
        <v>9.7151999999999994</v>
      </c>
      <c r="K46" s="14">
        <v>1421.6576</v>
      </c>
      <c r="L46" s="14">
        <v>1453.4528</v>
      </c>
      <c r="M46" s="14">
        <v>1467.4367999999999</v>
      </c>
      <c r="O46" s="11">
        <v>8100000</v>
      </c>
      <c r="P46" s="14">
        <v>6321464</v>
      </c>
      <c r="Q46" s="14">
        <v>948.77760000000001</v>
      </c>
      <c r="R46" s="14">
        <v>1149.3376000000001</v>
      </c>
      <c r="S46" s="14">
        <v>1247.8144</v>
      </c>
      <c r="T46" s="14">
        <v>1259.0016000000001</v>
      </c>
    </row>
    <row r="47" spans="1:27" x14ac:dyDescent="0.2">
      <c r="A47" s="11">
        <v>5800000</v>
      </c>
      <c r="B47" s="14">
        <v>5217551</v>
      </c>
      <c r="C47" s="14">
        <v>7.5808</v>
      </c>
      <c r="D47" s="14">
        <v>1535.8848</v>
      </c>
      <c r="E47" s="14">
        <v>1553.1071999999999</v>
      </c>
      <c r="F47" s="14">
        <v>1569.0784000000001</v>
      </c>
      <c r="G47" s="16"/>
      <c r="H47" s="11">
        <v>6400000</v>
      </c>
      <c r="I47" s="14">
        <v>5595632</v>
      </c>
      <c r="J47" s="14">
        <v>14.2784</v>
      </c>
      <c r="K47" s="14">
        <v>1432.4767999999999</v>
      </c>
      <c r="L47" s="14">
        <v>1453.9680000000001</v>
      </c>
      <c r="M47" s="14">
        <v>1469.4975999999999</v>
      </c>
      <c r="O47" s="11"/>
      <c r="P47" s="14"/>
      <c r="Q47" s="14"/>
      <c r="R47" s="14"/>
      <c r="S47" s="14"/>
      <c r="T47" s="14"/>
    </row>
    <row r="48" spans="1:27" x14ac:dyDescent="0.2">
      <c r="A48" s="11">
        <v>6000000</v>
      </c>
      <c r="B48" s="14">
        <v>4158767</v>
      </c>
      <c r="C48" s="14">
        <v>1163.8368</v>
      </c>
      <c r="D48" s="14">
        <v>1747.1904</v>
      </c>
      <c r="E48" s="14">
        <v>1757.2736</v>
      </c>
      <c r="F48" s="14">
        <v>1778.8384000000001</v>
      </c>
      <c r="G48" s="16"/>
      <c r="H48" s="11">
        <v>6600000</v>
      </c>
      <c r="I48" s="14">
        <v>5627598</v>
      </c>
      <c r="J48" s="14">
        <v>1124.0192</v>
      </c>
      <c r="K48" s="14">
        <v>1459.6351999999999</v>
      </c>
      <c r="L48" s="14">
        <v>1477.2991999999999</v>
      </c>
      <c r="M48" s="14">
        <v>1493.2704000000001</v>
      </c>
      <c r="O48" s="11"/>
      <c r="P48" s="14"/>
      <c r="Q48" s="14"/>
      <c r="R48" s="14"/>
      <c r="S48" s="14"/>
      <c r="T48" s="14"/>
    </row>
    <row r="49" spans="1:27" x14ac:dyDescent="0.2">
      <c r="A49" s="11"/>
      <c r="B49" s="14"/>
      <c r="C49" s="14"/>
      <c r="D49" s="14"/>
      <c r="E49" s="14"/>
      <c r="F49" s="14"/>
      <c r="G49" s="16"/>
      <c r="O49" s="11"/>
      <c r="P49" s="14"/>
      <c r="Q49" s="14"/>
      <c r="R49" s="14"/>
      <c r="S49" s="14"/>
      <c r="T49" s="14"/>
      <c r="V49" s="11"/>
      <c r="W49" s="11"/>
      <c r="X49" s="11"/>
      <c r="Y49" s="12"/>
      <c r="Z49" s="12"/>
      <c r="AA49" s="13"/>
    </row>
    <row r="50" spans="1:27" x14ac:dyDescent="0.2">
      <c r="H50" s="11"/>
      <c r="I50" s="14"/>
      <c r="J50" s="14"/>
      <c r="K50" s="14"/>
      <c r="L50" s="14"/>
      <c r="M50" s="14"/>
      <c r="O50" s="11"/>
      <c r="P50" s="14"/>
      <c r="Q50" s="14"/>
      <c r="R50" s="14"/>
      <c r="S50" s="14"/>
      <c r="T50" s="14"/>
    </row>
    <row r="51" spans="1:27" x14ac:dyDescent="0.2">
      <c r="O51" s="11"/>
      <c r="P51" s="14"/>
      <c r="Q51" s="14"/>
      <c r="R51" s="14"/>
      <c r="S51" s="14"/>
      <c r="T51" s="14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3DD07-3507-BC46-AA78-A65E2C6B1E03}">
  <dimension ref="A1:AG110"/>
  <sheetViews>
    <sheetView topLeftCell="V1" zoomScale="125" workbookViewId="0">
      <selection activeCell="Z9" sqref="Z9"/>
    </sheetView>
  </sheetViews>
  <sheetFormatPr baseColWidth="10" defaultRowHeight="16" x14ac:dyDescent="0.2"/>
  <cols>
    <col min="21" max="21" width="10.83203125" style="18"/>
    <col min="22" max="22" width="27.1640625" customWidth="1"/>
    <col min="23" max="23" width="20.1640625" customWidth="1"/>
    <col min="25" max="25" width="15" customWidth="1"/>
  </cols>
  <sheetData>
    <row r="1" spans="1:33" x14ac:dyDescent="0.2">
      <c r="A1" t="s">
        <v>50</v>
      </c>
      <c r="L1" t="s">
        <v>115</v>
      </c>
      <c r="Q1" t="s">
        <v>114</v>
      </c>
      <c r="V1" t="s">
        <v>130</v>
      </c>
      <c r="W1" t="s">
        <v>50</v>
      </c>
      <c r="X1" t="s">
        <v>135</v>
      </c>
      <c r="AA1" t="s">
        <v>115</v>
      </c>
      <c r="AC1" t="s">
        <v>133</v>
      </c>
      <c r="AE1" t="s">
        <v>114</v>
      </c>
      <c r="AF1" t="s">
        <v>134</v>
      </c>
    </row>
    <row r="2" spans="1:33" x14ac:dyDescent="0.2">
      <c r="A2" t="s">
        <v>117</v>
      </c>
      <c r="L2" t="s">
        <v>119</v>
      </c>
      <c r="M2" t="s">
        <v>38</v>
      </c>
      <c r="N2" t="s">
        <v>120</v>
      </c>
      <c r="Q2" t="s">
        <v>119</v>
      </c>
      <c r="R2" t="s">
        <v>38</v>
      </c>
      <c r="S2" t="s">
        <v>120</v>
      </c>
      <c r="W2" s="11" t="s">
        <v>131</v>
      </c>
      <c r="X2" s="12">
        <v>0.99</v>
      </c>
      <c r="Y2" s="14" t="s">
        <v>132</v>
      </c>
      <c r="AA2" s="11" t="s">
        <v>131</v>
      </c>
      <c r="AB2" s="12">
        <v>0.99</v>
      </c>
      <c r="AC2" s="14" t="s">
        <v>132</v>
      </c>
      <c r="AE2" s="11" t="s">
        <v>131</v>
      </c>
      <c r="AF2" s="12">
        <v>0.99</v>
      </c>
      <c r="AG2" s="14" t="s">
        <v>132</v>
      </c>
    </row>
    <row r="3" spans="1:33" ht="17" x14ac:dyDescent="0.2">
      <c r="B3" t="s">
        <v>119</v>
      </c>
      <c r="C3" t="s">
        <v>38</v>
      </c>
      <c r="D3" t="s">
        <v>120</v>
      </c>
      <c r="L3">
        <v>0</v>
      </c>
      <c r="M3" s="11">
        <v>37830.400000000001</v>
      </c>
      <c r="N3" s="11">
        <v>2369780</v>
      </c>
      <c r="Q3">
        <v>0</v>
      </c>
      <c r="R3" s="11">
        <v>16633.599999999999</v>
      </c>
      <c r="S3" s="1">
        <v>77</v>
      </c>
      <c r="W3" s="11">
        <v>0</v>
      </c>
      <c r="X3" s="14">
        <v>1148307.2</v>
      </c>
      <c r="Y3" s="14">
        <v>2702729</v>
      </c>
      <c r="AA3" s="14">
        <v>0</v>
      </c>
      <c r="AB3" s="14">
        <v>1470012.8</v>
      </c>
      <c r="AC3" s="14">
        <v>5051005</v>
      </c>
      <c r="AE3" s="14">
        <v>0</v>
      </c>
      <c r="AF3" s="14">
        <v>1322150.3999999999</v>
      </c>
      <c r="AG3" s="14">
        <v>89</v>
      </c>
    </row>
    <row r="4" spans="1:33" ht="17" x14ac:dyDescent="0.2">
      <c r="B4">
        <v>0</v>
      </c>
      <c r="C4" s="1">
        <v>2965564.8</v>
      </c>
      <c r="D4" s="1">
        <v>1694282</v>
      </c>
      <c r="L4">
        <v>1</v>
      </c>
      <c r="M4" s="14">
        <v>682934.4</v>
      </c>
      <c r="N4" s="14">
        <v>2390525</v>
      </c>
      <c r="Q4">
        <v>1</v>
      </c>
      <c r="R4" s="14">
        <v>17075.2</v>
      </c>
      <c r="S4" s="7">
        <v>0</v>
      </c>
      <c r="W4" s="11">
        <v>1</v>
      </c>
      <c r="X4" s="14">
        <v>1159715.2</v>
      </c>
      <c r="Y4" s="14">
        <v>2813669</v>
      </c>
      <c r="AA4" s="14">
        <v>1</v>
      </c>
      <c r="AB4" s="14">
        <v>1472588.8</v>
      </c>
      <c r="AC4" s="14">
        <v>5102635</v>
      </c>
      <c r="AE4" s="14">
        <v>1</v>
      </c>
      <c r="AF4" s="14">
        <v>1323990.3999999999</v>
      </c>
      <c r="AG4" s="14">
        <v>75</v>
      </c>
    </row>
    <row r="5" spans="1:33" ht="17" x14ac:dyDescent="0.2">
      <c r="B5">
        <v>1</v>
      </c>
      <c r="C5" s="1">
        <v>2978665.5999999898</v>
      </c>
      <c r="D5" s="7">
        <v>1573896</v>
      </c>
      <c r="L5">
        <v>2</v>
      </c>
      <c r="M5" s="14">
        <v>58659.199999999997</v>
      </c>
      <c r="N5" s="14">
        <v>2398241</v>
      </c>
      <c r="Q5">
        <v>2</v>
      </c>
      <c r="R5" s="14">
        <v>16339.2</v>
      </c>
      <c r="S5" s="7">
        <v>0</v>
      </c>
      <c r="W5" s="11">
        <v>2</v>
      </c>
      <c r="X5" s="14">
        <v>1256131.2</v>
      </c>
      <c r="Y5" s="14">
        <v>2766248</v>
      </c>
      <c r="AA5" s="14">
        <v>2</v>
      </c>
      <c r="AB5" s="14">
        <v>1444326.3999999999</v>
      </c>
      <c r="AC5" s="14">
        <v>5184010</v>
      </c>
      <c r="AE5" s="14">
        <v>2</v>
      </c>
      <c r="AF5" s="14">
        <v>1100761.6000000001</v>
      </c>
      <c r="AG5" s="14">
        <v>73</v>
      </c>
    </row>
    <row r="6" spans="1:33" ht="17" x14ac:dyDescent="0.2">
      <c r="B6">
        <v>2</v>
      </c>
      <c r="C6" s="1">
        <v>2962032</v>
      </c>
      <c r="D6" s="7">
        <v>1575108</v>
      </c>
      <c r="L6">
        <v>3</v>
      </c>
      <c r="M6" s="14">
        <v>41289.599999999999</v>
      </c>
      <c r="N6" s="14">
        <v>2398826</v>
      </c>
      <c r="Q6">
        <v>3</v>
      </c>
      <c r="R6" s="14">
        <v>16118.4</v>
      </c>
      <c r="S6">
        <v>0</v>
      </c>
      <c r="W6" s="11">
        <v>3</v>
      </c>
      <c r="X6" s="14">
        <v>1362483.2</v>
      </c>
      <c r="Y6" s="14">
        <v>2955137</v>
      </c>
      <c r="AA6" s="14">
        <v>3</v>
      </c>
      <c r="AB6" s="14">
        <v>1352032</v>
      </c>
      <c r="AC6" s="14">
        <v>5182626</v>
      </c>
      <c r="AE6" s="14">
        <v>3</v>
      </c>
      <c r="AF6" s="14">
        <v>18400</v>
      </c>
      <c r="AG6" s="14">
        <v>64</v>
      </c>
    </row>
    <row r="7" spans="1:33" ht="17" x14ac:dyDescent="0.2">
      <c r="B7">
        <v>3</v>
      </c>
      <c r="C7" s="1">
        <v>2972777.5999999898</v>
      </c>
      <c r="D7">
        <v>1576007</v>
      </c>
      <c r="L7">
        <v>4</v>
      </c>
      <c r="M7" s="14">
        <v>36726.400000000001</v>
      </c>
      <c r="N7" s="14">
        <v>2402154</v>
      </c>
      <c r="Q7">
        <v>4</v>
      </c>
      <c r="R7" s="14">
        <v>15603.2</v>
      </c>
      <c r="S7" s="7">
        <v>0</v>
      </c>
      <c r="W7" s="11">
        <v>4</v>
      </c>
      <c r="X7" s="14">
        <v>24729.599999999999</v>
      </c>
      <c r="Y7" s="14">
        <v>3118165</v>
      </c>
      <c r="AA7" s="14">
        <v>4</v>
      </c>
      <c r="AB7" s="14">
        <v>1248035.2</v>
      </c>
      <c r="AC7" s="14">
        <v>5271329</v>
      </c>
      <c r="AE7" s="14">
        <v>4</v>
      </c>
      <c r="AF7" s="14">
        <v>1099952</v>
      </c>
      <c r="AG7" s="14">
        <v>64</v>
      </c>
    </row>
    <row r="8" spans="1:33" ht="17" x14ac:dyDescent="0.2">
      <c r="B8">
        <v>4</v>
      </c>
      <c r="C8" s="1">
        <v>2945692.8</v>
      </c>
      <c r="D8" s="7">
        <v>1573822</v>
      </c>
      <c r="L8">
        <v>5</v>
      </c>
      <c r="M8" s="14">
        <v>40185.599999999999</v>
      </c>
      <c r="N8" s="14">
        <v>2430472</v>
      </c>
      <c r="Q8">
        <v>5</v>
      </c>
      <c r="R8" s="14">
        <v>16192</v>
      </c>
      <c r="S8" s="7">
        <v>0</v>
      </c>
      <c r="W8" s="11">
        <v>5</v>
      </c>
      <c r="X8" s="14">
        <v>1156182.3999999999</v>
      </c>
      <c r="Y8" s="14">
        <v>2964941</v>
      </c>
      <c r="AA8" s="14">
        <v>5</v>
      </c>
      <c r="AB8" s="14">
        <v>1170240</v>
      </c>
      <c r="AC8" s="14">
        <v>5402401</v>
      </c>
      <c r="AE8" s="14">
        <v>5</v>
      </c>
      <c r="AF8" s="14">
        <v>1210646.3999999999</v>
      </c>
      <c r="AG8" s="14">
        <v>54</v>
      </c>
    </row>
    <row r="9" spans="1:33" ht="17" x14ac:dyDescent="0.2">
      <c r="B9">
        <v>5</v>
      </c>
      <c r="C9" s="1">
        <v>2544204.7999999998</v>
      </c>
      <c r="D9" s="7">
        <v>1758824</v>
      </c>
      <c r="L9">
        <v>6</v>
      </c>
      <c r="M9" s="14">
        <v>38198.400000000001</v>
      </c>
      <c r="N9" s="14">
        <v>2568817</v>
      </c>
      <c r="Q9">
        <v>6</v>
      </c>
      <c r="R9" s="14">
        <v>15676.8</v>
      </c>
      <c r="S9" s="7">
        <v>0</v>
      </c>
      <c r="W9" s="11">
        <v>6</v>
      </c>
      <c r="X9" s="14">
        <v>25318.400000000001</v>
      </c>
      <c r="Y9" s="14">
        <v>3125210</v>
      </c>
      <c r="AA9" s="14">
        <v>6</v>
      </c>
      <c r="AB9" s="14">
        <v>1462284.8</v>
      </c>
      <c r="AC9" s="14">
        <v>5215003</v>
      </c>
      <c r="AE9" s="14">
        <v>6</v>
      </c>
      <c r="AF9" s="14">
        <v>1107606.3999999999</v>
      </c>
      <c r="AG9" s="14">
        <v>42</v>
      </c>
    </row>
    <row r="10" spans="1:33" ht="17" x14ac:dyDescent="0.2">
      <c r="B10">
        <v>6</v>
      </c>
      <c r="C10" s="1">
        <v>10230.4</v>
      </c>
      <c r="D10" s="7">
        <v>1971825</v>
      </c>
      <c r="L10">
        <v>7</v>
      </c>
      <c r="M10" s="14">
        <v>36800</v>
      </c>
      <c r="N10" s="14">
        <v>2749440</v>
      </c>
      <c r="Q10">
        <v>7</v>
      </c>
      <c r="R10" s="14">
        <v>15824</v>
      </c>
      <c r="S10" s="7">
        <v>0</v>
      </c>
      <c r="W10" s="11">
        <v>7</v>
      </c>
      <c r="X10" s="14">
        <v>26275.200000000001</v>
      </c>
      <c r="Y10" s="14">
        <v>3081655</v>
      </c>
      <c r="AA10" s="14">
        <v>7</v>
      </c>
      <c r="AB10" s="14">
        <v>1266214.3999999999</v>
      </c>
      <c r="AC10" s="14">
        <v>5293552</v>
      </c>
      <c r="AE10" s="14">
        <v>7</v>
      </c>
      <c r="AF10" s="14">
        <v>1104736</v>
      </c>
      <c r="AG10" s="14">
        <v>36</v>
      </c>
    </row>
    <row r="11" spans="1:33" ht="17" x14ac:dyDescent="0.2">
      <c r="B11">
        <v>7</v>
      </c>
      <c r="C11" s="1">
        <v>10230.4</v>
      </c>
      <c r="D11" s="7">
        <v>2077702</v>
      </c>
      <c r="L11">
        <v>8</v>
      </c>
      <c r="M11" s="14">
        <v>37683.199999999997</v>
      </c>
      <c r="N11" s="14">
        <v>2858672</v>
      </c>
      <c r="Q11">
        <v>8</v>
      </c>
      <c r="R11" s="14">
        <v>15603.2</v>
      </c>
      <c r="S11" s="7">
        <v>0</v>
      </c>
      <c r="W11" s="11">
        <v>8</v>
      </c>
      <c r="X11" s="14">
        <v>25980.799999999999</v>
      </c>
      <c r="Y11" s="14">
        <v>3071626</v>
      </c>
      <c r="AA11" s="14">
        <v>8</v>
      </c>
      <c r="AB11" s="14">
        <v>1272764.8</v>
      </c>
      <c r="AC11" s="14">
        <v>5327208</v>
      </c>
      <c r="AE11" s="14">
        <v>8</v>
      </c>
      <c r="AF11" s="14">
        <v>1084275.2</v>
      </c>
      <c r="AG11" s="14">
        <v>29</v>
      </c>
    </row>
    <row r="12" spans="1:33" ht="17" x14ac:dyDescent="0.2">
      <c r="B12">
        <v>8</v>
      </c>
      <c r="C12" s="1">
        <v>10156.799999999999</v>
      </c>
      <c r="D12" s="7">
        <v>2102162</v>
      </c>
      <c r="L12">
        <v>9</v>
      </c>
      <c r="M12" s="14">
        <v>118619.64800001201</v>
      </c>
      <c r="N12" s="14">
        <v>2912432</v>
      </c>
      <c r="Q12">
        <v>9</v>
      </c>
      <c r="R12" s="14">
        <v>15971.2</v>
      </c>
      <c r="S12" s="7">
        <v>0</v>
      </c>
      <c r="W12" s="11">
        <v>9</v>
      </c>
      <c r="X12" s="14">
        <v>1150515.2</v>
      </c>
      <c r="Y12" s="14">
        <v>3048614</v>
      </c>
      <c r="AA12" s="14">
        <v>9</v>
      </c>
      <c r="AB12" s="14">
        <v>1272838.3999999999</v>
      </c>
      <c r="AC12" s="14">
        <v>5118358</v>
      </c>
      <c r="AE12" s="14">
        <v>9</v>
      </c>
      <c r="AF12" s="14">
        <v>1101865.6000000001</v>
      </c>
      <c r="AG12" s="14">
        <v>28</v>
      </c>
    </row>
    <row r="13" spans="1:33" ht="17" x14ac:dyDescent="0.2">
      <c r="B13">
        <v>9</v>
      </c>
      <c r="C13" s="1">
        <v>10304</v>
      </c>
      <c r="D13" s="7">
        <v>2101051</v>
      </c>
      <c r="L13">
        <v>10</v>
      </c>
      <c r="M13" s="14">
        <v>49385.599999999999</v>
      </c>
      <c r="N13" s="14">
        <v>2919510</v>
      </c>
      <c r="Q13">
        <v>10</v>
      </c>
      <c r="R13" s="14">
        <v>16192</v>
      </c>
      <c r="S13" s="7">
        <v>0</v>
      </c>
      <c r="W13" s="11">
        <v>10</v>
      </c>
      <c r="X13" s="14">
        <v>1371977.6</v>
      </c>
      <c r="Y13" s="14">
        <v>2991941</v>
      </c>
      <c r="AA13" s="14">
        <v>10</v>
      </c>
      <c r="AB13" s="14">
        <v>1287043.2</v>
      </c>
      <c r="AC13" s="14">
        <v>5296896</v>
      </c>
      <c r="AE13" s="14">
        <v>10</v>
      </c>
      <c r="AF13" s="14">
        <v>1207481.6000000001</v>
      </c>
      <c r="AG13" s="14">
        <v>35</v>
      </c>
    </row>
    <row r="14" spans="1:33" ht="17" x14ac:dyDescent="0.2">
      <c r="B14">
        <v>10</v>
      </c>
      <c r="C14" s="1">
        <v>10377.5999999999</v>
      </c>
      <c r="D14" s="7">
        <v>2113281</v>
      </c>
      <c r="L14">
        <v>11</v>
      </c>
      <c r="M14" s="14">
        <v>38124.800000000003</v>
      </c>
      <c r="N14" s="14">
        <v>2919666</v>
      </c>
      <c r="Q14">
        <v>11</v>
      </c>
      <c r="R14" s="14">
        <v>16044.8</v>
      </c>
      <c r="S14" s="7">
        <v>0</v>
      </c>
      <c r="W14" s="11">
        <v>11</v>
      </c>
      <c r="X14" s="14">
        <v>24140.799999999999</v>
      </c>
      <c r="Y14" s="14">
        <v>3178468</v>
      </c>
      <c r="AA14" s="14">
        <v>11</v>
      </c>
      <c r="AB14" s="14">
        <v>1291606.3999999999</v>
      </c>
      <c r="AC14" s="14">
        <v>5256588</v>
      </c>
      <c r="AE14" s="14">
        <v>11</v>
      </c>
      <c r="AF14" s="14">
        <v>1218448</v>
      </c>
      <c r="AG14" s="14">
        <v>34</v>
      </c>
    </row>
    <row r="15" spans="1:33" ht="17" x14ac:dyDescent="0.2">
      <c r="B15">
        <v>11</v>
      </c>
      <c r="C15" s="1">
        <v>10083.199999999901</v>
      </c>
      <c r="D15" s="7">
        <v>2123886</v>
      </c>
      <c r="L15">
        <v>12</v>
      </c>
      <c r="M15" s="14">
        <v>37094.400000000001</v>
      </c>
      <c r="N15" s="14">
        <v>2950795</v>
      </c>
      <c r="Q15">
        <v>12</v>
      </c>
      <c r="R15" s="14">
        <v>15897.6</v>
      </c>
      <c r="S15" s="7">
        <v>0</v>
      </c>
      <c r="W15" s="11">
        <v>12</v>
      </c>
      <c r="X15" s="14">
        <v>25465.599999999999</v>
      </c>
      <c r="Y15" s="14">
        <v>3078251</v>
      </c>
      <c r="AA15" s="14">
        <v>12</v>
      </c>
      <c r="AB15" s="14">
        <v>1171123.2</v>
      </c>
      <c r="AC15" s="14">
        <v>5361068</v>
      </c>
      <c r="AE15" s="14">
        <v>12</v>
      </c>
      <c r="AF15" s="14">
        <v>1223894.3999999999</v>
      </c>
      <c r="AG15" s="14">
        <v>24</v>
      </c>
    </row>
    <row r="16" spans="1:33" ht="17" x14ac:dyDescent="0.2">
      <c r="B16">
        <v>12</v>
      </c>
      <c r="C16" s="1">
        <v>10304</v>
      </c>
      <c r="D16" s="7">
        <v>2136163</v>
      </c>
      <c r="L16">
        <v>13</v>
      </c>
      <c r="M16" s="14">
        <v>37977.599999999999</v>
      </c>
      <c r="N16" s="14">
        <v>3355221</v>
      </c>
      <c r="Q16">
        <v>13</v>
      </c>
      <c r="R16" s="14">
        <v>15897.6</v>
      </c>
      <c r="S16" s="7">
        <v>0</v>
      </c>
      <c r="W16" s="11">
        <v>13</v>
      </c>
      <c r="X16" s="14">
        <v>24803.200000000001</v>
      </c>
      <c r="Y16" s="14">
        <v>3120084</v>
      </c>
      <c r="AA16" s="14">
        <v>13</v>
      </c>
      <c r="AB16" s="14">
        <v>1398179.2</v>
      </c>
      <c r="AC16" s="14">
        <v>5287804</v>
      </c>
      <c r="AE16" s="14">
        <v>13</v>
      </c>
      <c r="AF16" s="14">
        <v>1116512</v>
      </c>
      <c r="AG16" s="14">
        <v>26</v>
      </c>
    </row>
    <row r="17" spans="2:33" ht="17" x14ac:dyDescent="0.2">
      <c r="B17">
        <v>13</v>
      </c>
      <c r="C17" s="1">
        <v>10156.799999999999</v>
      </c>
      <c r="D17" s="7">
        <v>2449010</v>
      </c>
      <c r="L17">
        <v>14</v>
      </c>
      <c r="M17" s="14">
        <v>37756.800000000003</v>
      </c>
      <c r="N17" s="14">
        <v>3447074</v>
      </c>
      <c r="Q17">
        <v>14</v>
      </c>
      <c r="R17" s="14">
        <v>15897.6</v>
      </c>
      <c r="S17" s="7">
        <v>0</v>
      </c>
      <c r="W17" s="11">
        <v>14</v>
      </c>
      <c r="X17" s="14">
        <v>23478.400000000001</v>
      </c>
      <c r="Y17" s="14">
        <v>3193423</v>
      </c>
      <c r="AA17" s="14">
        <v>14</v>
      </c>
      <c r="AB17" s="14">
        <v>1169872</v>
      </c>
      <c r="AC17" s="14">
        <v>5358256</v>
      </c>
      <c r="AE17" s="14">
        <v>14</v>
      </c>
      <c r="AF17" s="14">
        <v>1217196.8</v>
      </c>
      <c r="AG17" s="14">
        <v>12</v>
      </c>
    </row>
    <row r="18" spans="2:33" ht="17" x14ac:dyDescent="0.2">
      <c r="B18">
        <v>14</v>
      </c>
      <c r="C18" s="1">
        <v>10083.199999999901</v>
      </c>
      <c r="D18" s="7">
        <v>2575162</v>
      </c>
      <c r="L18">
        <v>15</v>
      </c>
      <c r="M18" s="14">
        <v>37536</v>
      </c>
      <c r="N18" s="14">
        <v>3445246</v>
      </c>
      <c r="Q18">
        <v>15</v>
      </c>
      <c r="R18" s="14">
        <v>15824</v>
      </c>
      <c r="S18" s="7">
        <v>0</v>
      </c>
      <c r="W18" s="11">
        <v>15</v>
      </c>
      <c r="X18" s="14">
        <v>25024</v>
      </c>
      <c r="Y18" s="14">
        <v>3120731</v>
      </c>
      <c r="AA18" s="14">
        <v>15</v>
      </c>
      <c r="AB18" s="14">
        <v>1452864</v>
      </c>
      <c r="AC18" s="14">
        <v>5231219</v>
      </c>
      <c r="AE18" s="14">
        <v>15</v>
      </c>
      <c r="AF18" s="14">
        <v>1217344</v>
      </c>
      <c r="AG18" s="14">
        <v>25</v>
      </c>
    </row>
    <row r="19" spans="2:33" ht="17" x14ac:dyDescent="0.2">
      <c r="B19">
        <v>15</v>
      </c>
      <c r="C19" s="1">
        <v>10156.799999999999</v>
      </c>
      <c r="D19" s="7">
        <v>2608833</v>
      </c>
      <c r="L19">
        <v>16</v>
      </c>
      <c r="M19" s="14">
        <v>40112</v>
      </c>
      <c r="N19" s="14">
        <v>3448349</v>
      </c>
      <c r="Q19">
        <v>16</v>
      </c>
      <c r="R19" s="14">
        <v>15750.4</v>
      </c>
      <c r="S19" s="7">
        <v>0</v>
      </c>
      <c r="W19" s="11">
        <v>16</v>
      </c>
      <c r="X19" s="14">
        <v>23184</v>
      </c>
      <c r="Y19" s="14">
        <v>3194900</v>
      </c>
      <c r="AA19" s="14">
        <v>16</v>
      </c>
      <c r="AB19" s="14">
        <v>1256499.2</v>
      </c>
      <c r="AC19" s="14">
        <v>5190110</v>
      </c>
      <c r="AE19" s="14">
        <v>16</v>
      </c>
      <c r="AF19" s="14">
        <v>81843.199999999997</v>
      </c>
      <c r="AG19" s="14">
        <v>27</v>
      </c>
    </row>
    <row r="20" spans="2:33" ht="17" x14ac:dyDescent="0.2">
      <c r="B20">
        <v>16</v>
      </c>
      <c r="C20" s="1">
        <v>10304</v>
      </c>
      <c r="D20" s="7">
        <v>2621533</v>
      </c>
      <c r="L20">
        <v>17</v>
      </c>
      <c r="M20" s="14">
        <v>40700.800000000003</v>
      </c>
      <c r="N20" s="14">
        <v>3486995</v>
      </c>
      <c r="Q20">
        <v>17</v>
      </c>
      <c r="R20" s="14">
        <v>16339.2</v>
      </c>
      <c r="S20" s="7">
        <v>0</v>
      </c>
      <c r="W20" s="11">
        <v>17</v>
      </c>
      <c r="X20" s="14">
        <v>23036.799999999999</v>
      </c>
      <c r="Y20" s="14">
        <v>3200060</v>
      </c>
      <c r="AA20" s="14">
        <v>17</v>
      </c>
      <c r="AB20" s="14">
        <v>1112390.3999999999</v>
      </c>
      <c r="AC20" s="14">
        <v>5402817</v>
      </c>
      <c r="AE20" s="14">
        <v>17</v>
      </c>
      <c r="AF20" s="14">
        <v>1329436.8</v>
      </c>
      <c r="AG20" s="14">
        <v>16</v>
      </c>
    </row>
    <row r="21" spans="2:33" ht="17" x14ac:dyDescent="0.2">
      <c r="B21">
        <v>17</v>
      </c>
      <c r="C21" s="1">
        <v>10451.199999999901</v>
      </c>
      <c r="D21" s="7">
        <v>2711168</v>
      </c>
      <c r="L21">
        <v>18</v>
      </c>
      <c r="M21" s="14">
        <v>37020.800000000003</v>
      </c>
      <c r="N21" s="14">
        <v>3675494</v>
      </c>
      <c r="Q21">
        <v>18</v>
      </c>
      <c r="R21" s="14">
        <v>16339.2</v>
      </c>
      <c r="S21" s="7">
        <v>0</v>
      </c>
      <c r="W21" s="11">
        <v>18</v>
      </c>
      <c r="X21" s="14">
        <v>21491.200000000001</v>
      </c>
      <c r="Y21" s="14">
        <v>3269468</v>
      </c>
      <c r="AA21" s="14">
        <v>18</v>
      </c>
      <c r="AB21" s="14">
        <v>1646800</v>
      </c>
      <c r="AC21" s="14">
        <v>4903269</v>
      </c>
      <c r="AE21" s="14">
        <v>18</v>
      </c>
      <c r="AF21" s="14">
        <v>79856</v>
      </c>
      <c r="AG21" s="14">
        <v>12</v>
      </c>
    </row>
    <row r="22" spans="2:33" ht="17" x14ac:dyDescent="0.2">
      <c r="B22">
        <v>18</v>
      </c>
      <c r="C22" s="1">
        <v>10156.799999999999</v>
      </c>
      <c r="D22" s="7">
        <v>2825315</v>
      </c>
      <c r="L22">
        <v>19</v>
      </c>
      <c r="M22" s="14">
        <v>37904</v>
      </c>
      <c r="N22" s="14">
        <v>3932899</v>
      </c>
      <c r="Q22">
        <v>19</v>
      </c>
      <c r="R22" s="14">
        <v>15971.2</v>
      </c>
      <c r="S22" s="7">
        <v>0</v>
      </c>
      <c r="W22" s="11">
        <v>19</v>
      </c>
      <c r="X22" s="14">
        <v>24582.400000000001</v>
      </c>
      <c r="Y22" s="14">
        <v>3137916</v>
      </c>
      <c r="AA22" s="14">
        <v>19</v>
      </c>
      <c r="AB22" s="14">
        <v>1753740.8</v>
      </c>
      <c r="AC22" s="14">
        <v>5141050</v>
      </c>
      <c r="AE22" s="14">
        <v>19</v>
      </c>
      <c r="AF22" s="14">
        <v>1221760</v>
      </c>
      <c r="AG22" s="14">
        <v>12</v>
      </c>
    </row>
    <row r="23" spans="2:33" ht="17" x14ac:dyDescent="0.2">
      <c r="B23">
        <v>19</v>
      </c>
      <c r="C23" s="1">
        <v>10156.799999999999</v>
      </c>
      <c r="D23" s="7">
        <v>2935905</v>
      </c>
      <c r="L23">
        <v>20</v>
      </c>
      <c r="M23" s="14">
        <v>38566.400000000001</v>
      </c>
      <c r="N23" s="14">
        <v>4236767</v>
      </c>
      <c r="Q23">
        <v>20</v>
      </c>
      <c r="R23" s="14">
        <v>15971.2</v>
      </c>
      <c r="S23" s="7">
        <v>0</v>
      </c>
      <c r="W23" s="11">
        <v>20</v>
      </c>
      <c r="X23" s="14">
        <v>1066169.6000000001</v>
      </c>
      <c r="Y23" s="14">
        <v>2880676</v>
      </c>
      <c r="AA23" s="14">
        <v>20</v>
      </c>
      <c r="AB23" s="14">
        <v>1277548.8</v>
      </c>
      <c r="AC23" s="14">
        <v>5298833</v>
      </c>
      <c r="AE23" s="14">
        <v>20</v>
      </c>
      <c r="AF23" s="14">
        <v>1109152</v>
      </c>
      <c r="AG23" s="14">
        <v>14</v>
      </c>
    </row>
    <row r="24" spans="2:33" ht="17" x14ac:dyDescent="0.2">
      <c r="B24">
        <v>20</v>
      </c>
      <c r="C24" s="1">
        <v>10156.799999999999</v>
      </c>
      <c r="D24" s="7">
        <v>3089076</v>
      </c>
      <c r="L24">
        <v>21</v>
      </c>
      <c r="M24" s="14">
        <v>41216</v>
      </c>
      <c r="N24" s="14">
        <v>4382857</v>
      </c>
      <c r="Q24">
        <v>21</v>
      </c>
      <c r="R24" s="14">
        <v>15824</v>
      </c>
      <c r="S24" s="7">
        <v>0</v>
      </c>
      <c r="W24" s="11">
        <v>21</v>
      </c>
      <c r="X24" s="14">
        <v>22080</v>
      </c>
      <c r="Y24" s="14">
        <v>3272380</v>
      </c>
      <c r="AA24" s="14">
        <v>21</v>
      </c>
      <c r="AB24" s="14">
        <v>1481568</v>
      </c>
      <c r="AC24" s="14">
        <v>5263767</v>
      </c>
      <c r="AE24" s="14">
        <v>21</v>
      </c>
      <c r="AF24" s="14">
        <v>1219036.8</v>
      </c>
      <c r="AG24" s="14">
        <v>17</v>
      </c>
    </row>
    <row r="25" spans="2:33" ht="17" x14ac:dyDescent="0.2">
      <c r="B25">
        <v>21</v>
      </c>
      <c r="C25" s="1">
        <v>10230.4</v>
      </c>
      <c r="D25" s="7">
        <v>3302556</v>
      </c>
      <c r="L25">
        <v>22</v>
      </c>
      <c r="M25" s="14">
        <v>39228.800000000003</v>
      </c>
      <c r="N25" s="14">
        <v>4481604</v>
      </c>
      <c r="Q25">
        <v>22</v>
      </c>
      <c r="R25" s="14">
        <v>16339.2</v>
      </c>
      <c r="S25" s="7">
        <v>0</v>
      </c>
      <c r="W25" s="11">
        <v>22</v>
      </c>
      <c r="X25" s="14">
        <v>24140.799999999999</v>
      </c>
      <c r="Y25" s="14">
        <v>3157893</v>
      </c>
      <c r="AA25" s="14">
        <v>22</v>
      </c>
      <c r="AB25" s="14">
        <v>1334588.8</v>
      </c>
      <c r="AC25" s="14">
        <v>5208183</v>
      </c>
      <c r="AE25" s="14">
        <v>22</v>
      </c>
      <c r="AF25" s="14">
        <v>1114819.2</v>
      </c>
      <c r="AG25" s="14">
        <v>11</v>
      </c>
    </row>
    <row r="26" spans="2:33" ht="17" x14ac:dyDescent="0.2">
      <c r="B26">
        <v>22</v>
      </c>
      <c r="C26" s="1">
        <v>10156.799999999999</v>
      </c>
      <c r="D26" s="7">
        <v>3379810</v>
      </c>
      <c r="L26">
        <v>23</v>
      </c>
      <c r="M26" s="14">
        <v>39008</v>
      </c>
      <c r="N26" s="14">
        <v>4496496</v>
      </c>
      <c r="Q26">
        <v>23</v>
      </c>
      <c r="R26" s="14">
        <v>15897.6</v>
      </c>
      <c r="S26" s="7">
        <v>0</v>
      </c>
      <c r="W26" s="11">
        <v>23</v>
      </c>
      <c r="X26" s="14">
        <v>23257.599999999999</v>
      </c>
      <c r="Y26" s="14">
        <v>3201602</v>
      </c>
      <c r="AA26" s="14">
        <v>23</v>
      </c>
      <c r="AB26" s="14">
        <v>1274825.6000000001</v>
      </c>
      <c r="AC26" s="14">
        <v>5305167</v>
      </c>
      <c r="AE26" s="14">
        <v>23</v>
      </c>
      <c r="AF26" s="14">
        <v>1098700.8</v>
      </c>
      <c r="AG26" s="14">
        <v>9</v>
      </c>
    </row>
    <row r="27" spans="2:33" ht="17" x14ac:dyDescent="0.2">
      <c r="B27">
        <v>23</v>
      </c>
      <c r="C27" s="1">
        <v>10156.799999999999</v>
      </c>
      <c r="D27" s="7">
        <v>3410363</v>
      </c>
      <c r="L27">
        <v>24</v>
      </c>
      <c r="M27" s="14">
        <v>39817.599999999999</v>
      </c>
      <c r="N27" s="14">
        <v>4499289</v>
      </c>
      <c r="Q27">
        <v>24</v>
      </c>
      <c r="R27" s="14">
        <v>15897.6</v>
      </c>
      <c r="S27" s="7">
        <v>0</v>
      </c>
      <c r="W27" s="11">
        <v>24</v>
      </c>
      <c r="X27" s="14">
        <v>1050198.3999999999</v>
      </c>
      <c r="Y27" s="14">
        <v>2910027</v>
      </c>
      <c r="AA27" s="14">
        <v>24</v>
      </c>
      <c r="AB27" s="14">
        <v>1282406.3999999999</v>
      </c>
      <c r="AC27" s="14">
        <v>5290083</v>
      </c>
      <c r="AE27" s="14">
        <v>24</v>
      </c>
      <c r="AF27" s="14">
        <v>1321046.3999999999</v>
      </c>
      <c r="AG27" s="14">
        <v>10</v>
      </c>
    </row>
    <row r="28" spans="2:33" ht="17" x14ac:dyDescent="0.2">
      <c r="B28">
        <v>24</v>
      </c>
      <c r="C28" s="1">
        <v>10156.799999999999</v>
      </c>
      <c r="D28" s="7">
        <v>3443491</v>
      </c>
      <c r="L28">
        <v>25</v>
      </c>
      <c r="M28" s="14">
        <v>39670.400000000001</v>
      </c>
      <c r="N28" s="14">
        <v>4583355</v>
      </c>
      <c r="Q28">
        <v>25</v>
      </c>
      <c r="R28" s="14">
        <v>16044.8</v>
      </c>
      <c r="S28" s="7">
        <v>0</v>
      </c>
      <c r="W28" s="11">
        <v>25</v>
      </c>
      <c r="X28" s="14">
        <v>1371168</v>
      </c>
      <c r="Y28" s="14">
        <v>2698500</v>
      </c>
      <c r="AA28" s="14">
        <v>25</v>
      </c>
      <c r="AB28" s="14">
        <v>1364102.4</v>
      </c>
      <c r="AC28" s="14">
        <v>5338198</v>
      </c>
      <c r="AE28" s="14">
        <v>25</v>
      </c>
      <c r="AF28" s="14">
        <v>1217417.6000000001</v>
      </c>
      <c r="AG28" s="14">
        <v>6</v>
      </c>
    </row>
    <row r="29" spans="2:33" ht="17" x14ac:dyDescent="0.2">
      <c r="B29">
        <v>25</v>
      </c>
      <c r="C29" s="1">
        <v>10156.799999999999</v>
      </c>
      <c r="D29" s="7">
        <v>3501187</v>
      </c>
      <c r="L29">
        <v>26</v>
      </c>
      <c r="M29" s="14">
        <v>38566.400000000001</v>
      </c>
      <c r="N29" s="14">
        <v>4822839</v>
      </c>
      <c r="Q29">
        <v>26</v>
      </c>
      <c r="R29" s="14">
        <v>15971.2</v>
      </c>
      <c r="S29" s="7">
        <v>0</v>
      </c>
      <c r="W29" s="11">
        <v>26</v>
      </c>
      <c r="X29" s="14">
        <v>1270262.3999999999</v>
      </c>
      <c r="Y29" s="14">
        <v>3024312</v>
      </c>
      <c r="AA29" s="14">
        <v>26</v>
      </c>
      <c r="AB29" s="14">
        <v>1282921.6000000001</v>
      </c>
      <c r="AC29" s="14">
        <v>5316907</v>
      </c>
      <c r="AE29" s="14">
        <v>26</v>
      </c>
      <c r="AF29" s="14">
        <v>1095977.6000000001</v>
      </c>
      <c r="AG29" s="14">
        <v>5</v>
      </c>
    </row>
    <row r="30" spans="2:33" ht="17" x14ac:dyDescent="0.2">
      <c r="B30">
        <v>26</v>
      </c>
      <c r="C30" s="1">
        <v>10156.799999999999</v>
      </c>
      <c r="D30" s="7">
        <v>3746372</v>
      </c>
      <c r="L30">
        <v>27</v>
      </c>
      <c r="M30" s="14">
        <v>39964.800000000003</v>
      </c>
      <c r="N30" s="14">
        <v>4924574</v>
      </c>
      <c r="Q30">
        <v>27</v>
      </c>
      <c r="R30" s="14">
        <v>16044.8</v>
      </c>
      <c r="S30" s="7">
        <v>0</v>
      </c>
      <c r="W30" s="11">
        <v>27</v>
      </c>
      <c r="X30" s="14">
        <v>25392</v>
      </c>
      <c r="Y30" s="14">
        <v>3115647</v>
      </c>
      <c r="AA30" s="14">
        <v>27</v>
      </c>
      <c r="AB30" s="14">
        <v>1473177.6000000001</v>
      </c>
      <c r="AC30" s="14">
        <v>5052964</v>
      </c>
      <c r="AE30" s="14">
        <v>27</v>
      </c>
      <c r="AF30" s="14">
        <v>1093696</v>
      </c>
      <c r="AG30" s="14">
        <v>3</v>
      </c>
    </row>
    <row r="31" spans="2:33" ht="17" x14ac:dyDescent="0.2">
      <c r="B31">
        <v>27</v>
      </c>
      <c r="C31" s="1">
        <v>10156.799999999999</v>
      </c>
      <c r="D31" s="7">
        <v>3929063</v>
      </c>
      <c r="L31">
        <v>28</v>
      </c>
      <c r="M31" s="14">
        <v>40112</v>
      </c>
      <c r="N31" s="14">
        <v>4966582</v>
      </c>
      <c r="Q31">
        <v>28</v>
      </c>
      <c r="R31" s="14">
        <v>16192</v>
      </c>
      <c r="S31" s="7">
        <v>0</v>
      </c>
      <c r="W31" s="11">
        <v>28</v>
      </c>
      <c r="X31" s="14">
        <v>25244.799999999999</v>
      </c>
      <c r="Y31" s="14">
        <v>3103128</v>
      </c>
      <c r="AA31" s="14">
        <v>28</v>
      </c>
      <c r="AB31" s="14">
        <v>1181280</v>
      </c>
      <c r="AC31" s="14">
        <v>5359598</v>
      </c>
      <c r="AE31" s="14">
        <v>28</v>
      </c>
      <c r="AF31" s="14">
        <v>1103411.2</v>
      </c>
      <c r="AG31" s="14">
        <v>8</v>
      </c>
    </row>
    <row r="32" spans="2:33" ht="17" x14ac:dyDescent="0.2">
      <c r="B32">
        <v>28</v>
      </c>
      <c r="C32" s="1">
        <v>10156.799999999999</v>
      </c>
      <c r="D32" s="7">
        <v>3933615</v>
      </c>
      <c r="L32">
        <v>29</v>
      </c>
      <c r="M32" s="14">
        <v>49164.800000000003</v>
      </c>
      <c r="N32" s="14">
        <v>5010245</v>
      </c>
      <c r="Q32">
        <v>29</v>
      </c>
      <c r="R32" s="14">
        <v>16192</v>
      </c>
      <c r="S32" s="7">
        <v>0</v>
      </c>
      <c r="W32" s="11">
        <v>29</v>
      </c>
      <c r="X32" s="14">
        <v>25980.799999999999</v>
      </c>
      <c r="Y32" s="14">
        <v>3091738</v>
      </c>
      <c r="AA32" s="14">
        <v>29</v>
      </c>
      <c r="AB32" s="14">
        <v>1402448</v>
      </c>
      <c r="AC32" s="14">
        <v>5328903</v>
      </c>
      <c r="AE32" s="14">
        <v>29</v>
      </c>
      <c r="AF32" s="14">
        <v>1313539.2</v>
      </c>
      <c r="AG32" s="14">
        <v>5</v>
      </c>
    </row>
    <row r="33" spans="1:33" ht="17" x14ac:dyDescent="0.2">
      <c r="B33">
        <v>29</v>
      </c>
      <c r="C33" s="1">
        <v>10598.4</v>
      </c>
      <c r="D33" s="7">
        <v>3942156</v>
      </c>
      <c r="L33">
        <v>30</v>
      </c>
      <c r="M33" s="14">
        <v>39891.199999999997</v>
      </c>
      <c r="N33" s="14">
        <v>5027278</v>
      </c>
      <c r="Q33">
        <v>30</v>
      </c>
      <c r="R33" s="14">
        <v>16707.2</v>
      </c>
      <c r="S33" s="7">
        <v>0</v>
      </c>
      <c r="W33" s="11">
        <v>30</v>
      </c>
      <c r="X33" s="14">
        <v>25980.799999999999</v>
      </c>
      <c r="Y33" s="14">
        <v>3071415</v>
      </c>
      <c r="AA33" s="14">
        <v>30</v>
      </c>
      <c r="AB33" s="14">
        <v>1803052.8</v>
      </c>
      <c r="AC33" s="14">
        <v>5004232</v>
      </c>
      <c r="AE33" s="14">
        <v>30</v>
      </c>
      <c r="AF33" s="14">
        <v>1209910.3999999999</v>
      </c>
      <c r="AG33" s="14">
        <v>2</v>
      </c>
    </row>
    <row r="34" spans="1:33" ht="17" x14ac:dyDescent="0.2">
      <c r="B34">
        <v>30</v>
      </c>
      <c r="C34" s="1">
        <v>10156.799999999999</v>
      </c>
      <c r="D34" s="7">
        <v>3987777</v>
      </c>
      <c r="M34" s="14"/>
      <c r="N34" s="14"/>
      <c r="R34" s="14"/>
      <c r="W34" s="11">
        <v>31</v>
      </c>
      <c r="X34" s="14">
        <v>24729.599999999999</v>
      </c>
      <c r="Y34" s="14">
        <v>3141797</v>
      </c>
      <c r="AA34" s="14">
        <v>31</v>
      </c>
      <c r="AB34" s="14">
        <v>1379264</v>
      </c>
      <c r="AC34" s="14">
        <v>5276388</v>
      </c>
      <c r="AE34" s="14">
        <v>31</v>
      </c>
      <c r="AF34" s="14">
        <v>66534.399999999994</v>
      </c>
      <c r="AG34" s="14">
        <v>2</v>
      </c>
    </row>
    <row r="35" spans="1:33" x14ac:dyDescent="0.2">
      <c r="A35" t="s">
        <v>50</v>
      </c>
      <c r="L35" t="s">
        <v>115</v>
      </c>
      <c r="Q35" t="s">
        <v>114</v>
      </c>
      <c r="W35" s="11">
        <v>32</v>
      </c>
      <c r="X35" s="14">
        <v>21932.799999999999</v>
      </c>
      <c r="Y35" s="14">
        <v>3250576</v>
      </c>
      <c r="AA35" s="14">
        <v>32</v>
      </c>
      <c r="AB35" s="14">
        <v>1282259.2</v>
      </c>
      <c r="AC35" s="14">
        <v>5250274</v>
      </c>
      <c r="AE35" s="14">
        <v>32</v>
      </c>
      <c r="AF35" s="14">
        <v>1115996.8</v>
      </c>
      <c r="AG35" s="14">
        <v>5</v>
      </c>
    </row>
    <row r="36" spans="1:33" ht="17" x14ac:dyDescent="0.2">
      <c r="A36" t="s">
        <v>116</v>
      </c>
      <c r="E36" s="7"/>
      <c r="M36" s="14"/>
      <c r="W36" s="11">
        <v>33</v>
      </c>
      <c r="X36" s="14">
        <v>24214.400000000001</v>
      </c>
      <c r="Y36" s="14">
        <v>3142283</v>
      </c>
      <c r="AA36" s="14">
        <v>33</v>
      </c>
      <c r="AB36" s="14">
        <v>1405171.2</v>
      </c>
      <c r="AC36" s="14">
        <v>5188604</v>
      </c>
      <c r="AE36" s="14">
        <v>33</v>
      </c>
      <c r="AF36" s="14">
        <v>58512</v>
      </c>
      <c r="AG36" s="14">
        <v>6</v>
      </c>
    </row>
    <row r="37" spans="1:33" x14ac:dyDescent="0.2">
      <c r="B37" t="s">
        <v>119</v>
      </c>
      <c r="C37" t="s">
        <v>38</v>
      </c>
      <c r="D37" t="s">
        <v>120</v>
      </c>
      <c r="L37" t="s">
        <v>119</v>
      </c>
      <c r="M37" t="s">
        <v>38</v>
      </c>
      <c r="N37" t="s">
        <v>120</v>
      </c>
      <c r="Q37" t="s">
        <v>119</v>
      </c>
      <c r="R37" t="s">
        <v>38</v>
      </c>
      <c r="S37" t="s">
        <v>120</v>
      </c>
      <c r="W37" s="11">
        <v>34</v>
      </c>
      <c r="X37" s="14">
        <v>22595.200000000001</v>
      </c>
      <c r="Y37" s="14">
        <v>3220435</v>
      </c>
      <c r="AA37" s="14">
        <v>34</v>
      </c>
      <c r="AB37" s="14">
        <v>1277696</v>
      </c>
      <c r="AC37" s="14">
        <v>5358714</v>
      </c>
      <c r="AE37" s="14">
        <v>34</v>
      </c>
      <c r="AF37" s="14">
        <v>1111212.8</v>
      </c>
      <c r="AG37" s="14">
        <v>0</v>
      </c>
    </row>
    <row r="38" spans="1:33" x14ac:dyDescent="0.2">
      <c r="B38">
        <v>0</v>
      </c>
      <c r="C38" s="14">
        <v>11923.2</v>
      </c>
      <c r="D38" s="14">
        <v>2531285</v>
      </c>
      <c r="L38">
        <v>0</v>
      </c>
      <c r="M38" s="14">
        <v>21196.799999999999</v>
      </c>
      <c r="N38" s="14">
        <v>2683685</v>
      </c>
      <c r="Q38">
        <v>0</v>
      </c>
      <c r="R38" s="11">
        <v>16265.6</v>
      </c>
      <c r="S38" s="14">
        <v>229</v>
      </c>
      <c r="W38" s="11">
        <v>35</v>
      </c>
      <c r="X38" s="14">
        <v>22963.200000000001</v>
      </c>
      <c r="Y38" s="14">
        <v>3202278</v>
      </c>
      <c r="AA38" s="14">
        <v>35</v>
      </c>
      <c r="AB38" s="14">
        <v>1181206.3999999999</v>
      </c>
      <c r="AC38" s="14">
        <v>5327453</v>
      </c>
      <c r="AE38" s="14">
        <v>35</v>
      </c>
      <c r="AF38" s="14">
        <v>1087145.6000000001</v>
      </c>
      <c r="AG38" s="14">
        <v>1</v>
      </c>
    </row>
    <row r="39" spans="1:33" x14ac:dyDescent="0.2">
      <c r="B39">
        <v>1</v>
      </c>
      <c r="C39" s="14">
        <v>13248</v>
      </c>
      <c r="D39" s="14">
        <v>2581331</v>
      </c>
      <c r="L39">
        <v>1</v>
      </c>
      <c r="M39" s="14">
        <v>33340.800000000003</v>
      </c>
      <c r="N39" s="14">
        <v>2679986</v>
      </c>
      <c r="Q39">
        <v>1</v>
      </c>
      <c r="R39" s="14">
        <v>16118.4</v>
      </c>
      <c r="S39" s="14">
        <v>0</v>
      </c>
      <c r="W39" s="11">
        <v>36</v>
      </c>
      <c r="X39" s="14">
        <v>1150736</v>
      </c>
      <c r="Y39" s="14">
        <v>2930242</v>
      </c>
      <c r="AA39" s="14">
        <v>36</v>
      </c>
      <c r="AB39" s="14">
        <v>1385152</v>
      </c>
      <c r="AC39" s="14">
        <v>5194366</v>
      </c>
      <c r="AE39" s="14">
        <v>36</v>
      </c>
      <c r="AF39" s="14">
        <v>1092886.3999999999</v>
      </c>
      <c r="AG39" s="14">
        <v>1</v>
      </c>
    </row>
    <row r="40" spans="1:33" x14ac:dyDescent="0.2">
      <c r="B40">
        <v>2</v>
      </c>
      <c r="C40" s="14">
        <v>14057.6</v>
      </c>
      <c r="D40" s="14">
        <v>2561587</v>
      </c>
      <c r="L40">
        <v>2</v>
      </c>
      <c r="M40" s="14">
        <v>368864.06399998203</v>
      </c>
      <c r="N40" s="14">
        <v>2679567</v>
      </c>
      <c r="Q40">
        <v>2</v>
      </c>
      <c r="R40" s="14">
        <v>15824</v>
      </c>
      <c r="S40" s="14">
        <v>0</v>
      </c>
      <c r="W40" s="11">
        <v>37</v>
      </c>
      <c r="X40" s="14">
        <v>24729.599999999999</v>
      </c>
      <c r="Y40" s="14">
        <v>3162856</v>
      </c>
      <c r="AA40" s="14">
        <v>37</v>
      </c>
      <c r="AB40" s="14">
        <v>1374406.4</v>
      </c>
      <c r="AC40" s="14">
        <v>5223372</v>
      </c>
      <c r="AE40" s="14">
        <v>37</v>
      </c>
      <c r="AF40" s="14">
        <v>1309196.8</v>
      </c>
      <c r="AG40" s="14">
        <v>5</v>
      </c>
    </row>
    <row r="41" spans="1:33" x14ac:dyDescent="0.2">
      <c r="B41">
        <v>3</v>
      </c>
      <c r="C41" s="14">
        <v>13763.2</v>
      </c>
      <c r="D41" s="14">
        <v>2566148</v>
      </c>
      <c r="L41">
        <v>3</v>
      </c>
      <c r="M41" s="14">
        <v>697242.97600001097</v>
      </c>
      <c r="N41" s="14">
        <v>2679155</v>
      </c>
      <c r="Q41">
        <v>3</v>
      </c>
      <c r="R41" s="14">
        <v>15897.6</v>
      </c>
      <c r="S41" s="14">
        <v>0</v>
      </c>
      <c r="W41" s="11">
        <v>38</v>
      </c>
      <c r="X41" s="14">
        <v>24656</v>
      </c>
      <c r="Y41" s="14">
        <v>3130300</v>
      </c>
      <c r="AA41" s="14">
        <v>38</v>
      </c>
      <c r="AB41" s="14">
        <v>1161260.8</v>
      </c>
      <c r="AC41" s="14">
        <v>5433401</v>
      </c>
      <c r="AE41" s="14">
        <v>38</v>
      </c>
      <c r="AF41" s="14">
        <v>1210057.6000000001</v>
      </c>
      <c r="AG41" s="14">
        <v>2</v>
      </c>
    </row>
    <row r="42" spans="1:33" x14ac:dyDescent="0.2">
      <c r="B42">
        <v>4</v>
      </c>
      <c r="C42" s="14">
        <v>13248</v>
      </c>
      <c r="D42" s="14">
        <v>2572703</v>
      </c>
      <c r="L42">
        <v>4</v>
      </c>
      <c r="M42" s="14">
        <v>128579.2</v>
      </c>
      <c r="N42" s="14">
        <v>2679936</v>
      </c>
      <c r="Q42">
        <v>4</v>
      </c>
      <c r="R42" s="14">
        <v>15603.2</v>
      </c>
      <c r="S42" s="14">
        <v>0</v>
      </c>
      <c r="W42" s="11">
        <v>39</v>
      </c>
      <c r="X42" s="14">
        <v>1263564.8</v>
      </c>
      <c r="Y42" s="14">
        <v>2815431</v>
      </c>
      <c r="AA42" s="14">
        <v>39</v>
      </c>
      <c r="AB42" s="14">
        <v>1458604.8</v>
      </c>
      <c r="AC42" s="14">
        <v>5199916</v>
      </c>
      <c r="AE42" s="14">
        <v>39</v>
      </c>
      <c r="AF42" s="14">
        <v>1222496</v>
      </c>
      <c r="AG42" s="14">
        <v>0</v>
      </c>
    </row>
    <row r="43" spans="1:33" x14ac:dyDescent="0.2">
      <c r="B43">
        <v>5</v>
      </c>
      <c r="C43" s="14">
        <v>13395.2</v>
      </c>
      <c r="D43" s="14">
        <v>2570990</v>
      </c>
      <c r="L43">
        <v>5</v>
      </c>
      <c r="M43" s="14">
        <v>82284.800000000003</v>
      </c>
      <c r="N43" s="14">
        <v>2677616</v>
      </c>
      <c r="Q43">
        <v>5</v>
      </c>
      <c r="R43" s="14">
        <v>15676.8</v>
      </c>
      <c r="S43" s="14">
        <v>0</v>
      </c>
      <c r="W43" s="11">
        <v>40</v>
      </c>
      <c r="X43" s="14">
        <v>1275193.6000000001</v>
      </c>
      <c r="Y43" s="14">
        <v>2709528</v>
      </c>
      <c r="AA43" s="14">
        <v>40</v>
      </c>
      <c r="AB43" s="14">
        <v>1234419.2</v>
      </c>
      <c r="AC43" s="14">
        <v>5303266</v>
      </c>
      <c r="AE43" s="14">
        <v>40</v>
      </c>
      <c r="AF43" s="14">
        <v>80003.199999999997</v>
      </c>
      <c r="AG43" s="14">
        <v>4</v>
      </c>
    </row>
    <row r="44" spans="1:33" x14ac:dyDescent="0.2">
      <c r="B44">
        <v>6</v>
      </c>
      <c r="C44" s="14">
        <v>13542.4</v>
      </c>
      <c r="D44" s="14">
        <v>2570430</v>
      </c>
      <c r="L44">
        <v>6</v>
      </c>
      <c r="M44" s="14">
        <v>538457.59999999998</v>
      </c>
      <c r="N44" s="14">
        <v>2679411</v>
      </c>
      <c r="Q44">
        <v>6</v>
      </c>
      <c r="R44" s="14">
        <v>15529.6</v>
      </c>
      <c r="S44" s="14">
        <v>0</v>
      </c>
      <c r="W44" s="11">
        <v>41</v>
      </c>
      <c r="X44" s="14">
        <v>24656</v>
      </c>
      <c r="Y44" s="14">
        <v>3155864</v>
      </c>
      <c r="AA44" s="14">
        <v>41</v>
      </c>
      <c r="AB44" s="14">
        <v>1369180.8</v>
      </c>
      <c r="AC44" s="14">
        <v>5144331</v>
      </c>
      <c r="AE44" s="14">
        <v>41</v>
      </c>
      <c r="AF44" s="14">
        <v>1095830.3999999999</v>
      </c>
      <c r="AG44" s="14">
        <v>1</v>
      </c>
    </row>
    <row r="45" spans="1:33" x14ac:dyDescent="0.2">
      <c r="B45">
        <v>7</v>
      </c>
      <c r="C45" s="14">
        <v>13395.2</v>
      </c>
      <c r="D45" s="14">
        <v>2574518</v>
      </c>
      <c r="L45">
        <v>7</v>
      </c>
      <c r="M45" s="14">
        <v>181313.6</v>
      </c>
      <c r="N45" s="14">
        <v>2680507</v>
      </c>
      <c r="Q45">
        <v>7</v>
      </c>
      <c r="R45" s="14">
        <v>15529.6</v>
      </c>
      <c r="S45" s="14">
        <v>0</v>
      </c>
      <c r="W45" s="11">
        <v>42</v>
      </c>
      <c r="X45" s="14">
        <v>21270.400000000001</v>
      </c>
      <c r="Y45" s="14">
        <v>3285227</v>
      </c>
      <c r="AA45" s="14">
        <v>42</v>
      </c>
      <c r="AB45" s="14">
        <v>1289619.2</v>
      </c>
      <c r="AC45" s="14">
        <v>5245528</v>
      </c>
      <c r="AE45" s="14">
        <v>42</v>
      </c>
      <c r="AF45" s="14">
        <v>1418934.4</v>
      </c>
      <c r="AG45" s="14">
        <v>0</v>
      </c>
    </row>
    <row r="46" spans="1:33" x14ac:dyDescent="0.2">
      <c r="B46">
        <v>8</v>
      </c>
      <c r="C46" s="14">
        <v>13027.2</v>
      </c>
      <c r="D46" s="14">
        <v>2575421</v>
      </c>
      <c r="L46">
        <v>8</v>
      </c>
      <c r="M46" s="14">
        <v>163760</v>
      </c>
      <c r="N46" s="14">
        <v>2680068</v>
      </c>
      <c r="Q46">
        <v>8</v>
      </c>
      <c r="R46" s="14">
        <v>15235.2</v>
      </c>
      <c r="S46" s="14">
        <v>0</v>
      </c>
      <c r="W46" s="11">
        <v>43</v>
      </c>
      <c r="X46" s="14">
        <v>23404.799999999999</v>
      </c>
      <c r="Y46" s="14">
        <v>3197469</v>
      </c>
      <c r="AA46" s="14">
        <v>43</v>
      </c>
      <c r="AB46" s="14">
        <v>1176716.8</v>
      </c>
      <c r="AC46" s="14">
        <v>5435187</v>
      </c>
      <c r="AE46" s="14">
        <v>43</v>
      </c>
      <c r="AF46" s="14">
        <v>1106723.2</v>
      </c>
      <c r="AG46" s="14">
        <v>0</v>
      </c>
    </row>
    <row r="47" spans="1:33" x14ac:dyDescent="0.2">
      <c r="B47">
        <v>9</v>
      </c>
      <c r="C47" s="14">
        <v>12953.6</v>
      </c>
      <c r="D47" s="14">
        <v>2578540</v>
      </c>
      <c r="L47">
        <v>9</v>
      </c>
      <c r="M47" s="14">
        <v>109958.39999999999</v>
      </c>
      <c r="N47" s="14">
        <v>2681761</v>
      </c>
      <c r="Q47">
        <v>9</v>
      </c>
      <c r="R47" s="14">
        <v>15308.8</v>
      </c>
      <c r="S47" s="14">
        <v>0</v>
      </c>
      <c r="W47" s="11">
        <v>44</v>
      </c>
      <c r="X47" s="14">
        <v>1156550.3999999999</v>
      </c>
      <c r="Y47" s="14">
        <v>2834535</v>
      </c>
      <c r="AA47" s="14">
        <v>44</v>
      </c>
      <c r="AB47" s="14">
        <v>1174361.6000000001</v>
      </c>
      <c r="AC47" s="14">
        <v>5360204</v>
      </c>
      <c r="AE47" s="14">
        <v>44</v>
      </c>
      <c r="AF47" s="14">
        <v>1096051.2</v>
      </c>
      <c r="AG47" s="14">
        <v>1</v>
      </c>
    </row>
    <row r="48" spans="1:33" x14ac:dyDescent="0.2">
      <c r="B48">
        <v>10</v>
      </c>
      <c r="C48" s="14">
        <v>13027.2</v>
      </c>
      <c r="D48" s="14">
        <v>2575832</v>
      </c>
      <c r="L48">
        <v>10</v>
      </c>
      <c r="M48" s="14">
        <v>83241.600000000006</v>
      </c>
      <c r="N48" s="14">
        <v>2682415</v>
      </c>
      <c r="Q48">
        <v>10</v>
      </c>
      <c r="R48" s="14">
        <v>14940.8</v>
      </c>
      <c r="S48" s="14">
        <v>0</v>
      </c>
      <c r="W48" s="11">
        <v>45</v>
      </c>
      <c r="X48" s="14">
        <v>24876.799999999999</v>
      </c>
      <c r="Y48" s="14">
        <v>3137561</v>
      </c>
      <c r="AA48" s="14">
        <v>45</v>
      </c>
      <c r="AB48" s="14">
        <v>1090310.3999999999</v>
      </c>
      <c r="AC48" s="14">
        <v>5456421</v>
      </c>
      <c r="AE48" s="14">
        <v>45</v>
      </c>
      <c r="AF48" s="14">
        <v>83020.800000000003</v>
      </c>
      <c r="AG48" s="14">
        <v>1</v>
      </c>
    </row>
    <row r="49" spans="2:33" x14ac:dyDescent="0.2">
      <c r="B49">
        <v>11</v>
      </c>
      <c r="C49" s="14">
        <v>13321.6</v>
      </c>
      <c r="D49" s="14">
        <v>2571184</v>
      </c>
      <c r="L49">
        <v>11</v>
      </c>
      <c r="M49" s="14">
        <v>83241.600000000006</v>
      </c>
      <c r="N49" s="14">
        <v>2678825</v>
      </c>
      <c r="Q49">
        <v>11</v>
      </c>
      <c r="R49" s="14">
        <v>15603.2</v>
      </c>
      <c r="S49" s="14">
        <v>0</v>
      </c>
      <c r="W49" s="11">
        <v>46</v>
      </c>
      <c r="X49" s="14">
        <v>25833.599999999999</v>
      </c>
      <c r="Y49" s="14">
        <v>3090725</v>
      </c>
      <c r="AA49" s="14">
        <v>46</v>
      </c>
      <c r="AB49" s="14">
        <v>1212192</v>
      </c>
      <c r="AC49" s="14">
        <v>5337636</v>
      </c>
      <c r="AE49" s="14">
        <v>46</v>
      </c>
      <c r="AF49" s="14">
        <v>1426588.8</v>
      </c>
      <c r="AG49" s="14">
        <v>1</v>
      </c>
    </row>
    <row r="50" spans="2:33" x14ac:dyDescent="0.2">
      <c r="B50">
        <v>12</v>
      </c>
      <c r="C50" s="14">
        <v>13321.6</v>
      </c>
      <c r="D50" s="14">
        <v>2570369</v>
      </c>
      <c r="L50">
        <v>12</v>
      </c>
      <c r="M50" s="14">
        <v>241996.79999999999</v>
      </c>
      <c r="N50" s="14">
        <v>2681185</v>
      </c>
      <c r="Q50">
        <v>12</v>
      </c>
      <c r="R50" s="14">
        <v>15603.2</v>
      </c>
      <c r="S50" s="14">
        <v>0</v>
      </c>
      <c r="W50" s="11">
        <v>47</v>
      </c>
      <c r="X50" s="14">
        <v>23920</v>
      </c>
      <c r="Y50" s="14">
        <v>3162712</v>
      </c>
      <c r="AA50" s="14">
        <v>47</v>
      </c>
      <c r="AB50" s="14">
        <v>1268422.3999999999</v>
      </c>
      <c r="AC50" s="14">
        <v>5282747</v>
      </c>
      <c r="AE50" s="14">
        <v>47</v>
      </c>
      <c r="AF50" s="14">
        <v>83536</v>
      </c>
      <c r="AG50" s="14">
        <v>3</v>
      </c>
    </row>
    <row r="51" spans="2:33" x14ac:dyDescent="0.2">
      <c r="B51">
        <v>13</v>
      </c>
      <c r="C51" s="14">
        <v>12880</v>
      </c>
      <c r="D51" s="14">
        <v>2574538</v>
      </c>
      <c r="L51">
        <v>13</v>
      </c>
      <c r="M51" s="14">
        <v>95606.399999999994</v>
      </c>
      <c r="N51" s="14">
        <v>2683445</v>
      </c>
      <c r="Q51">
        <v>13</v>
      </c>
      <c r="R51" s="14">
        <v>15161.6</v>
      </c>
      <c r="S51" s="14">
        <v>0</v>
      </c>
      <c r="W51" s="11">
        <v>48</v>
      </c>
      <c r="X51" s="14">
        <v>23036.799999999999</v>
      </c>
      <c r="Y51" s="14">
        <v>3198089</v>
      </c>
      <c r="AA51" s="14">
        <v>48</v>
      </c>
      <c r="AB51" s="14">
        <v>1490032</v>
      </c>
      <c r="AC51" s="14">
        <v>4988947</v>
      </c>
      <c r="AE51" s="14">
        <v>48</v>
      </c>
      <c r="AF51" s="14">
        <v>69331.199999999997</v>
      </c>
      <c r="AG51" s="14">
        <v>2</v>
      </c>
    </row>
    <row r="52" spans="2:33" x14ac:dyDescent="0.2">
      <c r="B52">
        <v>14</v>
      </c>
      <c r="C52" s="14">
        <v>12953.6</v>
      </c>
      <c r="D52" s="14">
        <v>2577448</v>
      </c>
      <c r="L52">
        <v>14</v>
      </c>
      <c r="M52" s="14">
        <v>87657.600000000006</v>
      </c>
      <c r="N52" s="14">
        <v>2676487</v>
      </c>
      <c r="Q52">
        <v>14</v>
      </c>
      <c r="R52" s="14">
        <v>15382.4</v>
      </c>
      <c r="S52" s="14">
        <v>0</v>
      </c>
      <c r="W52" s="11">
        <v>49</v>
      </c>
      <c r="X52" s="14">
        <v>23699.200000000001</v>
      </c>
      <c r="Y52" s="14">
        <v>3188514</v>
      </c>
      <c r="AA52" s="14">
        <v>49</v>
      </c>
      <c r="AB52" s="14">
        <v>1474208</v>
      </c>
      <c r="AC52" s="14">
        <v>5058925</v>
      </c>
      <c r="AE52" s="14">
        <v>49</v>
      </c>
      <c r="AF52" s="14">
        <v>1324505.6000000001</v>
      </c>
      <c r="AG52" s="14">
        <v>0</v>
      </c>
    </row>
    <row r="53" spans="2:33" x14ac:dyDescent="0.2">
      <c r="B53">
        <v>15</v>
      </c>
      <c r="C53" s="14">
        <v>12953.6</v>
      </c>
      <c r="D53" s="14">
        <v>2578324</v>
      </c>
      <c r="L53">
        <v>15</v>
      </c>
      <c r="M53" s="14">
        <v>93619.199999999997</v>
      </c>
      <c r="N53" s="14">
        <v>2689760</v>
      </c>
      <c r="Q53">
        <v>15</v>
      </c>
      <c r="R53" s="14">
        <v>15088</v>
      </c>
      <c r="S53" s="14">
        <v>0</v>
      </c>
      <c r="W53" s="11">
        <v>50</v>
      </c>
      <c r="X53" s="14">
        <v>28777.599999999999</v>
      </c>
      <c r="Y53" s="14">
        <v>3181503</v>
      </c>
      <c r="AA53" s="14">
        <v>50</v>
      </c>
      <c r="AB53" s="14">
        <v>1288588.8</v>
      </c>
      <c r="AC53" s="14">
        <v>5352820</v>
      </c>
      <c r="AE53" s="14">
        <v>50</v>
      </c>
      <c r="AF53" s="14">
        <v>1720400</v>
      </c>
      <c r="AG53" s="14">
        <v>0</v>
      </c>
    </row>
    <row r="54" spans="2:33" x14ac:dyDescent="0.2">
      <c r="B54">
        <v>16</v>
      </c>
      <c r="C54" s="14">
        <v>12880</v>
      </c>
      <c r="D54" s="14">
        <v>2575113</v>
      </c>
      <c r="L54">
        <v>16</v>
      </c>
      <c r="M54" s="14">
        <v>75808</v>
      </c>
      <c r="N54" s="14">
        <v>2703836</v>
      </c>
      <c r="Q54">
        <v>16</v>
      </c>
      <c r="R54" s="14">
        <v>15161.6</v>
      </c>
      <c r="S54" s="14">
        <v>0</v>
      </c>
      <c r="W54" s="11">
        <v>51</v>
      </c>
      <c r="X54" s="14">
        <v>23036.799999999999</v>
      </c>
      <c r="Y54" s="14">
        <v>3222461</v>
      </c>
      <c r="AA54" s="14">
        <v>51</v>
      </c>
      <c r="AB54" s="14">
        <v>1320825.6000000001</v>
      </c>
      <c r="AC54" s="14">
        <v>5241981</v>
      </c>
      <c r="AE54" s="14">
        <v>51</v>
      </c>
      <c r="AF54" s="14">
        <v>1219184</v>
      </c>
      <c r="AG54" s="14">
        <v>2</v>
      </c>
    </row>
    <row r="55" spans="2:33" x14ac:dyDescent="0.2">
      <c r="B55">
        <v>17</v>
      </c>
      <c r="C55" s="14">
        <v>12880</v>
      </c>
      <c r="D55" s="14">
        <v>2576729</v>
      </c>
      <c r="L55">
        <v>17</v>
      </c>
      <c r="M55" s="14">
        <v>88614.399999999994</v>
      </c>
      <c r="N55" s="14">
        <v>2712874</v>
      </c>
      <c r="Q55">
        <v>17</v>
      </c>
      <c r="R55" s="14">
        <v>15088</v>
      </c>
      <c r="S55" s="14">
        <v>0</v>
      </c>
      <c r="W55" s="11">
        <v>52</v>
      </c>
      <c r="X55" s="14">
        <v>22080</v>
      </c>
      <c r="Y55" s="14">
        <v>3254084</v>
      </c>
      <c r="AA55" s="14">
        <v>52</v>
      </c>
      <c r="AB55" s="14">
        <v>1312067.2</v>
      </c>
      <c r="AC55" s="14">
        <v>5270128</v>
      </c>
      <c r="AE55" s="14">
        <v>52</v>
      </c>
      <c r="AF55" s="14">
        <v>1311846.3999999999</v>
      </c>
      <c r="AG55" s="14">
        <v>0</v>
      </c>
    </row>
    <row r="56" spans="2:33" x14ac:dyDescent="0.2">
      <c r="B56">
        <v>18</v>
      </c>
      <c r="C56" s="14">
        <v>12806.4</v>
      </c>
      <c r="D56" s="14">
        <v>2583552</v>
      </c>
      <c r="L56">
        <v>18</v>
      </c>
      <c r="M56" s="14">
        <v>90380.800000000003</v>
      </c>
      <c r="N56" s="14">
        <v>2713648</v>
      </c>
      <c r="Q56">
        <v>18</v>
      </c>
      <c r="R56" s="14">
        <v>15088</v>
      </c>
      <c r="S56" s="14">
        <v>0</v>
      </c>
      <c r="W56" s="11">
        <v>53</v>
      </c>
      <c r="X56" s="14">
        <v>23036.799999999999</v>
      </c>
      <c r="Y56" s="14">
        <v>3200484</v>
      </c>
      <c r="AA56" s="14">
        <v>53</v>
      </c>
      <c r="AB56" s="14">
        <v>1685145.6000000001</v>
      </c>
      <c r="AC56" s="14">
        <v>5041148</v>
      </c>
      <c r="AE56" s="14">
        <v>53</v>
      </c>
      <c r="AF56" s="14">
        <v>1320531.2</v>
      </c>
      <c r="AG56" s="14">
        <v>0</v>
      </c>
    </row>
    <row r="57" spans="2:33" x14ac:dyDescent="0.2">
      <c r="B57">
        <v>19</v>
      </c>
      <c r="C57" s="14">
        <v>12806.4</v>
      </c>
      <c r="D57" s="14">
        <v>2592203</v>
      </c>
      <c r="L57">
        <v>19</v>
      </c>
      <c r="M57" s="14">
        <v>77353.600000000006</v>
      </c>
      <c r="N57" s="14">
        <v>2723202</v>
      </c>
      <c r="Q57">
        <v>19</v>
      </c>
      <c r="R57" s="14">
        <v>15088</v>
      </c>
      <c r="S57" s="14">
        <v>0</v>
      </c>
      <c r="W57" s="11">
        <v>54</v>
      </c>
      <c r="X57" s="14">
        <v>22374.400000000001</v>
      </c>
      <c r="Y57" s="14">
        <v>3228784</v>
      </c>
      <c r="AA57" s="14">
        <v>54</v>
      </c>
      <c r="AB57" s="14">
        <v>561862.40000000002</v>
      </c>
      <c r="AC57" s="14">
        <v>5451859</v>
      </c>
      <c r="AE57" s="14">
        <v>54</v>
      </c>
      <c r="AF57" s="14">
        <v>1119897.6000000001</v>
      </c>
      <c r="AG57" s="14">
        <v>1</v>
      </c>
    </row>
    <row r="58" spans="2:33" x14ac:dyDescent="0.2">
      <c r="B58">
        <v>20</v>
      </c>
      <c r="C58" s="14">
        <v>13174.4</v>
      </c>
      <c r="D58" s="14">
        <v>2599239</v>
      </c>
      <c r="L58">
        <v>20</v>
      </c>
      <c r="M58" s="14">
        <v>75072</v>
      </c>
      <c r="N58" s="14">
        <v>2760455</v>
      </c>
      <c r="Q58">
        <v>20</v>
      </c>
      <c r="R58" s="14">
        <v>15014.4</v>
      </c>
      <c r="S58" s="14">
        <v>0</v>
      </c>
      <c r="W58" s="11">
        <v>55</v>
      </c>
      <c r="X58" s="14">
        <v>22668.799999999999</v>
      </c>
      <c r="Y58" s="14">
        <v>3216178</v>
      </c>
      <c r="AA58" s="14">
        <v>55</v>
      </c>
      <c r="AB58" s="14">
        <v>1169062.3999999999</v>
      </c>
      <c r="AC58" s="14">
        <v>5238006</v>
      </c>
      <c r="AE58" s="14">
        <v>55</v>
      </c>
      <c r="AF58" s="14">
        <v>114742.39999999999</v>
      </c>
      <c r="AG58" s="14">
        <v>0</v>
      </c>
    </row>
    <row r="59" spans="2:33" x14ac:dyDescent="0.2">
      <c r="B59">
        <v>21</v>
      </c>
      <c r="C59" s="14">
        <v>13321.6</v>
      </c>
      <c r="D59" s="14">
        <v>2649825</v>
      </c>
      <c r="L59">
        <v>21</v>
      </c>
      <c r="M59" s="14">
        <v>77574.399999999994</v>
      </c>
      <c r="N59" s="14">
        <v>2917156</v>
      </c>
      <c r="Q59">
        <v>21</v>
      </c>
      <c r="R59" s="14">
        <v>15529.6</v>
      </c>
      <c r="S59" s="14">
        <v>0</v>
      </c>
      <c r="W59" s="11">
        <v>56</v>
      </c>
      <c r="X59" s="14">
        <v>21932.799999999999</v>
      </c>
      <c r="Y59" s="14">
        <v>3250657</v>
      </c>
      <c r="AA59" s="14">
        <v>56</v>
      </c>
      <c r="AB59" s="14">
        <v>1168694.3999999999</v>
      </c>
      <c r="AC59" s="14">
        <v>5377250</v>
      </c>
      <c r="AE59" s="14">
        <v>56</v>
      </c>
      <c r="AF59" s="14">
        <v>1320531.2</v>
      </c>
      <c r="AG59" s="14">
        <v>0</v>
      </c>
    </row>
    <row r="60" spans="2:33" x14ac:dyDescent="0.2">
      <c r="B60">
        <v>22</v>
      </c>
      <c r="C60" s="14">
        <v>13174.4</v>
      </c>
      <c r="D60" s="14">
        <v>2791496</v>
      </c>
      <c r="L60">
        <v>22</v>
      </c>
      <c r="M60" s="14">
        <v>115404.8</v>
      </c>
      <c r="N60" s="14">
        <v>3101321</v>
      </c>
      <c r="Q60">
        <v>22</v>
      </c>
      <c r="R60" s="14">
        <v>15529.6</v>
      </c>
      <c r="S60" s="14">
        <v>0</v>
      </c>
      <c r="W60" s="11">
        <v>57</v>
      </c>
      <c r="X60" s="14">
        <v>22374.400000000001</v>
      </c>
      <c r="Y60" s="14">
        <v>3236907</v>
      </c>
      <c r="AA60" s="14">
        <v>57</v>
      </c>
      <c r="AB60" s="14">
        <v>1099363.2</v>
      </c>
      <c r="AC60" s="14">
        <v>5429703</v>
      </c>
      <c r="AE60" s="14">
        <v>57</v>
      </c>
      <c r="AF60" s="14">
        <v>1107532.8</v>
      </c>
      <c r="AG60" s="14">
        <v>0</v>
      </c>
    </row>
    <row r="61" spans="2:33" x14ac:dyDescent="0.2">
      <c r="B61">
        <v>23</v>
      </c>
      <c r="C61" s="14">
        <v>12806.4</v>
      </c>
      <c r="D61" s="14">
        <v>2952069</v>
      </c>
      <c r="L61">
        <v>23</v>
      </c>
      <c r="M61" s="14">
        <v>109664</v>
      </c>
      <c r="N61" s="14">
        <v>3402542</v>
      </c>
      <c r="Q61">
        <v>23</v>
      </c>
      <c r="R61" s="14">
        <v>15235.2</v>
      </c>
      <c r="S61" s="14">
        <v>0</v>
      </c>
      <c r="W61" s="11">
        <v>58</v>
      </c>
      <c r="X61" s="14">
        <v>23846.400000000001</v>
      </c>
      <c r="Y61" s="14">
        <v>3165795</v>
      </c>
      <c r="AA61" s="14">
        <v>58</v>
      </c>
      <c r="AB61" s="14">
        <v>1300070.3999999999</v>
      </c>
      <c r="AC61" s="14">
        <v>5256176</v>
      </c>
      <c r="AE61" s="14">
        <v>58</v>
      </c>
      <c r="AF61" s="14">
        <v>1059104</v>
      </c>
      <c r="AG61" s="14">
        <v>0</v>
      </c>
    </row>
    <row r="62" spans="2:33" x14ac:dyDescent="0.2">
      <c r="B62">
        <v>24</v>
      </c>
      <c r="C62" s="14">
        <v>12732.8</v>
      </c>
      <c r="D62" s="14">
        <v>3294281</v>
      </c>
      <c r="L62">
        <v>24</v>
      </c>
      <c r="M62" s="14">
        <v>87657.600000000006</v>
      </c>
      <c r="N62" s="14">
        <v>3796258</v>
      </c>
      <c r="Q62">
        <v>24</v>
      </c>
      <c r="R62" s="14">
        <v>15088</v>
      </c>
      <c r="S62" s="14">
        <v>0</v>
      </c>
      <c r="W62" s="11">
        <v>59</v>
      </c>
      <c r="X62" s="14">
        <v>22889.599999999999</v>
      </c>
      <c r="Y62" s="14">
        <v>3229334</v>
      </c>
      <c r="AA62" s="14">
        <v>59</v>
      </c>
      <c r="AB62" s="14">
        <v>1513952</v>
      </c>
      <c r="AC62" s="14">
        <v>5099803</v>
      </c>
      <c r="AE62" s="14">
        <v>59</v>
      </c>
      <c r="AF62" s="14">
        <v>1419817.6</v>
      </c>
      <c r="AG62" s="14">
        <v>0</v>
      </c>
    </row>
    <row r="63" spans="2:33" x14ac:dyDescent="0.2">
      <c r="B63">
        <v>25</v>
      </c>
      <c r="C63" s="14">
        <v>12880</v>
      </c>
      <c r="D63" s="14">
        <v>3686083</v>
      </c>
      <c r="L63">
        <v>25</v>
      </c>
      <c r="M63" s="14">
        <v>87363.199999999997</v>
      </c>
      <c r="N63" s="14">
        <v>4133428</v>
      </c>
      <c r="Q63">
        <v>25</v>
      </c>
      <c r="R63" s="14">
        <v>15161.6</v>
      </c>
      <c r="S63" s="14">
        <v>0</v>
      </c>
      <c r="W63" s="11">
        <v>60</v>
      </c>
      <c r="X63" s="14">
        <v>23331.200000000001</v>
      </c>
      <c r="Y63" s="14">
        <v>3187404</v>
      </c>
      <c r="AA63" s="14">
        <v>60</v>
      </c>
      <c r="AB63" s="14">
        <v>1572537.6</v>
      </c>
      <c r="AC63" s="14">
        <v>5171917</v>
      </c>
      <c r="AE63" s="14">
        <v>60</v>
      </c>
      <c r="AF63" s="14">
        <v>1421289.6</v>
      </c>
      <c r="AG63" s="14">
        <v>0</v>
      </c>
    </row>
    <row r="64" spans="2:33" x14ac:dyDescent="0.2">
      <c r="B64">
        <v>26</v>
      </c>
      <c r="C64" s="14">
        <v>12880</v>
      </c>
      <c r="D64" s="14">
        <v>4037731</v>
      </c>
      <c r="L64">
        <v>26</v>
      </c>
      <c r="M64" s="14">
        <v>84566.399999999994</v>
      </c>
      <c r="N64" s="14">
        <v>4610684</v>
      </c>
      <c r="Q64">
        <v>26</v>
      </c>
      <c r="R64" s="14">
        <v>15456</v>
      </c>
      <c r="S64" s="14">
        <v>0</v>
      </c>
      <c r="W64" s="11">
        <v>61</v>
      </c>
      <c r="X64" s="14">
        <v>23920</v>
      </c>
      <c r="Y64" s="14">
        <v>3174479</v>
      </c>
      <c r="AA64" s="14">
        <v>61</v>
      </c>
      <c r="AB64" s="14">
        <v>1242220.8</v>
      </c>
      <c r="AC64" s="14">
        <v>5301772</v>
      </c>
      <c r="AE64" s="14">
        <v>61</v>
      </c>
      <c r="AF64" s="14">
        <v>1117836.8</v>
      </c>
      <c r="AG64" s="14">
        <v>0</v>
      </c>
    </row>
    <row r="65" spans="1:33" x14ac:dyDescent="0.2">
      <c r="B65">
        <v>27</v>
      </c>
      <c r="C65" s="14">
        <v>12806.4</v>
      </c>
      <c r="D65" s="14">
        <v>4403662</v>
      </c>
      <c r="L65">
        <v>27</v>
      </c>
      <c r="M65" s="14">
        <v>138588.79999999999</v>
      </c>
      <c r="N65" s="14">
        <v>4923629</v>
      </c>
      <c r="Q65">
        <v>27</v>
      </c>
      <c r="R65" s="14">
        <v>15161.6</v>
      </c>
      <c r="S65" s="14">
        <v>0</v>
      </c>
      <c r="W65" s="11">
        <v>62</v>
      </c>
      <c r="X65" s="14">
        <v>21932.799999999999</v>
      </c>
      <c r="Y65" s="14">
        <v>3250165</v>
      </c>
      <c r="AA65" s="14">
        <v>62</v>
      </c>
      <c r="AB65" s="14">
        <v>1176716.8</v>
      </c>
      <c r="AC65" s="14">
        <v>5406354</v>
      </c>
      <c r="AE65" s="14">
        <v>62</v>
      </c>
      <c r="AF65" s="14">
        <v>1216608</v>
      </c>
      <c r="AG65" s="14">
        <v>1</v>
      </c>
    </row>
    <row r="66" spans="1:33" x14ac:dyDescent="0.2">
      <c r="B66">
        <v>28</v>
      </c>
      <c r="C66" s="14">
        <v>12732.8</v>
      </c>
      <c r="D66" s="14">
        <v>4615053</v>
      </c>
      <c r="L66">
        <v>28</v>
      </c>
      <c r="M66" s="14">
        <v>86774.399999999994</v>
      </c>
      <c r="N66" s="14">
        <v>5138550</v>
      </c>
      <c r="Q66">
        <v>28</v>
      </c>
      <c r="R66" s="14">
        <v>15088</v>
      </c>
      <c r="S66" s="14">
        <v>0</v>
      </c>
      <c r="W66" s="11">
        <v>63</v>
      </c>
      <c r="X66" s="14">
        <v>23036.799999999999</v>
      </c>
      <c r="Y66" s="14">
        <v>3193835</v>
      </c>
      <c r="AA66" s="14">
        <v>63</v>
      </c>
      <c r="AB66" s="14">
        <v>1386844.8</v>
      </c>
      <c r="AC66" s="14">
        <v>5258235</v>
      </c>
      <c r="AE66" s="14">
        <v>63</v>
      </c>
      <c r="AF66" s="14">
        <v>1211088</v>
      </c>
      <c r="AG66" s="14">
        <v>0</v>
      </c>
    </row>
    <row r="67" spans="1:33" x14ac:dyDescent="0.2">
      <c r="B67">
        <v>29</v>
      </c>
      <c r="C67" s="14">
        <v>12806.4</v>
      </c>
      <c r="D67" s="14">
        <v>4772375</v>
      </c>
      <c r="L67">
        <v>29</v>
      </c>
      <c r="M67" s="14">
        <v>77427.199999999997</v>
      </c>
      <c r="N67" s="14">
        <v>5281941</v>
      </c>
      <c r="Q67">
        <v>29</v>
      </c>
      <c r="R67" s="14">
        <v>15161.6</v>
      </c>
      <c r="S67" s="14">
        <v>0</v>
      </c>
      <c r="W67" s="11">
        <v>64</v>
      </c>
      <c r="X67" s="14">
        <v>23331.200000000001</v>
      </c>
      <c r="Y67" s="14">
        <v>3188562</v>
      </c>
      <c r="AA67" s="14">
        <v>64</v>
      </c>
      <c r="AB67" s="14">
        <v>1402889.6</v>
      </c>
      <c r="AC67" s="14">
        <v>5362304</v>
      </c>
      <c r="AE67" s="14">
        <v>64</v>
      </c>
      <c r="AF67" s="14">
        <v>1103558.3999999999</v>
      </c>
      <c r="AG67" s="14">
        <v>0</v>
      </c>
    </row>
    <row r="68" spans="1:33" x14ac:dyDescent="0.2">
      <c r="B68">
        <v>30</v>
      </c>
      <c r="C68" s="14">
        <v>12880</v>
      </c>
      <c r="D68" s="14">
        <v>4880558</v>
      </c>
      <c r="L68">
        <v>30</v>
      </c>
      <c r="M68" s="14">
        <v>92515.199999999997</v>
      </c>
      <c r="N68" s="14">
        <v>5340228</v>
      </c>
      <c r="Q68">
        <v>30</v>
      </c>
      <c r="R68" s="14">
        <v>15235.2</v>
      </c>
      <c r="S68" s="14">
        <v>0</v>
      </c>
      <c r="W68" s="11">
        <v>65</v>
      </c>
      <c r="X68" s="14">
        <v>21932.799999999999</v>
      </c>
      <c r="Y68" s="14">
        <v>3253954</v>
      </c>
      <c r="AA68" s="14">
        <v>65</v>
      </c>
      <c r="AB68" s="14">
        <v>1273280</v>
      </c>
      <c r="AC68" s="14">
        <v>5245132</v>
      </c>
      <c r="AE68" s="14">
        <v>65</v>
      </c>
      <c r="AF68" s="14">
        <v>152720</v>
      </c>
      <c r="AG68" s="14">
        <v>0</v>
      </c>
    </row>
    <row r="69" spans="1:33" x14ac:dyDescent="0.2">
      <c r="D69" s="14"/>
      <c r="M69" s="14"/>
      <c r="N69" s="14"/>
      <c r="R69" s="14"/>
      <c r="W69" s="11">
        <v>66</v>
      </c>
      <c r="X69" s="14">
        <v>22448</v>
      </c>
      <c r="Y69" s="14">
        <v>3230247</v>
      </c>
      <c r="AA69" s="14">
        <v>66</v>
      </c>
      <c r="AB69" s="14">
        <v>1171417.6000000001</v>
      </c>
      <c r="AC69" s="14">
        <v>5420269</v>
      </c>
      <c r="AE69" s="14">
        <v>66</v>
      </c>
      <c r="AF69" s="14">
        <v>1320310.3999999999</v>
      </c>
      <c r="AG69" s="14">
        <v>0</v>
      </c>
    </row>
    <row r="70" spans="1:33" x14ac:dyDescent="0.2">
      <c r="D70" s="14"/>
      <c r="M70" s="14"/>
      <c r="N70" s="14"/>
      <c r="R70" s="14"/>
      <c r="W70" s="11">
        <v>67</v>
      </c>
      <c r="X70" s="14">
        <v>24140.799999999999</v>
      </c>
      <c r="Y70" s="14">
        <v>3150480</v>
      </c>
      <c r="AA70" s="14">
        <v>67</v>
      </c>
      <c r="AB70" s="14">
        <v>1254585.6000000001</v>
      </c>
      <c r="AC70" s="14">
        <v>5100319</v>
      </c>
      <c r="AE70" s="14">
        <v>67</v>
      </c>
      <c r="AF70" s="14">
        <v>1212854.3999999999</v>
      </c>
      <c r="AG70" s="14">
        <v>1</v>
      </c>
    </row>
    <row r="71" spans="1:33" x14ac:dyDescent="0.2">
      <c r="M71" s="14"/>
      <c r="N71" s="14"/>
      <c r="W71" s="11">
        <v>68</v>
      </c>
      <c r="X71" s="14">
        <v>23110.400000000001</v>
      </c>
      <c r="Y71" s="14">
        <v>3204049</v>
      </c>
      <c r="AA71" s="14">
        <v>68</v>
      </c>
      <c r="AB71" s="14">
        <v>1265699.2</v>
      </c>
      <c r="AC71" s="14">
        <v>5291320</v>
      </c>
      <c r="AE71" s="14">
        <v>68</v>
      </c>
      <c r="AF71" s="14">
        <v>1523961.6</v>
      </c>
      <c r="AG71" s="14">
        <v>0</v>
      </c>
    </row>
    <row r="72" spans="1:33" x14ac:dyDescent="0.2">
      <c r="A72" t="s">
        <v>50</v>
      </c>
      <c r="L72" t="s">
        <v>115</v>
      </c>
      <c r="Q72" t="s">
        <v>114</v>
      </c>
      <c r="W72" s="11">
        <v>69</v>
      </c>
      <c r="X72" s="14">
        <v>23110.400000000001</v>
      </c>
      <c r="Y72" s="14">
        <v>3200528</v>
      </c>
      <c r="AA72" s="14">
        <v>69</v>
      </c>
      <c r="AB72" s="14">
        <v>1147497.6000000001</v>
      </c>
      <c r="AC72" s="14">
        <v>5344807</v>
      </c>
      <c r="AE72" s="14">
        <v>69</v>
      </c>
      <c r="AF72" s="14">
        <v>1213369.6000000001</v>
      </c>
      <c r="AG72" s="14">
        <v>1</v>
      </c>
    </row>
    <row r="73" spans="1:33" x14ac:dyDescent="0.2">
      <c r="A73" t="s">
        <v>118</v>
      </c>
      <c r="W73" s="11">
        <v>70</v>
      </c>
      <c r="X73" s="14">
        <v>22006.400000000001</v>
      </c>
      <c r="Y73" s="14">
        <v>3237791</v>
      </c>
      <c r="AA73" s="14">
        <v>70</v>
      </c>
      <c r="AB73" s="14">
        <v>1280566.3999999999</v>
      </c>
      <c r="AC73" s="14">
        <v>5224698</v>
      </c>
      <c r="AE73" s="14">
        <v>70</v>
      </c>
      <c r="AF73" s="14">
        <v>1410028.8</v>
      </c>
      <c r="AG73" s="14">
        <v>0</v>
      </c>
    </row>
    <row r="74" spans="1:33" x14ac:dyDescent="0.2">
      <c r="B74" t="s">
        <v>119</v>
      </c>
      <c r="C74" t="s">
        <v>38</v>
      </c>
      <c r="D74" t="s">
        <v>120</v>
      </c>
      <c r="L74" t="s">
        <v>119</v>
      </c>
      <c r="M74" t="s">
        <v>38</v>
      </c>
      <c r="N74" t="s">
        <v>120</v>
      </c>
      <c r="Q74" t="s">
        <v>119</v>
      </c>
      <c r="R74" t="s">
        <v>38</v>
      </c>
      <c r="S74" t="s">
        <v>120</v>
      </c>
      <c r="W74" s="11">
        <v>71</v>
      </c>
      <c r="X74" s="14">
        <v>24288</v>
      </c>
      <c r="Y74" s="14">
        <v>3137708</v>
      </c>
      <c r="AA74" s="14">
        <v>71</v>
      </c>
      <c r="AB74" s="14">
        <v>1322739.2</v>
      </c>
      <c r="AC74" s="14">
        <v>5243153</v>
      </c>
      <c r="AE74" s="14">
        <v>71</v>
      </c>
      <c r="AF74" s="14">
        <v>87510.399999999994</v>
      </c>
      <c r="AG74" s="14">
        <v>0</v>
      </c>
    </row>
    <row r="75" spans="1:33" x14ac:dyDescent="0.2">
      <c r="B75">
        <v>0</v>
      </c>
      <c r="C75" s="14">
        <v>8464</v>
      </c>
      <c r="D75" s="14">
        <v>1516870</v>
      </c>
      <c r="L75">
        <v>0</v>
      </c>
      <c r="M75" s="14">
        <v>1184371.2</v>
      </c>
      <c r="N75" s="14">
        <v>1826920</v>
      </c>
      <c r="Q75">
        <v>0</v>
      </c>
      <c r="R75" s="14">
        <v>14352</v>
      </c>
      <c r="S75" s="14">
        <v>40</v>
      </c>
      <c r="W75" s="11">
        <v>72</v>
      </c>
      <c r="X75" s="14">
        <v>1121516.8</v>
      </c>
      <c r="Y75" s="14">
        <v>3010823</v>
      </c>
      <c r="AA75" s="14">
        <v>72</v>
      </c>
      <c r="AB75" s="14">
        <v>1400240</v>
      </c>
      <c r="AC75" s="14">
        <v>5251006</v>
      </c>
      <c r="AE75" s="14">
        <v>72</v>
      </c>
      <c r="AF75" s="14">
        <v>50342.400000000001</v>
      </c>
      <c r="AG75" s="14">
        <v>0</v>
      </c>
    </row>
    <row r="76" spans="1:33" x14ac:dyDescent="0.2">
      <c r="B76">
        <v>1</v>
      </c>
      <c r="C76" s="14">
        <v>8464</v>
      </c>
      <c r="D76" s="14">
        <v>1527693</v>
      </c>
      <c r="L76">
        <v>1</v>
      </c>
      <c r="M76" s="14">
        <v>1200784</v>
      </c>
      <c r="N76" s="14">
        <v>1932962</v>
      </c>
      <c r="Q76">
        <v>1</v>
      </c>
      <c r="R76" s="14">
        <v>15014.4</v>
      </c>
      <c r="S76" s="14">
        <v>0</v>
      </c>
      <c r="W76" s="11">
        <v>73</v>
      </c>
      <c r="X76" s="14">
        <v>1271808</v>
      </c>
      <c r="Y76" s="14">
        <v>2694220</v>
      </c>
      <c r="AA76" s="14">
        <v>73</v>
      </c>
      <c r="AB76" s="14">
        <v>1377056</v>
      </c>
      <c r="AC76" s="14">
        <v>5255839</v>
      </c>
      <c r="AE76" s="14">
        <v>73</v>
      </c>
      <c r="AF76" s="14">
        <v>1074928</v>
      </c>
      <c r="AG76" s="14">
        <v>0</v>
      </c>
    </row>
    <row r="77" spans="1:33" x14ac:dyDescent="0.2">
      <c r="B77">
        <v>2</v>
      </c>
      <c r="C77" s="14">
        <v>8464</v>
      </c>
      <c r="D77" s="14">
        <v>1527292</v>
      </c>
      <c r="L77">
        <v>2</v>
      </c>
      <c r="M77" s="14">
        <v>1211308.8</v>
      </c>
      <c r="N77" s="14">
        <v>1952241</v>
      </c>
      <c r="Q77">
        <v>2</v>
      </c>
      <c r="R77" s="14">
        <v>14352</v>
      </c>
      <c r="S77" s="14">
        <v>0</v>
      </c>
      <c r="W77" s="11">
        <v>74</v>
      </c>
      <c r="X77" s="14">
        <v>1246489.6000000001</v>
      </c>
      <c r="Y77" s="14">
        <v>2953281</v>
      </c>
      <c r="AA77" s="14">
        <v>74</v>
      </c>
      <c r="AB77" s="14">
        <v>1391923.2</v>
      </c>
      <c r="AC77" s="14">
        <v>5291086</v>
      </c>
      <c r="AE77" s="14">
        <v>74</v>
      </c>
      <c r="AF77" s="14">
        <v>1224556.8</v>
      </c>
      <c r="AG77" s="14">
        <v>0</v>
      </c>
    </row>
    <row r="78" spans="1:33" x14ac:dyDescent="0.2">
      <c r="B78">
        <v>3</v>
      </c>
      <c r="C78" s="14">
        <v>8390.4</v>
      </c>
      <c r="D78" s="14">
        <v>1527980</v>
      </c>
      <c r="L78">
        <v>3</v>
      </c>
      <c r="M78" s="14">
        <v>1206230.3999999999</v>
      </c>
      <c r="N78" s="14">
        <v>1954717</v>
      </c>
      <c r="Q78">
        <v>3</v>
      </c>
      <c r="R78" s="14">
        <v>14572.8</v>
      </c>
      <c r="S78" s="14">
        <v>0</v>
      </c>
      <c r="W78" s="11">
        <v>75</v>
      </c>
      <c r="X78" s="14">
        <v>23699.200000000001</v>
      </c>
      <c r="Y78" s="14">
        <v>3190519</v>
      </c>
      <c r="AA78" s="14">
        <v>75</v>
      </c>
      <c r="AB78" s="14">
        <v>1470896</v>
      </c>
      <c r="AC78" s="14">
        <v>5234348</v>
      </c>
      <c r="AE78" s="14">
        <v>75</v>
      </c>
      <c r="AF78" s="14">
        <v>1332454.3999999999</v>
      </c>
      <c r="AG78" s="14">
        <v>0</v>
      </c>
    </row>
    <row r="79" spans="1:33" x14ac:dyDescent="0.2">
      <c r="B79">
        <v>4</v>
      </c>
      <c r="C79" s="14">
        <v>8316.7999999999993</v>
      </c>
      <c r="D79" s="14">
        <v>1582395</v>
      </c>
      <c r="L79">
        <v>4</v>
      </c>
      <c r="M79" s="14">
        <v>1194748.8</v>
      </c>
      <c r="N79" s="14">
        <v>1955805</v>
      </c>
      <c r="Q79">
        <v>4</v>
      </c>
      <c r="R79" s="14">
        <v>14425.6</v>
      </c>
      <c r="S79" s="14">
        <v>0</v>
      </c>
      <c r="W79" s="11">
        <v>76</v>
      </c>
      <c r="X79" s="14">
        <v>23846.400000000001</v>
      </c>
      <c r="Y79" s="14">
        <v>3162856</v>
      </c>
      <c r="AA79" s="14">
        <v>76</v>
      </c>
      <c r="AB79" s="14">
        <v>1247888</v>
      </c>
      <c r="AC79" s="14">
        <v>5261941</v>
      </c>
      <c r="AE79" s="14">
        <v>76</v>
      </c>
      <c r="AF79" s="14">
        <v>1117616</v>
      </c>
      <c r="AG79" s="14">
        <v>0</v>
      </c>
    </row>
    <row r="80" spans="1:33" x14ac:dyDescent="0.2">
      <c r="B80">
        <v>5</v>
      </c>
      <c r="C80" s="14">
        <v>8464</v>
      </c>
      <c r="D80" s="14">
        <v>1662989</v>
      </c>
      <c r="L80">
        <v>5</v>
      </c>
      <c r="M80" s="14">
        <v>1197014.9439999999</v>
      </c>
      <c r="N80" s="14">
        <v>1953285</v>
      </c>
      <c r="Q80">
        <v>5</v>
      </c>
      <c r="R80" s="14">
        <v>14646.4</v>
      </c>
      <c r="S80" s="14">
        <v>0</v>
      </c>
      <c r="W80" s="11">
        <v>77</v>
      </c>
      <c r="X80" s="14">
        <v>1123798.3999999999</v>
      </c>
      <c r="Y80" s="14">
        <v>3062804</v>
      </c>
      <c r="AA80" s="14">
        <v>77</v>
      </c>
      <c r="AB80" s="14">
        <v>1496656</v>
      </c>
      <c r="AC80" s="14">
        <v>5281365</v>
      </c>
      <c r="AE80" s="14">
        <v>77</v>
      </c>
      <c r="AF80" s="14">
        <v>1229561.6000000001</v>
      </c>
      <c r="AG80" s="14">
        <v>0</v>
      </c>
    </row>
    <row r="81" spans="2:33" x14ac:dyDescent="0.2">
      <c r="B81">
        <v>6</v>
      </c>
      <c r="C81" s="14">
        <v>8316.7999999999993</v>
      </c>
      <c r="D81" s="14">
        <v>1831795</v>
      </c>
      <c r="L81">
        <v>6</v>
      </c>
      <c r="M81" s="14">
        <v>1199974.3999999999</v>
      </c>
      <c r="N81" s="14">
        <v>2223876</v>
      </c>
      <c r="Q81">
        <v>6</v>
      </c>
      <c r="R81" s="14">
        <v>14204.8</v>
      </c>
      <c r="S81" s="14">
        <v>0</v>
      </c>
      <c r="W81" s="11">
        <v>78</v>
      </c>
      <c r="X81" s="14">
        <v>23110.400000000001</v>
      </c>
      <c r="Y81" s="14">
        <v>3212028</v>
      </c>
      <c r="AA81" s="14">
        <v>78</v>
      </c>
      <c r="AB81" s="14">
        <v>1371462.4</v>
      </c>
      <c r="AC81" s="14">
        <v>5233026</v>
      </c>
      <c r="AE81" s="14">
        <v>78</v>
      </c>
      <c r="AF81" s="14">
        <v>1204243.2</v>
      </c>
      <c r="AG81" s="14">
        <v>0</v>
      </c>
    </row>
    <row r="82" spans="2:33" x14ac:dyDescent="0.2">
      <c r="B82">
        <v>7</v>
      </c>
      <c r="C82" s="14">
        <v>8316.7999999999993</v>
      </c>
      <c r="D82" s="14">
        <v>1850023</v>
      </c>
      <c r="L82">
        <v>7</v>
      </c>
      <c r="M82" s="14">
        <v>1193939.2</v>
      </c>
      <c r="N82" s="14">
        <v>2293382</v>
      </c>
      <c r="Q82">
        <v>7</v>
      </c>
      <c r="R82" s="14">
        <v>14204.8</v>
      </c>
      <c r="S82" s="14">
        <v>0</v>
      </c>
      <c r="W82" s="11">
        <v>79</v>
      </c>
      <c r="X82" s="14">
        <v>24214.400000000001</v>
      </c>
      <c r="Y82" s="14">
        <v>3137206</v>
      </c>
      <c r="AA82" s="14">
        <v>79</v>
      </c>
      <c r="AB82" s="14">
        <v>1733059.2</v>
      </c>
      <c r="AC82" s="14">
        <v>4892306</v>
      </c>
      <c r="AE82" s="14">
        <v>79</v>
      </c>
      <c r="AF82" s="14">
        <v>1822851.2</v>
      </c>
      <c r="AG82" s="14">
        <v>0</v>
      </c>
    </row>
    <row r="83" spans="2:33" x14ac:dyDescent="0.2">
      <c r="B83">
        <v>8</v>
      </c>
      <c r="C83" s="14">
        <v>8316.7999999999993</v>
      </c>
      <c r="D83" s="14">
        <v>1849089</v>
      </c>
      <c r="L83">
        <v>8</v>
      </c>
      <c r="M83" s="14">
        <v>1194307.2</v>
      </c>
      <c r="N83" s="14">
        <v>2292089</v>
      </c>
      <c r="Q83">
        <v>8</v>
      </c>
      <c r="R83" s="14">
        <v>13984</v>
      </c>
      <c r="S83" s="14">
        <v>0</v>
      </c>
      <c r="W83" s="11">
        <v>80</v>
      </c>
      <c r="X83" s="14">
        <v>23404.799999999999</v>
      </c>
      <c r="Y83" s="14">
        <v>3174235</v>
      </c>
      <c r="AA83" s="14">
        <v>80</v>
      </c>
      <c r="AB83" s="14">
        <v>1275193.6000000001</v>
      </c>
      <c r="AC83" s="14">
        <v>5274200</v>
      </c>
      <c r="AE83" s="14">
        <v>80</v>
      </c>
      <c r="AF83" s="14">
        <v>1215945.6000000001</v>
      </c>
      <c r="AG83" s="14">
        <v>0</v>
      </c>
    </row>
    <row r="84" spans="2:33" x14ac:dyDescent="0.2">
      <c r="B84">
        <v>9</v>
      </c>
      <c r="C84" s="14">
        <v>8390.4</v>
      </c>
      <c r="D84" s="14">
        <v>1851985</v>
      </c>
      <c r="L84">
        <v>9</v>
      </c>
      <c r="M84" s="14">
        <v>1192835.2</v>
      </c>
      <c r="N84" s="14">
        <v>2330264</v>
      </c>
      <c r="Q84">
        <v>9</v>
      </c>
      <c r="R84" s="14">
        <v>14204.8</v>
      </c>
      <c r="S84" s="14">
        <v>0</v>
      </c>
      <c r="W84" s="11">
        <v>81</v>
      </c>
      <c r="X84" s="14">
        <v>22963.200000000001</v>
      </c>
      <c r="Y84" s="14">
        <v>3209557</v>
      </c>
      <c r="AA84" s="14">
        <v>81</v>
      </c>
      <c r="AB84" s="14">
        <v>1506739.2</v>
      </c>
      <c r="AC84" s="14">
        <v>5247900</v>
      </c>
      <c r="AE84" s="14">
        <v>81</v>
      </c>
      <c r="AF84" s="14">
        <v>941196.80000000005</v>
      </c>
      <c r="AG84" s="14">
        <v>0</v>
      </c>
    </row>
    <row r="85" spans="2:33" x14ac:dyDescent="0.2">
      <c r="B85">
        <v>10</v>
      </c>
      <c r="C85" s="14">
        <v>8316.7999999999993</v>
      </c>
      <c r="D85" s="14">
        <v>1872448</v>
      </c>
      <c r="L85">
        <v>10</v>
      </c>
      <c r="M85" s="14">
        <v>1208364.8</v>
      </c>
      <c r="N85" s="14">
        <v>2417772</v>
      </c>
      <c r="Q85">
        <v>10</v>
      </c>
      <c r="R85" s="14">
        <v>13984</v>
      </c>
      <c r="S85" s="14">
        <v>0</v>
      </c>
      <c r="W85" s="11">
        <v>82</v>
      </c>
      <c r="X85" s="14">
        <v>22153.599999999999</v>
      </c>
      <c r="Y85" s="14">
        <v>3241008</v>
      </c>
      <c r="AA85" s="14">
        <v>82</v>
      </c>
      <c r="AB85" s="14">
        <v>1808131.2</v>
      </c>
      <c r="AC85" s="14">
        <v>5052439</v>
      </c>
      <c r="AE85" s="14">
        <v>82</v>
      </c>
      <c r="AF85" s="14">
        <v>64768</v>
      </c>
      <c r="AG85" s="14">
        <v>0</v>
      </c>
    </row>
    <row r="86" spans="2:33" x14ac:dyDescent="0.2">
      <c r="B86">
        <v>11</v>
      </c>
      <c r="C86" s="14">
        <v>8316.7999999999993</v>
      </c>
      <c r="D86" s="14">
        <v>1901324</v>
      </c>
      <c r="L86">
        <v>11</v>
      </c>
      <c r="M86" s="14">
        <v>1194601.6000000001</v>
      </c>
      <c r="N86" s="14">
        <v>2555903</v>
      </c>
      <c r="Q86">
        <v>11</v>
      </c>
      <c r="R86" s="14">
        <v>14204.8</v>
      </c>
      <c r="S86" s="14">
        <v>0</v>
      </c>
      <c r="W86" s="11">
        <v>83</v>
      </c>
      <c r="X86" s="14">
        <v>1262092.8</v>
      </c>
      <c r="Y86" s="14">
        <v>3163374</v>
      </c>
      <c r="AA86" s="14">
        <v>83</v>
      </c>
      <c r="AB86" s="14">
        <v>1363440</v>
      </c>
      <c r="AC86" s="14">
        <v>5231082</v>
      </c>
      <c r="AE86" s="14">
        <v>83</v>
      </c>
      <c r="AF86" s="14">
        <v>1093990.3999999999</v>
      </c>
      <c r="AG86" s="14">
        <v>0</v>
      </c>
    </row>
    <row r="87" spans="2:33" x14ac:dyDescent="0.2">
      <c r="B87">
        <v>12</v>
      </c>
      <c r="C87" s="14">
        <v>8390.4</v>
      </c>
      <c r="D87" s="14">
        <v>1994239</v>
      </c>
      <c r="L87">
        <v>12</v>
      </c>
      <c r="M87" s="14">
        <v>1196368</v>
      </c>
      <c r="N87" s="14">
        <v>2724246</v>
      </c>
      <c r="Q87">
        <v>12</v>
      </c>
      <c r="R87" s="14">
        <v>14425.6</v>
      </c>
      <c r="S87" s="14">
        <v>0</v>
      </c>
      <c r="W87" s="11">
        <v>84</v>
      </c>
      <c r="X87" s="14">
        <v>21491.200000000001</v>
      </c>
      <c r="Y87" s="14">
        <v>3283902</v>
      </c>
      <c r="AA87" s="14">
        <v>84</v>
      </c>
      <c r="AB87" s="14">
        <v>1278505.6000000001</v>
      </c>
      <c r="AC87" s="14">
        <v>5202359</v>
      </c>
      <c r="AE87" s="14">
        <v>84</v>
      </c>
      <c r="AF87" s="14">
        <v>1113936</v>
      </c>
      <c r="AG87" s="14">
        <v>0</v>
      </c>
    </row>
    <row r="88" spans="2:33" x14ac:dyDescent="0.2">
      <c r="B88">
        <v>13</v>
      </c>
      <c r="C88" s="14">
        <v>8316.7999999999993</v>
      </c>
      <c r="D88" s="14">
        <v>2024935</v>
      </c>
      <c r="L88">
        <v>13</v>
      </c>
      <c r="M88" s="14">
        <v>1201225.6000000001</v>
      </c>
      <c r="N88" s="14">
        <v>2856342</v>
      </c>
      <c r="Q88">
        <v>13</v>
      </c>
      <c r="R88" s="14">
        <v>14057.6</v>
      </c>
      <c r="S88" s="14">
        <v>0</v>
      </c>
      <c r="W88" s="11">
        <v>85</v>
      </c>
      <c r="X88" s="14">
        <v>24656</v>
      </c>
      <c r="Y88" s="14">
        <v>3206710</v>
      </c>
      <c r="AA88" s="14">
        <v>85</v>
      </c>
      <c r="AB88" s="14">
        <v>1599107.2</v>
      </c>
      <c r="AC88" s="14">
        <v>5108654</v>
      </c>
      <c r="AE88" s="14">
        <v>85</v>
      </c>
      <c r="AF88" s="14">
        <v>1207702.3999999999</v>
      </c>
      <c r="AG88" s="14">
        <v>0</v>
      </c>
    </row>
    <row r="89" spans="2:33" x14ac:dyDescent="0.2">
      <c r="B89">
        <v>14</v>
      </c>
      <c r="C89" s="14">
        <v>8316.7999999999993</v>
      </c>
      <c r="D89" s="14">
        <v>2026853</v>
      </c>
      <c r="L89">
        <v>14</v>
      </c>
      <c r="M89" s="14">
        <v>1199017.6000000001</v>
      </c>
      <c r="N89" s="14">
        <v>2876480</v>
      </c>
      <c r="Q89">
        <v>14</v>
      </c>
      <c r="R89" s="14">
        <v>14057.6</v>
      </c>
      <c r="S89" s="14">
        <v>0</v>
      </c>
      <c r="W89" s="11">
        <v>86</v>
      </c>
      <c r="X89" s="14">
        <v>24361.599999999999</v>
      </c>
      <c r="Y89" s="14">
        <v>3161222</v>
      </c>
      <c r="AA89" s="14">
        <v>86</v>
      </c>
      <c r="AB89" s="14">
        <v>1661740.8</v>
      </c>
      <c r="AC89" s="14">
        <v>5049854</v>
      </c>
      <c r="AE89" s="14">
        <v>86</v>
      </c>
      <c r="AF89" s="14">
        <v>1405760</v>
      </c>
      <c r="AG89" s="14">
        <v>0</v>
      </c>
    </row>
    <row r="90" spans="2:33" x14ac:dyDescent="0.2">
      <c r="B90">
        <v>15</v>
      </c>
      <c r="C90" s="14">
        <v>8316.7999999999993</v>
      </c>
      <c r="D90" s="14">
        <v>2030247</v>
      </c>
      <c r="L90">
        <v>15</v>
      </c>
      <c r="M90" s="14">
        <v>1196736</v>
      </c>
      <c r="N90" s="14">
        <v>2896202</v>
      </c>
      <c r="Q90">
        <v>15</v>
      </c>
      <c r="R90" s="14">
        <v>14057.6</v>
      </c>
      <c r="S90" s="14">
        <v>0</v>
      </c>
      <c r="W90" s="11">
        <v>87</v>
      </c>
      <c r="X90" s="14">
        <v>23331.200000000001</v>
      </c>
      <c r="Y90" s="14">
        <v>3216769</v>
      </c>
      <c r="AA90" s="14">
        <v>87</v>
      </c>
      <c r="AB90" s="14">
        <v>1156329.6000000001</v>
      </c>
      <c r="AC90" s="14">
        <v>5309397</v>
      </c>
      <c r="AE90" s="14">
        <v>87</v>
      </c>
      <c r="AF90" s="14">
        <v>1432182.4</v>
      </c>
      <c r="AG90" s="14">
        <v>0</v>
      </c>
    </row>
    <row r="91" spans="2:33" x14ac:dyDescent="0.2">
      <c r="B91">
        <v>16</v>
      </c>
      <c r="C91" s="14">
        <v>8316.7999999999993</v>
      </c>
      <c r="D91" s="14">
        <v>2082145</v>
      </c>
      <c r="L91">
        <v>16</v>
      </c>
      <c r="M91" s="14">
        <v>1202918.3999999999</v>
      </c>
      <c r="N91" s="14">
        <v>3019978</v>
      </c>
      <c r="Q91">
        <v>16</v>
      </c>
      <c r="R91" s="14">
        <v>14425.6</v>
      </c>
      <c r="S91" s="14">
        <v>0</v>
      </c>
      <c r="W91" s="11">
        <v>88</v>
      </c>
      <c r="X91" s="14">
        <v>24582.400000000001</v>
      </c>
      <c r="Y91" s="14">
        <v>3126106</v>
      </c>
      <c r="AA91" s="14">
        <v>88</v>
      </c>
      <c r="AB91" s="14">
        <v>1362188.8</v>
      </c>
      <c r="AC91" s="14">
        <v>5169477</v>
      </c>
      <c r="AE91" s="14">
        <v>88</v>
      </c>
      <c r="AF91" s="14">
        <v>1116291.2</v>
      </c>
      <c r="AG91" s="14">
        <v>0</v>
      </c>
    </row>
    <row r="92" spans="2:33" x14ac:dyDescent="0.2">
      <c r="B92">
        <v>17</v>
      </c>
      <c r="C92" s="14">
        <v>8390.4</v>
      </c>
      <c r="D92" s="14">
        <v>2115621</v>
      </c>
      <c r="L92">
        <v>17</v>
      </c>
      <c r="M92" s="14">
        <v>1202476.8</v>
      </c>
      <c r="N92" s="14">
        <v>3026298</v>
      </c>
      <c r="Q92">
        <v>17</v>
      </c>
      <c r="R92" s="14">
        <v>13984</v>
      </c>
      <c r="S92" s="14">
        <v>0</v>
      </c>
      <c r="W92" s="11">
        <v>89</v>
      </c>
      <c r="X92" s="14">
        <v>22374.400000000001</v>
      </c>
      <c r="Y92" s="14">
        <v>3236066</v>
      </c>
      <c r="AA92" s="14">
        <v>89</v>
      </c>
      <c r="AB92" s="14">
        <v>1499820.8</v>
      </c>
      <c r="AC92" s="14">
        <v>5131700</v>
      </c>
      <c r="AE92" s="14">
        <v>89</v>
      </c>
      <c r="AF92" s="14">
        <v>1529260.8</v>
      </c>
      <c r="AG92" s="14">
        <v>0</v>
      </c>
    </row>
    <row r="93" spans="2:33" x14ac:dyDescent="0.2">
      <c r="B93">
        <v>18</v>
      </c>
      <c r="C93" s="14">
        <v>8316.7999999999993</v>
      </c>
      <c r="D93" s="14">
        <v>2269541</v>
      </c>
      <c r="L93">
        <v>18</v>
      </c>
      <c r="M93" s="14">
        <v>1217564.8</v>
      </c>
      <c r="N93" s="14">
        <v>3172636</v>
      </c>
      <c r="Q93">
        <v>18</v>
      </c>
      <c r="R93" s="14">
        <v>14057.6</v>
      </c>
      <c r="S93" s="14">
        <v>0</v>
      </c>
      <c r="W93" s="11">
        <v>90</v>
      </c>
      <c r="X93" s="14">
        <v>22963.200000000001</v>
      </c>
      <c r="Y93" s="14">
        <v>3204681</v>
      </c>
      <c r="AA93" s="14">
        <v>90</v>
      </c>
      <c r="AB93" s="14">
        <v>1027014.4</v>
      </c>
      <c r="AC93" s="14">
        <v>5453031</v>
      </c>
      <c r="AE93" s="14">
        <v>90</v>
      </c>
      <c r="AF93" s="14">
        <v>1098332.8</v>
      </c>
      <c r="AG93" s="14">
        <v>0</v>
      </c>
    </row>
    <row r="94" spans="2:33" x14ac:dyDescent="0.2">
      <c r="B94">
        <v>19</v>
      </c>
      <c r="C94" s="14">
        <v>8316.7999999999993</v>
      </c>
      <c r="D94" s="14">
        <v>2312227</v>
      </c>
      <c r="L94">
        <v>19</v>
      </c>
      <c r="M94" s="14">
        <v>1200342.3999999999</v>
      </c>
      <c r="N94" s="14">
        <v>3309055</v>
      </c>
      <c r="Q94">
        <v>19</v>
      </c>
      <c r="R94" s="14">
        <v>14131.2</v>
      </c>
      <c r="S94" s="14">
        <v>0</v>
      </c>
      <c r="W94" s="11">
        <v>91</v>
      </c>
      <c r="X94" s="14">
        <v>25171.200000000001</v>
      </c>
      <c r="Y94" s="14">
        <v>3096751</v>
      </c>
      <c r="AA94" s="14">
        <v>91</v>
      </c>
      <c r="AB94" s="14">
        <v>1195852.8</v>
      </c>
      <c r="AC94" s="14">
        <v>5327653</v>
      </c>
      <c r="AE94" s="14">
        <v>91</v>
      </c>
      <c r="AF94" s="14">
        <v>1334809.6000000001</v>
      </c>
      <c r="AG94" s="14">
        <v>0</v>
      </c>
    </row>
    <row r="95" spans="2:33" x14ac:dyDescent="0.2">
      <c r="B95">
        <v>20</v>
      </c>
      <c r="C95" s="14">
        <v>8316.7999999999993</v>
      </c>
      <c r="D95" s="14">
        <v>2310330</v>
      </c>
      <c r="L95">
        <v>20</v>
      </c>
      <c r="M95" s="14">
        <v>1201446.3999999999</v>
      </c>
      <c r="N95" s="14">
        <v>3310422</v>
      </c>
      <c r="Q95">
        <v>20</v>
      </c>
      <c r="R95" s="14">
        <v>14352</v>
      </c>
      <c r="S95" s="14">
        <v>0</v>
      </c>
      <c r="W95" s="11">
        <v>92</v>
      </c>
      <c r="X95" s="14">
        <v>23184</v>
      </c>
      <c r="Y95" s="14">
        <v>3192423</v>
      </c>
      <c r="AA95" s="14">
        <v>92</v>
      </c>
      <c r="AB95" s="14">
        <v>1275193.6000000001</v>
      </c>
      <c r="AC95" s="14">
        <v>5250074</v>
      </c>
      <c r="AE95" s="14">
        <v>92</v>
      </c>
      <c r="AF95" s="14">
        <v>1521017.6</v>
      </c>
      <c r="AG95" s="14">
        <v>0</v>
      </c>
    </row>
    <row r="96" spans="2:33" x14ac:dyDescent="0.2">
      <c r="B96">
        <v>21</v>
      </c>
      <c r="C96" s="14">
        <v>8316.7999999999993</v>
      </c>
      <c r="D96" s="14">
        <v>2309648</v>
      </c>
      <c r="L96">
        <v>21</v>
      </c>
      <c r="M96" s="14">
        <v>1200636.8</v>
      </c>
      <c r="N96" s="14">
        <v>3316030</v>
      </c>
      <c r="Q96">
        <v>21</v>
      </c>
      <c r="R96" s="14">
        <v>14204.8</v>
      </c>
      <c r="S96" s="14">
        <v>0</v>
      </c>
      <c r="W96" s="11">
        <v>93</v>
      </c>
      <c r="X96" s="14">
        <v>23036.799999999999</v>
      </c>
      <c r="Y96" s="14">
        <v>3200061</v>
      </c>
      <c r="AA96" s="14">
        <v>93</v>
      </c>
      <c r="AB96" s="14">
        <v>1027456</v>
      </c>
      <c r="AC96" s="14">
        <v>5447163</v>
      </c>
      <c r="AE96" s="14">
        <v>93</v>
      </c>
      <c r="AF96" s="14">
        <v>1084201.6000000001</v>
      </c>
      <c r="AG96" s="14">
        <v>0</v>
      </c>
    </row>
    <row r="97" spans="2:33" x14ac:dyDescent="0.2">
      <c r="B97">
        <v>22</v>
      </c>
      <c r="C97" s="14">
        <v>8390.4</v>
      </c>
      <c r="D97" s="14">
        <v>2397618</v>
      </c>
      <c r="L97">
        <v>22</v>
      </c>
      <c r="M97" s="14">
        <v>1202476.8</v>
      </c>
      <c r="N97" s="14">
        <v>3475797</v>
      </c>
      <c r="Q97">
        <v>22</v>
      </c>
      <c r="R97" s="14">
        <v>14131.2</v>
      </c>
      <c r="S97" s="14">
        <v>0</v>
      </c>
      <c r="W97" s="11">
        <v>94</v>
      </c>
      <c r="X97" s="14">
        <v>24435.200000000001</v>
      </c>
      <c r="Y97" s="14">
        <v>3133659</v>
      </c>
      <c r="AA97" s="14">
        <v>94</v>
      </c>
      <c r="AB97" s="14">
        <v>1221171.2</v>
      </c>
      <c r="AC97" s="14">
        <v>5345159</v>
      </c>
      <c r="AE97" s="14">
        <v>94</v>
      </c>
      <c r="AF97" s="14">
        <v>1099216</v>
      </c>
      <c r="AG97" s="14">
        <v>0</v>
      </c>
    </row>
    <row r="98" spans="2:33" x14ac:dyDescent="0.2">
      <c r="B98">
        <v>23</v>
      </c>
      <c r="C98" s="14">
        <v>8316.7999999999993</v>
      </c>
      <c r="D98" s="14">
        <v>2496075</v>
      </c>
      <c r="L98">
        <v>23</v>
      </c>
      <c r="M98" s="14">
        <v>1198355.2</v>
      </c>
      <c r="N98" s="14">
        <v>3606058</v>
      </c>
      <c r="Q98">
        <v>23</v>
      </c>
      <c r="R98" s="14">
        <v>14131.2</v>
      </c>
      <c r="S98" s="14">
        <v>0</v>
      </c>
      <c r="W98" s="11">
        <v>95</v>
      </c>
      <c r="X98" s="14">
        <v>25686.400000000001</v>
      </c>
      <c r="Y98" s="14">
        <v>3070117</v>
      </c>
      <c r="AA98" s="14">
        <v>95</v>
      </c>
      <c r="AB98" s="14">
        <v>1170387.2</v>
      </c>
      <c r="AC98" s="14">
        <v>5336290</v>
      </c>
      <c r="AE98" s="14">
        <v>95</v>
      </c>
      <c r="AF98" s="14">
        <v>1200857.6000000001</v>
      </c>
      <c r="AG98" s="14">
        <v>0</v>
      </c>
    </row>
    <row r="99" spans="2:33" x14ac:dyDescent="0.2">
      <c r="B99">
        <v>24</v>
      </c>
      <c r="C99" s="14">
        <v>8316.7999999999993</v>
      </c>
      <c r="D99" s="14">
        <v>2722438</v>
      </c>
      <c r="L99">
        <v>24</v>
      </c>
      <c r="M99" s="14">
        <v>1199827.2</v>
      </c>
      <c r="N99" s="14">
        <v>3767247</v>
      </c>
      <c r="Q99">
        <v>24</v>
      </c>
      <c r="R99" s="14">
        <v>14131.2</v>
      </c>
      <c r="S99" s="14">
        <v>0</v>
      </c>
      <c r="W99" s="11">
        <v>96</v>
      </c>
      <c r="X99" s="14">
        <v>23184</v>
      </c>
      <c r="Y99" s="14">
        <v>3193576</v>
      </c>
      <c r="AA99" s="14">
        <v>96</v>
      </c>
      <c r="AB99" s="14">
        <v>1332086.3999999999</v>
      </c>
      <c r="AC99" s="14">
        <v>5220566</v>
      </c>
      <c r="AE99" s="14">
        <v>96</v>
      </c>
      <c r="AF99" s="14">
        <v>1216608</v>
      </c>
      <c r="AG99" s="14">
        <v>0</v>
      </c>
    </row>
    <row r="100" spans="2:33" x14ac:dyDescent="0.2">
      <c r="B100">
        <v>25</v>
      </c>
      <c r="C100" s="14">
        <v>8390.4</v>
      </c>
      <c r="D100" s="14">
        <v>2875333</v>
      </c>
      <c r="L100">
        <v>25</v>
      </c>
      <c r="M100" s="14">
        <v>1201446.3999999999</v>
      </c>
      <c r="N100" s="14">
        <v>4069786</v>
      </c>
      <c r="Q100">
        <v>25</v>
      </c>
      <c r="R100" s="14">
        <v>14204.8</v>
      </c>
      <c r="S100" s="14">
        <v>0</v>
      </c>
      <c r="W100" s="11">
        <v>97</v>
      </c>
      <c r="X100" s="14">
        <v>21859.200000000001</v>
      </c>
      <c r="Y100" s="14">
        <v>3252566</v>
      </c>
      <c r="AA100" s="14">
        <v>97</v>
      </c>
      <c r="AB100" s="14">
        <v>1272764.8</v>
      </c>
      <c r="AC100" s="14">
        <v>5337538</v>
      </c>
      <c r="AE100" s="14">
        <v>97</v>
      </c>
      <c r="AF100" s="14">
        <v>1420848</v>
      </c>
      <c r="AG100" s="14">
        <v>0</v>
      </c>
    </row>
    <row r="101" spans="2:33" x14ac:dyDescent="0.2">
      <c r="B101">
        <v>26</v>
      </c>
      <c r="C101" s="14">
        <v>8316.7999999999993</v>
      </c>
      <c r="D101" s="14">
        <v>2877305</v>
      </c>
      <c r="L101">
        <v>26</v>
      </c>
      <c r="M101" s="14">
        <v>1204243.2</v>
      </c>
      <c r="N101" s="14">
        <v>4091742</v>
      </c>
      <c r="Q101">
        <v>26</v>
      </c>
      <c r="R101" s="14">
        <v>14204.8</v>
      </c>
      <c r="S101" s="14">
        <v>0</v>
      </c>
      <c r="W101" s="11">
        <v>98</v>
      </c>
      <c r="X101" s="14">
        <v>24803.200000000001</v>
      </c>
      <c r="Y101" s="14">
        <v>3154291</v>
      </c>
      <c r="AA101" s="14">
        <v>98</v>
      </c>
      <c r="AB101" s="14">
        <v>1385520</v>
      </c>
      <c r="AC101" s="14">
        <v>5141347</v>
      </c>
      <c r="AE101" s="14">
        <v>98</v>
      </c>
      <c r="AF101" s="14">
        <v>1113641.6000000001</v>
      </c>
      <c r="AG101" s="14">
        <v>0</v>
      </c>
    </row>
    <row r="102" spans="2:33" x14ac:dyDescent="0.2">
      <c r="B102">
        <v>27</v>
      </c>
      <c r="C102" s="14">
        <v>8316.7999999999993</v>
      </c>
      <c r="D102" s="14">
        <v>2986329</v>
      </c>
      <c r="L102">
        <v>27</v>
      </c>
      <c r="M102" s="14">
        <v>1204390.3999999999</v>
      </c>
      <c r="N102" s="14">
        <v>4109973</v>
      </c>
      <c r="Q102">
        <v>27</v>
      </c>
      <c r="R102" s="14">
        <v>14425.6</v>
      </c>
      <c r="S102" s="14">
        <v>0</v>
      </c>
      <c r="W102" s="11">
        <v>99</v>
      </c>
      <c r="X102" s="14">
        <v>24435.200000000001</v>
      </c>
      <c r="Y102" s="14">
        <v>3135082</v>
      </c>
      <c r="AA102" s="14">
        <v>99</v>
      </c>
      <c r="AB102" s="14">
        <v>1268569.6000000001</v>
      </c>
      <c r="AC102" s="14">
        <v>5152135</v>
      </c>
      <c r="AE102" s="14">
        <v>99</v>
      </c>
      <c r="AF102" s="14">
        <v>1211750.3999999999</v>
      </c>
      <c r="AG102" s="14">
        <v>0</v>
      </c>
    </row>
    <row r="103" spans="2:33" x14ac:dyDescent="0.2">
      <c r="B103">
        <v>28</v>
      </c>
      <c r="C103" s="14">
        <v>8316.7999999999993</v>
      </c>
      <c r="D103" s="14">
        <v>3104665</v>
      </c>
      <c r="L103">
        <v>28</v>
      </c>
      <c r="M103" s="14">
        <v>1203875.2</v>
      </c>
      <c r="N103" s="14">
        <v>4238256</v>
      </c>
      <c r="Q103">
        <v>28</v>
      </c>
      <c r="R103" s="14">
        <v>14425.6</v>
      </c>
      <c r="S103" s="14">
        <v>0</v>
      </c>
      <c r="W103" s="11"/>
      <c r="X103" s="14"/>
      <c r="Y103" s="14"/>
      <c r="AA103" s="14"/>
      <c r="AB103" s="14"/>
    </row>
    <row r="104" spans="2:33" x14ac:dyDescent="0.2">
      <c r="B104">
        <v>29</v>
      </c>
      <c r="C104" s="14">
        <v>8316.7999999999993</v>
      </c>
      <c r="D104" s="14">
        <v>3229291</v>
      </c>
      <c r="L104">
        <v>29</v>
      </c>
      <c r="M104" s="14">
        <v>1203212.8</v>
      </c>
      <c r="N104" s="14">
        <v>4289292</v>
      </c>
      <c r="Q104">
        <v>29</v>
      </c>
      <c r="R104" s="14">
        <v>14278.4</v>
      </c>
      <c r="S104" s="14">
        <v>0</v>
      </c>
    </row>
    <row r="105" spans="2:33" x14ac:dyDescent="0.2">
      <c r="B105">
        <v>30</v>
      </c>
      <c r="C105" s="14">
        <v>8390.4</v>
      </c>
      <c r="D105" s="14">
        <v>3387744</v>
      </c>
      <c r="L105">
        <v>30</v>
      </c>
      <c r="M105" s="14">
        <v>1195852.8</v>
      </c>
      <c r="N105" s="14">
        <v>4492771</v>
      </c>
      <c r="Q105">
        <v>30</v>
      </c>
      <c r="R105" s="14">
        <v>14352</v>
      </c>
      <c r="S105" s="14">
        <v>0</v>
      </c>
    </row>
    <row r="106" spans="2:33" x14ac:dyDescent="0.2">
      <c r="C106" s="14"/>
      <c r="D106" s="14"/>
      <c r="M106" s="14"/>
      <c r="N106" s="14"/>
      <c r="S106" s="14"/>
    </row>
    <row r="107" spans="2:33" x14ac:dyDescent="0.2">
      <c r="C107" s="14"/>
      <c r="D107" s="14"/>
      <c r="N107" s="14"/>
    </row>
    <row r="108" spans="2:33" x14ac:dyDescent="0.2">
      <c r="D108" s="14"/>
      <c r="N108" s="14"/>
    </row>
    <row r="109" spans="2:33" x14ac:dyDescent="0.2">
      <c r="N109" s="14"/>
    </row>
    <row r="110" spans="2:33" x14ac:dyDescent="0.2">
      <c r="N110" s="14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E2612-CBAF-214E-8DA5-B73216A03CF1}">
  <dimension ref="A1:V21"/>
  <sheetViews>
    <sheetView zoomScale="75" workbookViewId="0">
      <selection activeCell="O28" sqref="O28"/>
    </sheetView>
  </sheetViews>
  <sheetFormatPr baseColWidth="10" defaultRowHeight="16" x14ac:dyDescent="0.2"/>
  <sheetData>
    <row r="1" spans="1:22" x14ac:dyDescent="0.2">
      <c r="A1" t="s">
        <v>18</v>
      </c>
      <c r="I1" t="s">
        <v>114</v>
      </c>
      <c r="Q1" t="s">
        <v>115</v>
      </c>
    </row>
    <row r="2" spans="1:22" x14ac:dyDescent="0.2">
      <c r="A2" s="11" t="s">
        <v>43</v>
      </c>
      <c r="B2" s="11" t="s">
        <v>44</v>
      </c>
      <c r="C2" s="11" t="s">
        <v>45</v>
      </c>
      <c r="D2" s="12">
        <v>0.95</v>
      </c>
      <c r="E2" s="12">
        <v>0.99</v>
      </c>
      <c r="F2" s="13">
        <v>0.999</v>
      </c>
      <c r="I2" s="11" t="s">
        <v>43</v>
      </c>
      <c r="J2" s="11" t="s">
        <v>44</v>
      </c>
      <c r="K2" s="11" t="s">
        <v>45</v>
      </c>
      <c r="L2" s="12">
        <v>0.95</v>
      </c>
      <c r="M2" s="12">
        <v>0.99</v>
      </c>
      <c r="N2" s="13">
        <v>0.999</v>
      </c>
      <c r="Q2" s="11" t="s">
        <v>43</v>
      </c>
      <c r="R2" s="11" t="s">
        <v>44</v>
      </c>
      <c r="S2" s="11" t="s">
        <v>45</v>
      </c>
      <c r="T2" s="12">
        <v>0.95</v>
      </c>
      <c r="U2" s="12">
        <v>0.99</v>
      </c>
      <c r="V2" s="13">
        <v>0.999</v>
      </c>
    </row>
    <row r="3" spans="1:22" x14ac:dyDescent="0.2">
      <c r="A3" s="11">
        <v>3000000</v>
      </c>
      <c r="B3" s="14">
        <v>504</v>
      </c>
      <c r="C3" s="14">
        <v>18.8416</v>
      </c>
      <c r="D3" s="14">
        <v>652.83199999999999</v>
      </c>
      <c r="E3" s="14">
        <v>666.15359999999998</v>
      </c>
      <c r="F3" s="14">
        <v>674.02880000000005</v>
      </c>
      <c r="I3" s="11">
        <v>3000000</v>
      </c>
      <c r="J3" s="14">
        <v>2891141</v>
      </c>
      <c r="K3" s="14">
        <v>3.6063999999999998</v>
      </c>
      <c r="L3" s="14">
        <v>5.9615999999999998</v>
      </c>
      <c r="M3" s="14">
        <v>7.9488000000000003</v>
      </c>
      <c r="N3" s="14">
        <v>12.217599999999999</v>
      </c>
      <c r="Q3" s="11">
        <v>3000000</v>
      </c>
      <c r="R3" s="14">
        <v>2890372</v>
      </c>
      <c r="S3" s="14">
        <v>3.9744000000000002</v>
      </c>
      <c r="T3" s="14">
        <v>7.1391999999999998</v>
      </c>
      <c r="U3" s="14">
        <v>10.377599999999999</v>
      </c>
      <c r="V3" s="14">
        <v>14.6464</v>
      </c>
    </row>
    <row r="4" spans="1:22" x14ac:dyDescent="0.2">
      <c r="A4" s="11">
        <v>4000000</v>
      </c>
      <c r="B4" s="14">
        <v>3780383</v>
      </c>
      <c r="C4" s="14">
        <v>4.3423999999999996</v>
      </c>
      <c r="D4" s="14">
        <v>6.4767999999999999</v>
      </c>
      <c r="E4" s="14">
        <v>7.8015999999999996</v>
      </c>
      <c r="F4" s="14">
        <v>9.7888000000000002</v>
      </c>
      <c r="I4" s="11">
        <v>4000000</v>
      </c>
      <c r="J4" s="14">
        <v>3780493</v>
      </c>
      <c r="K4" s="14">
        <v>3.8271999999999999</v>
      </c>
      <c r="L4" s="14">
        <v>7.8015999999999996</v>
      </c>
      <c r="M4" s="14">
        <v>13.3216</v>
      </c>
      <c r="N4" s="14">
        <v>39.302399999999999</v>
      </c>
      <c r="Q4" s="11">
        <v>4000000</v>
      </c>
      <c r="R4" s="14">
        <v>3776843</v>
      </c>
      <c r="S4" s="14">
        <v>7.6543999999999999</v>
      </c>
      <c r="T4" s="14">
        <v>15.750400000000001</v>
      </c>
      <c r="U4" s="14">
        <v>18.179200000000002</v>
      </c>
      <c r="V4" s="14">
        <v>24.5824</v>
      </c>
    </row>
    <row r="5" spans="1:22" x14ac:dyDescent="0.2">
      <c r="A5" s="11">
        <v>5000000</v>
      </c>
      <c r="B5" s="14">
        <v>4627027</v>
      </c>
      <c r="C5" s="14">
        <v>4.4896000000000003</v>
      </c>
      <c r="D5" s="14">
        <v>7.0655999999999999</v>
      </c>
      <c r="E5" s="14">
        <v>8.3903999999999996</v>
      </c>
      <c r="F5" s="14">
        <v>10.5984</v>
      </c>
      <c r="I5" s="11">
        <v>5000000</v>
      </c>
      <c r="J5" s="14">
        <v>4617447</v>
      </c>
      <c r="K5" s="14">
        <v>4.4160000000000004</v>
      </c>
      <c r="L5" s="14">
        <v>29.587199999999999</v>
      </c>
      <c r="M5" s="14">
        <v>1448.8896</v>
      </c>
      <c r="N5" s="14">
        <v>1668.6592000000001</v>
      </c>
      <c r="Q5" s="11">
        <v>5000000</v>
      </c>
      <c r="R5" s="14">
        <v>4604430</v>
      </c>
      <c r="S5" s="14">
        <v>10.672000000000001</v>
      </c>
      <c r="T5" s="14">
        <v>67.638400000000004</v>
      </c>
      <c r="U5" s="14">
        <v>1512.0383999999999</v>
      </c>
      <c r="V5" s="14">
        <v>1764.2655999999999</v>
      </c>
    </row>
    <row r="6" spans="1:22" x14ac:dyDescent="0.2">
      <c r="A6" s="11">
        <v>5500000</v>
      </c>
      <c r="B6" s="14">
        <v>5046797</v>
      </c>
      <c r="C6" s="14">
        <v>4.6368</v>
      </c>
      <c r="D6" s="14">
        <v>7.36</v>
      </c>
      <c r="E6" s="14">
        <v>8.8320000000000007</v>
      </c>
      <c r="F6" s="14">
        <v>11.3344</v>
      </c>
      <c r="I6" s="11">
        <v>5500000</v>
      </c>
      <c r="J6" s="14">
        <v>5029966</v>
      </c>
      <c r="K6" s="14">
        <v>4.7103999999999999</v>
      </c>
      <c r="L6" s="14">
        <v>1197.2511999999999</v>
      </c>
      <c r="M6" s="14">
        <v>1420.48</v>
      </c>
      <c r="N6" s="14">
        <v>1606.4672</v>
      </c>
      <c r="Q6" s="11">
        <v>5500000</v>
      </c>
      <c r="R6" s="14">
        <v>4995651</v>
      </c>
      <c r="S6" s="14">
        <v>12.217599999999999</v>
      </c>
      <c r="T6" s="14">
        <v>1302.7936</v>
      </c>
      <c r="U6" s="14">
        <v>1553.8432</v>
      </c>
      <c r="V6" s="14">
        <v>1699.8656000000001</v>
      </c>
    </row>
    <row r="7" spans="1:22" x14ac:dyDescent="0.2">
      <c r="A7" s="11">
        <v>6000000</v>
      </c>
      <c r="B7" s="14">
        <v>5440797</v>
      </c>
      <c r="C7" s="14">
        <v>4.9311999999999996</v>
      </c>
      <c r="D7" s="14">
        <v>7.8015999999999996</v>
      </c>
      <c r="E7" s="14">
        <v>9.4944000000000006</v>
      </c>
      <c r="F7" s="14">
        <v>12.4384</v>
      </c>
      <c r="I7" s="11">
        <v>6000000</v>
      </c>
      <c r="J7" s="14">
        <v>5387292</v>
      </c>
      <c r="K7" s="14">
        <v>5.2991999999999999</v>
      </c>
      <c r="L7" s="14">
        <v>1192.0255999999999</v>
      </c>
      <c r="M7" s="14">
        <v>1415.8432</v>
      </c>
      <c r="N7" s="14">
        <v>1681.76</v>
      </c>
      <c r="Q7" s="11">
        <v>6000000</v>
      </c>
      <c r="R7" s="14">
        <v>5325477</v>
      </c>
      <c r="S7" s="14">
        <v>14.057600000000001</v>
      </c>
      <c r="T7" s="14">
        <v>1312.8032000000001</v>
      </c>
      <c r="U7" s="14">
        <v>1536.6944000000001</v>
      </c>
      <c r="V7" s="14">
        <v>1739.904</v>
      </c>
    </row>
    <row r="8" spans="1:22" x14ac:dyDescent="0.2">
      <c r="A8" s="11">
        <v>6200000</v>
      </c>
      <c r="B8" s="14">
        <v>5580621</v>
      </c>
      <c r="C8" s="14">
        <v>5.0784000000000002</v>
      </c>
      <c r="D8" s="14">
        <v>7.9488000000000003</v>
      </c>
      <c r="E8" s="14">
        <v>9.7888000000000002</v>
      </c>
      <c r="F8" s="14">
        <v>12.9536</v>
      </c>
      <c r="I8" s="11">
        <v>6200000</v>
      </c>
      <c r="J8" s="14">
        <v>5494231</v>
      </c>
      <c r="K8" s="14">
        <v>5.4463999999999997</v>
      </c>
      <c r="L8" s="14">
        <v>1286.6016</v>
      </c>
      <c r="M8" s="14">
        <v>1505.4880000000001</v>
      </c>
      <c r="N8" s="14">
        <v>1709.9487999999999</v>
      </c>
      <c r="Q8" s="11">
        <v>6200000</v>
      </c>
      <c r="R8" s="14">
        <v>5430732</v>
      </c>
      <c r="S8" s="14">
        <v>15.0144</v>
      </c>
      <c r="T8" s="14">
        <v>1350.4864</v>
      </c>
      <c r="U8" s="14">
        <v>1572.5376000000001</v>
      </c>
      <c r="V8" s="14">
        <v>1724.3008</v>
      </c>
    </row>
    <row r="9" spans="1:22" x14ac:dyDescent="0.2">
      <c r="A9" s="11">
        <v>6400000</v>
      </c>
      <c r="B9" s="14">
        <v>5717830</v>
      </c>
      <c r="C9" s="14">
        <v>5.2256</v>
      </c>
      <c r="D9" s="14">
        <v>8.2431999999999999</v>
      </c>
      <c r="E9" s="14">
        <v>10.230399999999999</v>
      </c>
      <c r="F9" s="14">
        <v>24.950399999999998</v>
      </c>
      <c r="I9" s="11">
        <v>6400000</v>
      </c>
      <c r="J9" s="14">
        <v>5651368</v>
      </c>
      <c r="K9" s="14">
        <v>5.5936000000000003</v>
      </c>
      <c r="L9" s="14">
        <v>1201.3728000000001</v>
      </c>
      <c r="M9" s="14">
        <v>1411.1328000000001</v>
      </c>
      <c r="N9" s="14">
        <v>1795.5455999999999</v>
      </c>
      <c r="Q9" s="11">
        <v>6400000</v>
      </c>
      <c r="R9" s="14">
        <v>5529698</v>
      </c>
      <c r="S9" s="14">
        <v>16.265599999999999</v>
      </c>
      <c r="T9" s="14">
        <v>1346.4384</v>
      </c>
      <c r="U9" s="14">
        <v>1535.2224000000001</v>
      </c>
      <c r="V9" s="14">
        <v>1791.2031999999999</v>
      </c>
    </row>
    <row r="10" spans="1:22" x14ac:dyDescent="0.2">
      <c r="A10" s="11">
        <v>6600000</v>
      </c>
      <c r="B10" s="14">
        <v>5875511</v>
      </c>
      <c r="C10" s="14">
        <v>5.3727999999999998</v>
      </c>
      <c r="D10" s="14">
        <v>8.6847999999999992</v>
      </c>
      <c r="E10" s="14">
        <v>11.555199999999999</v>
      </c>
      <c r="F10" s="14">
        <v>1201.0047999999999</v>
      </c>
      <c r="I10" s="11">
        <v>6600000</v>
      </c>
      <c r="J10" s="14">
        <v>5758405</v>
      </c>
      <c r="K10" s="14">
        <v>6.1087999999999996</v>
      </c>
      <c r="L10" s="14">
        <v>1216.5344</v>
      </c>
      <c r="M10" s="14">
        <v>1507.8432</v>
      </c>
      <c r="N10" s="14">
        <v>1683.5264</v>
      </c>
      <c r="Q10" s="11">
        <v>6600000</v>
      </c>
      <c r="R10" s="14">
        <v>-2147483648</v>
      </c>
      <c r="S10" s="14">
        <v>17.5168</v>
      </c>
      <c r="T10" s="14">
        <v>1338.7103999999999</v>
      </c>
      <c r="U10" s="14">
        <v>1509.2416000000001</v>
      </c>
      <c r="V10" s="14">
        <v>1866.1279999999999</v>
      </c>
    </row>
    <row r="11" spans="1:22" x14ac:dyDescent="0.2">
      <c r="A11" s="11">
        <v>6800000</v>
      </c>
      <c r="B11" s="14">
        <v>6011512</v>
      </c>
      <c r="C11" s="14">
        <v>5.52</v>
      </c>
      <c r="D11" s="14">
        <v>9.0527999999999995</v>
      </c>
      <c r="E11" s="14">
        <v>11.849600000000001</v>
      </c>
      <c r="F11" s="14">
        <v>1348.4992</v>
      </c>
      <c r="I11" s="11">
        <v>6800000</v>
      </c>
      <c r="J11" s="14">
        <v>5884559</v>
      </c>
      <c r="K11" s="14">
        <v>6.4767999999999999</v>
      </c>
      <c r="L11" s="14">
        <v>1222.7167999999999</v>
      </c>
      <c r="M11" s="14">
        <v>1416.432</v>
      </c>
      <c r="N11" s="14">
        <v>1607.2031999999999</v>
      </c>
      <c r="Q11" s="11">
        <v>6800000</v>
      </c>
      <c r="R11" s="14">
        <v>5697449</v>
      </c>
      <c r="S11" s="14">
        <v>18.3264</v>
      </c>
      <c r="T11" s="14">
        <v>1364.3968</v>
      </c>
      <c r="U11" s="14">
        <v>1589.9808</v>
      </c>
      <c r="V11" s="14">
        <v>1825.4272000000001</v>
      </c>
    </row>
    <row r="12" spans="1:22" x14ac:dyDescent="0.2">
      <c r="A12" s="11">
        <v>7000000</v>
      </c>
      <c r="B12" s="14">
        <v>6176573</v>
      </c>
      <c r="C12" s="14">
        <v>5.7408000000000001</v>
      </c>
      <c r="D12" s="14">
        <v>9.7151999999999994</v>
      </c>
      <c r="E12" s="14">
        <v>13.027200000000001</v>
      </c>
      <c r="F12" s="14">
        <v>1050.6400000000001</v>
      </c>
      <c r="I12" s="11">
        <v>7000000</v>
      </c>
      <c r="J12" s="14">
        <v>6010056</v>
      </c>
      <c r="K12" s="14">
        <v>6.9184000000000001</v>
      </c>
      <c r="L12" s="14">
        <v>1222.4223999999999</v>
      </c>
      <c r="M12" s="14">
        <v>1420.7008000000001</v>
      </c>
      <c r="N12" s="14">
        <v>1615.8144</v>
      </c>
      <c r="Q12" s="11">
        <v>7000000</v>
      </c>
      <c r="R12" s="14">
        <v>5807916</v>
      </c>
      <c r="S12" s="14">
        <v>25.0976</v>
      </c>
      <c r="T12" s="14">
        <v>1389.1264000000001</v>
      </c>
      <c r="U12" s="14">
        <v>1614.4159999999999</v>
      </c>
      <c r="V12" s="14">
        <v>2021.4975999999999</v>
      </c>
    </row>
    <row r="13" spans="1:22" x14ac:dyDescent="0.2">
      <c r="A13" s="11">
        <v>7400000</v>
      </c>
      <c r="B13" s="14">
        <v>6431826</v>
      </c>
      <c r="C13" s="14">
        <v>6.2560000000000002</v>
      </c>
      <c r="D13" s="14">
        <v>11.187200000000001</v>
      </c>
      <c r="E13" s="14">
        <v>15.6768</v>
      </c>
      <c r="F13" s="14">
        <v>1137.2672</v>
      </c>
      <c r="I13" s="11">
        <v>7200000</v>
      </c>
      <c r="J13" s="14">
        <v>6110844</v>
      </c>
      <c r="K13" s="14">
        <v>8.0960000000000001</v>
      </c>
      <c r="L13" s="14">
        <v>1225.808</v>
      </c>
      <c r="M13" s="14">
        <v>1430.9312</v>
      </c>
      <c r="N13" s="14">
        <v>1710.5376000000001</v>
      </c>
    </row>
    <row r="14" spans="1:22" x14ac:dyDescent="0.2">
      <c r="A14" s="11">
        <v>8000000</v>
      </c>
      <c r="B14" s="14">
        <v>6812857</v>
      </c>
      <c r="C14" s="14">
        <v>7.7279999999999998</v>
      </c>
      <c r="D14" s="14">
        <v>15.824</v>
      </c>
      <c r="E14" s="14">
        <v>44.527999999999999</v>
      </c>
      <c r="F14" s="14">
        <v>1242.2944</v>
      </c>
      <c r="I14" s="11">
        <v>7400000</v>
      </c>
      <c r="J14" s="14">
        <v>6183228</v>
      </c>
      <c r="K14" s="14">
        <v>8.7584</v>
      </c>
      <c r="L14" s="14">
        <v>1229.6351999999999</v>
      </c>
      <c r="M14" s="14">
        <v>1427.5455999999999</v>
      </c>
      <c r="N14" s="14">
        <v>1721.5039999999999</v>
      </c>
    </row>
    <row r="15" spans="1:22" x14ac:dyDescent="0.2">
      <c r="I15" s="11">
        <v>7600000</v>
      </c>
      <c r="J15" s="14">
        <v>6206962</v>
      </c>
      <c r="K15" s="14">
        <v>10.009600000000001</v>
      </c>
      <c r="L15" s="14">
        <v>1306.2528</v>
      </c>
      <c r="M15" s="14">
        <v>1441.3088</v>
      </c>
      <c r="N15" s="14">
        <v>1731.2927999999999</v>
      </c>
    </row>
    <row r="16" spans="1:22" x14ac:dyDescent="0.2">
      <c r="I16" s="11">
        <v>7800000</v>
      </c>
      <c r="J16" s="14">
        <v>6335963</v>
      </c>
      <c r="K16" s="14">
        <v>12.88</v>
      </c>
      <c r="L16" s="14">
        <v>1228.6784</v>
      </c>
      <c r="M16" s="14">
        <v>1430.3424</v>
      </c>
      <c r="N16" s="14">
        <v>1722.3136</v>
      </c>
    </row>
    <row r="17" spans="1:14" x14ac:dyDescent="0.2">
      <c r="I17" s="11">
        <v>8000000</v>
      </c>
      <c r="J17" s="14">
        <v>6390466</v>
      </c>
      <c r="K17" s="14">
        <v>11.555199999999999</v>
      </c>
      <c r="L17" s="14">
        <v>1231.8432</v>
      </c>
      <c r="M17" s="14">
        <v>1435.0527999999999</v>
      </c>
      <c r="N17" s="14">
        <v>1800.992</v>
      </c>
    </row>
    <row r="19" spans="1:14" x14ac:dyDescent="0.2">
      <c r="A19" s="11">
        <v>7200000</v>
      </c>
      <c r="B19" s="14">
        <v>6317462</v>
      </c>
      <c r="C19" s="14">
        <v>5.9615999999999998</v>
      </c>
      <c r="D19" s="14">
        <v>10.5984</v>
      </c>
      <c r="E19" s="14">
        <v>288.3648</v>
      </c>
      <c r="F19" s="14">
        <v>1483.1872000000001</v>
      </c>
    </row>
    <row r="20" spans="1:14" x14ac:dyDescent="0.2">
      <c r="A20" s="11">
        <v>7600000</v>
      </c>
      <c r="B20" s="14">
        <v>6574899</v>
      </c>
      <c r="C20" s="14">
        <v>6.6976000000000004</v>
      </c>
      <c r="D20" s="14">
        <v>12.8064</v>
      </c>
      <c r="E20" s="14">
        <v>1022.7456</v>
      </c>
      <c r="F20" s="14">
        <v>1241.3376000000001</v>
      </c>
    </row>
    <row r="21" spans="1:14" x14ac:dyDescent="0.2">
      <c r="A21" s="11">
        <v>7800000</v>
      </c>
      <c r="B21" s="14">
        <v>5068532</v>
      </c>
      <c r="C21" s="14">
        <v>1309.3440000000001</v>
      </c>
      <c r="D21" s="14">
        <v>1595.6479999999999</v>
      </c>
      <c r="E21" s="14">
        <v>1697.5840000000001</v>
      </c>
      <c r="F21" s="14">
        <v>1801.36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FF6C2-D888-9A4F-9964-2F577015D6AD}">
  <dimension ref="A1:AV27"/>
  <sheetViews>
    <sheetView zoomScale="92" workbookViewId="0">
      <selection activeCell="L26" sqref="L26"/>
    </sheetView>
  </sheetViews>
  <sheetFormatPr baseColWidth="10" defaultRowHeight="16" x14ac:dyDescent="0.2"/>
  <cols>
    <col min="1" max="3" width="23.1640625" customWidth="1"/>
    <col min="4" max="4" width="22.6640625" customWidth="1"/>
    <col min="5" max="5" width="21" customWidth="1"/>
    <col min="6" max="15" width="23.1640625" customWidth="1"/>
    <col min="17" max="17" width="18.83203125" customWidth="1"/>
    <col min="18" max="18" width="20.1640625" customWidth="1"/>
    <col min="19" max="19" width="23.5" customWidth="1"/>
    <col min="20" max="20" width="19.6640625" customWidth="1"/>
    <col min="23" max="23" width="14.33203125" customWidth="1"/>
    <col min="24" max="24" width="17.1640625" bestFit="1" customWidth="1"/>
    <col min="26" max="26" width="20.33203125" customWidth="1"/>
    <col min="27" max="27" width="17.6640625" customWidth="1"/>
    <col min="28" max="28" width="16.1640625" customWidth="1"/>
    <col min="37" max="37" width="18.5" customWidth="1"/>
    <col min="47" max="47" width="23.5" customWidth="1"/>
  </cols>
  <sheetData>
    <row r="1" spans="1:48" x14ac:dyDescent="0.2">
      <c r="C1" t="s">
        <v>171</v>
      </c>
      <c r="D1" t="s">
        <v>50</v>
      </c>
      <c r="E1" t="s">
        <v>114</v>
      </c>
      <c r="F1" t="s">
        <v>115</v>
      </c>
      <c r="G1" t="s">
        <v>178</v>
      </c>
      <c r="H1" t="s">
        <v>179</v>
      </c>
      <c r="I1" t="s">
        <v>180</v>
      </c>
      <c r="J1" t="s">
        <v>181</v>
      </c>
      <c r="K1" t="s">
        <v>182</v>
      </c>
      <c r="L1" t="s">
        <v>183</v>
      </c>
      <c r="R1" t="s">
        <v>50</v>
      </c>
      <c r="S1" t="s">
        <v>114</v>
      </c>
      <c r="T1" t="s">
        <v>115</v>
      </c>
      <c r="AD1" t="s">
        <v>162</v>
      </c>
      <c r="AK1" t="s">
        <v>163</v>
      </c>
      <c r="AU1" t="s">
        <v>163</v>
      </c>
    </row>
    <row r="2" spans="1:48" x14ac:dyDescent="0.2">
      <c r="A2" t="s">
        <v>147</v>
      </c>
      <c r="B2" t="s">
        <v>151</v>
      </c>
      <c r="D2" t="s">
        <v>150</v>
      </c>
      <c r="E2" t="s">
        <v>150</v>
      </c>
      <c r="F2" t="s">
        <v>150</v>
      </c>
      <c r="G2" t="s">
        <v>150</v>
      </c>
      <c r="Q2" t="s">
        <v>151</v>
      </c>
      <c r="R2" t="s">
        <v>150</v>
      </c>
      <c r="S2" t="s">
        <v>150</v>
      </c>
      <c r="T2" t="s">
        <v>150</v>
      </c>
      <c r="W2" t="s">
        <v>161</v>
      </c>
      <c r="X2" t="s">
        <v>160</v>
      </c>
      <c r="Z2" t="s">
        <v>147</v>
      </c>
      <c r="AA2" t="s">
        <v>161</v>
      </c>
      <c r="AB2" t="s">
        <v>160</v>
      </c>
      <c r="AD2" s="11" t="s">
        <v>43</v>
      </c>
      <c r="AE2" s="11" t="s">
        <v>44</v>
      </c>
      <c r="AF2" s="11" t="s">
        <v>45</v>
      </c>
      <c r="AG2" s="12">
        <v>0.95</v>
      </c>
      <c r="AH2" s="12">
        <v>0.99</v>
      </c>
      <c r="AI2" s="13">
        <v>0.999</v>
      </c>
      <c r="AN2" s="11" t="s">
        <v>43</v>
      </c>
      <c r="AO2" s="11" t="s">
        <v>44</v>
      </c>
      <c r="AP2" s="11" t="s">
        <v>45</v>
      </c>
      <c r="AQ2" s="12">
        <v>0.95</v>
      </c>
      <c r="AR2" s="12">
        <v>0.99</v>
      </c>
      <c r="AS2" s="13">
        <v>0.999</v>
      </c>
    </row>
    <row r="3" spans="1:48" ht="36" x14ac:dyDescent="0.3">
      <c r="A3">
        <v>100</v>
      </c>
      <c r="B3">
        <f>(A3*D17/100)*D19/1024</f>
        <v>24064</v>
      </c>
      <c r="C3" s="3">
        <v>3223962.5677319998</v>
      </c>
      <c r="D3">
        <v>2425</v>
      </c>
      <c r="E3">
        <v>1536</v>
      </c>
      <c r="F3">
        <v>2635</v>
      </c>
      <c r="G3">
        <v>2540.3333333333335</v>
      </c>
      <c r="H3">
        <v>2556.3333333333335</v>
      </c>
      <c r="I3">
        <v>2541</v>
      </c>
      <c r="J3">
        <v>2539.5</v>
      </c>
      <c r="K3">
        <v>2541</v>
      </c>
      <c r="L3" s="23">
        <v>2494</v>
      </c>
      <c r="M3" s="23">
        <v>2518</v>
      </c>
      <c r="N3" s="23">
        <v>2539</v>
      </c>
      <c r="O3" s="6" t="s">
        <v>184</v>
      </c>
      <c r="Q3">
        <f>(A3*S17/100)*S19/1024</f>
        <v>1000</v>
      </c>
      <c r="R3">
        <v>1060</v>
      </c>
      <c r="S3">
        <v>1021.7</v>
      </c>
      <c r="T3">
        <v>1419</v>
      </c>
      <c r="W3" s="8">
        <v>5767558</v>
      </c>
      <c r="X3" s="23">
        <v>23703</v>
      </c>
      <c r="Z3">
        <v>100</v>
      </c>
      <c r="AA3" s="8">
        <v>5233989</v>
      </c>
      <c r="AB3" s="23">
        <v>2058902</v>
      </c>
      <c r="AD3" s="11">
        <v>1000000</v>
      </c>
      <c r="AE3" s="14">
        <v>865478</v>
      </c>
      <c r="AF3" s="14">
        <v>4.4160000000000004</v>
      </c>
      <c r="AG3" s="14">
        <v>5.3727999999999998</v>
      </c>
      <c r="AH3" s="14">
        <v>5.9615999999999998</v>
      </c>
      <c r="AI3" s="14">
        <v>7.0655999999999999</v>
      </c>
      <c r="AK3" s="23">
        <v>840985</v>
      </c>
      <c r="AN3" s="11"/>
      <c r="AO3" s="14"/>
      <c r="AP3" s="14"/>
      <c r="AQ3" s="14"/>
      <c r="AR3" s="14"/>
      <c r="AS3" s="14"/>
    </row>
    <row r="4" spans="1:48" ht="29" x14ac:dyDescent="0.3">
      <c r="A4">
        <v>90</v>
      </c>
      <c r="B4">
        <f>(A4*D17/100)*D19/1024</f>
        <v>21657.600000000002</v>
      </c>
      <c r="D4">
        <v>2101</v>
      </c>
      <c r="E4">
        <v>1219.7</v>
      </c>
      <c r="F4">
        <v>2307</v>
      </c>
      <c r="G4">
        <v>2014</v>
      </c>
      <c r="H4">
        <v>2101.3333333333335</v>
      </c>
      <c r="I4">
        <v>2100.6666666666665</v>
      </c>
      <c r="J4">
        <v>2082.5</v>
      </c>
      <c r="K4">
        <v>2071.5</v>
      </c>
      <c r="L4" s="23">
        <v>2098</v>
      </c>
      <c r="N4" s="23"/>
      <c r="O4" s="23"/>
      <c r="Q4">
        <f>(A4*S17/100)*S19/1024</f>
        <v>900</v>
      </c>
      <c r="R4">
        <v>1008.1</v>
      </c>
      <c r="S4">
        <v>983.7</v>
      </c>
      <c r="T4">
        <v>1351.5</v>
      </c>
      <c r="W4" s="8">
        <v>6516413</v>
      </c>
      <c r="X4" s="23">
        <v>1896</v>
      </c>
      <c r="AD4" s="11">
        <v>2000000</v>
      </c>
      <c r="AE4" s="14">
        <v>1718808</v>
      </c>
      <c r="AF4" s="14">
        <v>4.4896000000000003</v>
      </c>
      <c r="AG4" s="14">
        <v>5.52</v>
      </c>
      <c r="AH4" s="14">
        <v>6.1087999999999996</v>
      </c>
      <c r="AI4" s="14">
        <v>7.2127999999999997</v>
      </c>
      <c r="AK4" s="23">
        <v>1755068</v>
      </c>
      <c r="AN4" s="11">
        <v>2000000</v>
      </c>
      <c r="AO4" s="14">
        <v>1703510</v>
      </c>
      <c r="AP4" s="14">
        <v>4.5632000000000001</v>
      </c>
      <c r="AQ4" s="14">
        <v>5.5936000000000003</v>
      </c>
      <c r="AR4" s="14">
        <v>6.1824000000000003</v>
      </c>
      <c r="AS4" s="14">
        <v>7.36</v>
      </c>
      <c r="AU4" s="23">
        <v>1739491</v>
      </c>
    </row>
    <row r="5" spans="1:48" ht="29" x14ac:dyDescent="0.3">
      <c r="A5">
        <v>80</v>
      </c>
      <c r="B5">
        <f>(A5*D17/100)*D19/1024</f>
        <v>19251.2</v>
      </c>
      <c r="D5">
        <v>1532</v>
      </c>
      <c r="E5">
        <v>1006.3</v>
      </c>
      <c r="F5">
        <v>2078</v>
      </c>
      <c r="G5">
        <v>1432.3333333333333</v>
      </c>
      <c r="H5">
        <v>1462.6666666666667</v>
      </c>
      <c r="I5">
        <v>1400.3333333333333</v>
      </c>
      <c r="J5">
        <v>1416.3333333333333</v>
      </c>
      <c r="K5">
        <v>1439</v>
      </c>
      <c r="L5" s="23">
        <v>1454.0685933333</v>
      </c>
      <c r="M5" s="23"/>
      <c r="N5" s="23"/>
      <c r="O5" s="23"/>
      <c r="Q5">
        <f>(A5*S17/100)*S19/1024</f>
        <v>800</v>
      </c>
      <c r="R5">
        <v>970.9</v>
      </c>
      <c r="S5">
        <v>954</v>
      </c>
      <c r="T5">
        <v>1284.4000000000001</v>
      </c>
      <c r="W5" s="8">
        <v>6717899</v>
      </c>
      <c r="X5" s="23">
        <v>241451</v>
      </c>
      <c r="Z5">
        <v>80</v>
      </c>
      <c r="AA5" s="8">
        <v>5956422</v>
      </c>
      <c r="AB5" s="23">
        <v>1048465</v>
      </c>
      <c r="AD5" s="11">
        <v>3000000</v>
      </c>
      <c r="AE5" s="14">
        <v>2528379</v>
      </c>
      <c r="AF5" s="14">
        <v>4.6368</v>
      </c>
      <c r="AG5" s="14">
        <v>5.7408000000000001</v>
      </c>
      <c r="AH5" s="14">
        <v>6.3296000000000001</v>
      </c>
      <c r="AI5" s="14">
        <v>7.5072000000000001</v>
      </c>
      <c r="AK5" s="23">
        <v>2481331</v>
      </c>
      <c r="AN5" s="11">
        <v>3000000</v>
      </c>
      <c r="AO5" s="14">
        <v>2528578</v>
      </c>
      <c r="AP5" s="14">
        <v>4.6368</v>
      </c>
      <c r="AQ5" s="14">
        <v>5.7408000000000001</v>
      </c>
      <c r="AR5" s="14">
        <v>6.3296000000000001</v>
      </c>
      <c r="AS5" s="14">
        <v>7.5072000000000001</v>
      </c>
      <c r="AU5" s="23">
        <v>2586813</v>
      </c>
    </row>
    <row r="6" spans="1:48" ht="29" x14ac:dyDescent="0.3">
      <c r="A6">
        <v>70</v>
      </c>
      <c r="B6">
        <f>(A6*D17/100)*D19/1024</f>
        <v>16844.8</v>
      </c>
      <c r="D6">
        <v>1173</v>
      </c>
      <c r="E6">
        <v>840.3</v>
      </c>
      <c r="F6">
        <v>1806</v>
      </c>
      <c r="G6">
        <v>1146</v>
      </c>
      <c r="H6">
        <v>1127.3333333333333</v>
      </c>
      <c r="I6">
        <v>1111.3333333333333</v>
      </c>
      <c r="J6">
        <v>1084</v>
      </c>
      <c r="K6">
        <v>1061</v>
      </c>
      <c r="L6" s="23">
        <v>1154</v>
      </c>
      <c r="M6" s="23"/>
      <c r="N6" s="23"/>
      <c r="O6" s="23"/>
      <c r="Q6">
        <f>(A6*S17/100)*S19/1024</f>
        <v>700</v>
      </c>
      <c r="R6">
        <v>951.1</v>
      </c>
      <c r="S6">
        <v>917.9</v>
      </c>
      <c r="T6">
        <v>1242.4000000000001</v>
      </c>
      <c r="W6" s="8">
        <v>6707012</v>
      </c>
      <c r="X6" s="23">
        <v>1185446</v>
      </c>
      <c r="AD6" s="11">
        <v>4000000</v>
      </c>
      <c r="AE6" s="14">
        <v>3316578</v>
      </c>
      <c r="AF6" s="14">
        <v>4.7839999999999998</v>
      </c>
      <c r="AG6" s="14">
        <v>5.9615999999999998</v>
      </c>
      <c r="AH6" s="14">
        <v>6.5503999999999998</v>
      </c>
      <c r="AI6" s="14">
        <v>7.7279999999999998</v>
      </c>
      <c r="AK6" s="23">
        <v>3347038</v>
      </c>
      <c r="AN6" s="11">
        <v>4000000</v>
      </c>
      <c r="AO6" s="14">
        <v>3291701</v>
      </c>
      <c r="AP6" s="14">
        <v>4.8575999999999997</v>
      </c>
      <c r="AQ6" s="14">
        <v>5.9615999999999998</v>
      </c>
      <c r="AR6" s="14">
        <v>6.6239999999999997</v>
      </c>
      <c r="AS6" s="14">
        <v>7.8015999999999996</v>
      </c>
      <c r="AU6" s="23">
        <v>3355968</v>
      </c>
    </row>
    <row r="7" spans="1:48" ht="29" x14ac:dyDescent="0.3">
      <c r="A7">
        <v>60</v>
      </c>
      <c r="B7">
        <f>(A7*D17/100)*D19/1024</f>
        <v>14438.4</v>
      </c>
      <c r="D7">
        <v>987</v>
      </c>
      <c r="E7">
        <v>774</v>
      </c>
      <c r="F7">
        <v>1542</v>
      </c>
      <c r="G7">
        <v>934</v>
      </c>
      <c r="H7">
        <v>926.66666666666663</v>
      </c>
      <c r="I7">
        <v>916.66666666666663</v>
      </c>
      <c r="J7">
        <v>911</v>
      </c>
      <c r="K7">
        <v>892.5</v>
      </c>
      <c r="L7" s="23">
        <v>974</v>
      </c>
      <c r="M7" s="23"/>
      <c r="N7" s="23"/>
      <c r="O7" s="23"/>
      <c r="Q7">
        <f>(A7*S17/100)*S19/1024</f>
        <v>600</v>
      </c>
      <c r="R7">
        <v>950.4</v>
      </c>
      <c r="S7">
        <v>902</v>
      </c>
      <c r="T7">
        <v>1193.0999999999999</v>
      </c>
      <c r="W7" s="8">
        <v>6752660</v>
      </c>
      <c r="X7" s="23">
        <v>1714136</v>
      </c>
      <c r="Z7">
        <v>60</v>
      </c>
      <c r="AA7" s="8">
        <v>5993539</v>
      </c>
      <c r="AB7" s="23">
        <v>5213297</v>
      </c>
      <c r="AD7" s="11">
        <v>5000000</v>
      </c>
      <c r="AE7" s="14">
        <v>3990555</v>
      </c>
      <c r="AF7" s="14">
        <v>5.0048000000000004</v>
      </c>
      <c r="AG7" s="14">
        <v>6.2560000000000002</v>
      </c>
      <c r="AH7" s="14">
        <v>6.9184000000000001</v>
      </c>
      <c r="AI7" s="14">
        <v>8.1696000000000009</v>
      </c>
      <c r="AK7" s="23">
        <v>4054006</v>
      </c>
      <c r="AN7" s="11">
        <v>5000000</v>
      </c>
      <c r="AO7" s="14">
        <v>4039011</v>
      </c>
      <c r="AP7" s="14">
        <v>5.0048000000000004</v>
      </c>
      <c r="AQ7" s="14">
        <v>6.2560000000000002</v>
      </c>
      <c r="AR7" s="14">
        <v>6.9184000000000001</v>
      </c>
      <c r="AS7" s="14">
        <v>8.1696000000000009</v>
      </c>
      <c r="AU7" s="23">
        <v>4102342</v>
      </c>
    </row>
    <row r="8" spans="1:48" ht="29" x14ac:dyDescent="0.3">
      <c r="A8">
        <v>50</v>
      </c>
      <c r="B8">
        <f>(A8*D17/100)*D19/1024</f>
        <v>12032</v>
      </c>
      <c r="C8" s="3">
        <v>5044574.3150629997</v>
      </c>
      <c r="D8">
        <v>889</v>
      </c>
      <c r="E8">
        <v>736.7</v>
      </c>
      <c r="F8">
        <v>1243</v>
      </c>
      <c r="G8">
        <v>844.5</v>
      </c>
      <c r="H8">
        <v>890.30000000000007</v>
      </c>
      <c r="I8">
        <v>836</v>
      </c>
      <c r="J8">
        <v>829.75</v>
      </c>
      <c r="K8">
        <v>833.5</v>
      </c>
      <c r="L8" s="23">
        <v>856</v>
      </c>
      <c r="N8" s="23"/>
      <c r="O8" s="23"/>
      <c r="Q8">
        <f>(A8*S17/100)*S19/1024</f>
        <v>500</v>
      </c>
      <c r="R8">
        <v>934.9</v>
      </c>
      <c r="S8">
        <v>884</v>
      </c>
      <c r="T8">
        <v>1111.3</v>
      </c>
      <c r="W8" s="8">
        <v>6784928</v>
      </c>
      <c r="X8" s="23">
        <v>2182819</v>
      </c>
      <c r="AD8" s="11">
        <v>5500000</v>
      </c>
      <c r="AE8" s="14">
        <v>4395166</v>
      </c>
      <c r="AF8" s="14">
        <v>5.0784000000000002</v>
      </c>
      <c r="AG8" s="14">
        <v>6.3296000000000001</v>
      </c>
      <c r="AH8" s="14">
        <v>6.992</v>
      </c>
      <c r="AI8" s="14">
        <v>8.3168000000000006</v>
      </c>
      <c r="AK8" s="23">
        <v>4454167</v>
      </c>
      <c r="AN8" s="11">
        <v>5500000</v>
      </c>
      <c r="AO8" s="14">
        <v>4411155</v>
      </c>
      <c r="AP8" s="14">
        <v>5.0784000000000002</v>
      </c>
      <c r="AQ8" s="14">
        <v>6.3296000000000001</v>
      </c>
      <c r="AR8" s="14">
        <v>7.0655999999999999</v>
      </c>
      <c r="AS8" s="14">
        <v>8.4640000000000004</v>
      </c>
      <c r="AU8" s="23">
        <v>4469440</v>
      </c>
    </row>
    <row r="9" spans="1:48" ht="29" x14ac:dyDescent="0.3">
      <c r="A9">
        <v>40</v>
      </c>
      <c r="B9">
        <f>(A9*D17/100)*D19/1024</f>
        <v>9625.6</v>
      </c>
      <c r="D9">
        <v>844</v>
      </c>
      <c r="E9">
        <v>711.7</v>
      </c>
      <c r="F9">
        <v>970</v>
      </c>
      <c r="G9">
        <v>809.5</v>
      </c>
      <c r="H9">
        <v>816.66666666666663</v>
      </c>
      <c r="I9">
        <v>826.33333333333337</v>
      </c>
      <c r="J9">
        <v>811.5</v>
      </c>
      <c r="K9">
        <v>807</v>
      </c>
      <c r="L9" s="23">
        <v>837</v>
      </c>
      <c r="M9" s="23"/>
      <c r="N9" s="23"/>
      <c r="O9" s="23"/>
      <c r="Q9">
        <f>(A9*S17/100)*S19/1024</f>
        <v>400</v>
      </c>
      <c r="R9">
        <v>952.3</v>
      </c>
      <c r="S9">
        <v>875.6</v>
      </c>
      <c r="T9">
        <v>1055.5999999999999</v>
      </c>
      <c r="W9" s="8">
        <v>6798286</v>
      </c>
      <c r="X9" s="23">
        <v>1374107</v>
      </c>
      <c r="Z9">
        <v>40</v>
      </c>
      <c r="AA9" s="8">
        <v>6013814</v>
      </c>
      <c r="AB9" s="23">
        <v>3220635</v>
      </c>
      <c r="AD9" s="11">
        <v>6000000</v>
      </c>
      <c r="AE9" s="14">
        <v>4724132</v>
      </c>
      <c r="AF9" s="14">
        <v>5.1520000000000001</v>
      </c>
      <c r="AG9" s="14">
        <v>6.4767999999999999</v>
      </c>
      <c r="AH9" s="14">
        <v>7.2127999999999997</v>
      </c>
      <c r="AI9" s="14">
        <v>8.6112000000000002</v>
      </c>
      <c r="AK9" s="23">
        <v>4776298</v>
      </c>
      <c r="AN9" s="11">
        <v>6000000</v>
      </c>
      <c r="AO9" s="14">
        <v>4735748</v>
      </c>
      <c r="AP9" s="14">
        <v>6.7712000000000003</v>
      </c>
      <c r="AQ9" s="14">
        <v>18.473600000000001</v>
      </c>
      <c r="AR9" s="14">
        <v>30.985600000000002</v>
      </c>
      <c r="AS9" s="14">
        <v>535.58720000000005</v>
      </c>
      <c r="AU9" s="23">
        <v>1054566</v>
      </c>
      <c r="AV9" t="s">
        <v>165</v>
      </c>
    </row>
    <row r="10" spans="1:48" ht="29" x14ac:dyDescent="0.3">
      <c r="A10">
        <v>30</v>
      </c>
      <c r="B10">
        <f>(A10*D17/100)*D19/1024</f>
        <v>7219.2</v>
      </c>
      <c r="D10">
        <v>818</v>
      </c>
      <c r="E10">
        <v>711.7</v>
      </c>
      <c r="F10">
        <v>927</v>
      </c>
      <c r="G10">
        <v>813</v>
      </c>
      <c r="H10">
        <v>815.33333333333337</v>
      </c>
      <c r="I10">
        <v>827.5</v>
      </c>
      <c r="J10">
        <v>817</v>
      </c>
      <c r="K10">
        <v>823</v>
      </c>
      <c r="L10" s="23">
        <v>828</v>
      </c>
      <c r="M10" s="23"/>
      <c r="N10" s="23"/>
      <c r="O10" s="23"/>
      <c r="Q10">
        <f>(A10*S17/100)*S19/1024</f>
        <v>300</v>
      </c>
      <c r="R10">
        <v>981.2</v>
      </c>
      <c r="S10">
        <v>872</v>
      </c>
      <c r="T10">
        <v>978</v>
      </c>
      <c r="W10" s="8">
        <v>6827649</v>
      </c>
      <c r="X10" s="23">
        <v>1654707</v>
      </c>
      <c r="AD10" s="11">
        <v>6600000</v>
      </c>
      <c r="AE10" s="14">
        <v>5130673</v>
      </c>
      <c r="AF10" s="14">
        <v>5.2991999999999999</v>
      </c>
      <c r="AG10" s="14">
        <v>6.6976000000000004</v>
      </c>
      <c r="AH10" s="14">
        <v>7.4336000000000002</v>
      </c>
      <c r="AI10" s="14">
        <v>8.9055999999999997</v>
      </c>
      <c r="AK10" s="23">
        <v>5172392</v>
      </c>
      <c r="AN10" s="11">
        <v>6300000</v>
      </c>
      <c r="AO10" s="14">
        <v>4925350</v>
      </c>
      <c r="AP10" s="14">
        <v>6.8448000000000002</v>
      </c>
      <c r="AQ10" s="14">
        <v>20.019200000000001</v>
      </c>
      <c r="AR10" s="14">
        <v>54.243200000000002</v>
      </c>
      <c r="AS10" s="14">
        <v>603.22559999999999</v>
      </c>
      <c r="AU10" s="23">
        <v>621779</v>
      </c>
      <c r="AV10" t="s">
        <v>166</v>
      </c>
    </row>
    <row r="11" spans="1:48" ht="29" x14ac:dyDescent="0.3">
      <c r="A11">
        <v>20</v>
      </c>
      <c r="B11">
        <f>(A11*D17/100)*D19/1024</f>
        <v>4812.8</v>
      </c>
      <c r="C11" s="3">
        <v>4669082.3407030003</v>
      </c>
      <c r="D11">
        <v>885</v>
      </c>
      <c r="E11">
        <v>708.3</v>
      </c>
      <c r="F11">
        <v>893</v>
      </c>
      <c r="G11">
        <v>875.30000000000007</v>
      </c>
      <c r="H11">
        <v>873.5</v>
      </c>
      <c r="I11">
        <v>893.5</v>
      </c>
      <c r="J11">
        <v>875.5</v>
      </c>
      <c r="K11">
        <v>900</v>
      </c>
      <c r="L11" s="23">
        <v>889</v>
      </c>
      <c r="M11" s="23"/>
      <c r="N11" s="23"/>
      <c r="O11" s="23"/>
      <c r="Q11">
        <f>(A11*S17/100)*S19/1024</f>
        <v>200</v>
      </c>
      <c r="R11">
        <v>1044</v>
      </c>
      <c r="S11">
        <v>873.6</v>
      </c>
      <c r="T11">
        <v>945.2</v>
      </c>
      <c r="W11" s="8">
        <v>6822107</v>
      </c>
      <c r="X11" s="23">
        <v>2910547</v>
      </c>
      <c r="Z11">
        <v>20</v>
      </c>
      <c r="AA11" s="8">
        <v>6022190</v>
      </c>
      <c r="AB11" s="23">
        <v>4899756</v>
      </c>
      <c r="AD11" s="11"/>
      <c r="AE11" s="14"/>
      <c r="AF11" s="14"/>
      <c r="AG11" s="14"/>
      <c r="AH11" s="14"/>
      <c r="AI11" s="14"/>
      <c r="AK11" s="24" t="s">
        <v>164</v>
      </c>
      <c r="AN11" s="11">
        <v>6600000</v>
      </c>
      <c r="AO11" s="14">
        <v>5137436</v>
      </c>
      <c r="AP11" s="14">
        <v>5.3727999999999998</v>
      </c>
      <c r="AQ11" s="14">
        <v>9.2736000000000001</v>
      </c>
      <c r="AR11" s="14">
        <v>25.76</v>
      </c>
      <c r="AS11" s="14">
        <v>50.783999999999999</v>
      </c>
      <c r="AU11" s="23">
        <v>5053127</v>
      </c>
    </row>
    <row r="12" spans="1:48" ht="53" x14ac:dyDescent="0.3">
      <c r="A12">
        <v>10</v>
      </c>
      <c r="B12">
        <f>(A12*D17/100)*D19/1024</f>
        <v>2406.4</v>
      </c>
      <c r="C12" s="3">
        <v>3956615.2704750001</v>
      </c>
      <c r="D12">
        <v>889</v>
      </c>
      <c r="E12">
        <v>776.1</v>
      </c>
      <c r="F12">
        <v>868</v>
      </c>
      <c r="G12">
        <v>1031.5</v>
      </c>
      <c r="H12">
        <v>1020.5</v>
      </c>
      <c r="I12">
        <v>1035</v>
      </c>
      <c r="J12">
        <v>1030</v>
      </c>
      <c r="K12">
        <v>1022</v>
      </c>
      <c r="L12" s="23">
        <v>1027</v>
      </c>
      <c r="M12" s="23">
        <v>1024</v>
      </c>
      <c r="O12" s="6" t="s">
        <v>185</v>
      </c>
      <c r="Q12">
        <f>(A12*S17/100)*S19/1024</f>
        <v>100</v>
      </c>
      <c r="R12">
        <v>1238</v>
      </c>
      <c r="S12">
        <v>946.8</v>
      </c>
      <c r="T12">
        <v>965.6</v>
      </c>
      <c r="W12" s="8">
        <v>6825494</v>
      </c>
      <c r="X12" s="23">
        <v>4852887</v>
      </c>
      <c r="Z12">
        <v>10</v>
      </c>
      <c r="AA12" s="8">
        <v>6014190</v>
      </c>
      <c r="AB12" s="23">
        <v>4443665</v>
      </c>
      <c r="AD12" s="11"/>
      <c r="AE12" s="14"/>
      <c r="AF12" s="14"/>
      <c r="AG12" s="14"/>
      <c r="AH12" s="14"/>
      <c r="AI12" s="14"/>
      <c r="AN12" s="11">
        <v>6900000</v>
      </c>
      <c r="AO12" s="14">
        <v>5778011</v>
      </c>
      <c r="AP12" s="14">
        <v>5.3727999999999998</v>
      </c>
      <c r="AQ12" s="14">
        <v>6.8448000000000002</v>
      </c>
      <c r="AR12" s="14">
        <v>7.5808</v>
      </c>
      <c r="AS12" s="14">
        <v>9.1264000000000003</v>
      </c>
      <c r="AU12" s="23">
        <v>5276047</v>
      </c>
    </row>
    <row r="13" spans="1:48" ht="29" x14ac:dyDescent="0.3">
      <c r="AD13" s="11">
        <v>7500000</v>
      </c>
      <c r="AE13" s="14">
        <v>5619859</v>
      </c>
      <c r="AF13" s="14">
        <v>5.8144</v>
      </c>
      <c r="AG13" s="14">
        <v>8.3903999999999996</v>
      </c>
      <c r="AH13" s="14">
        <v>14.057600000000001</v>
      </c>
      <c r="AI13" s="14">
        <v>24.729600000000001</v>
      </c>
      <c r="AK13" s="23">
        <v>5039011</v>
      </c>
      <c r="AN13" s="11">
        <v>7200000</v>
      </c>
      <c r="AO13" s="14">
        <v>5977524</v>
      </c>
      <c r="AP13" s="14">
        <v>6.992</v>
      </c>
      <c r="AQ13" s="14">
        <v>20.166399999999999</v>
      </c>
      <c r="AR13" s="14">
        <v>35.401600000000002</v>
      </c>
      <c r="AS13" s="14">
        <v>395.01119999999997</v>
      </c>
      <c r="AU13" s="23">
        <v>2141012</v>
      </c>
      <c r="AV13" t="s">
        <v>167</v>
      </c>
    </row>
    <row r="14" spans="1:48" ht="29" x14ac:dyDescent="0.3">
      <c r="AD14" s="11">
        <v>7800000</v>
      </c>
      <c r="AE14" s="14">
        <v>5783942</v>
      </c>
      <c r="AF14" s="14">
        <v>8.1696000000000009</v>
      </c>
      <c r="AG14" s="14">
        <v>20.975999999999999</v>
      </c>
      <c r="AH14" s="14">
        <v>44.233600000000003</v>
      </c>
      <c r="AI14" s="14">
        <v>460.66239999999999</v>
      </c>
      <c r="AK14" s="23">
        <v>2642</v>
      </c>
      <c r="AN14" s="11">
        <v>7500000</v>
      </c>
      <c r="AO14" s="14">
        <v>5602307</v>
      </c>
      <c r="AP14" s="14">
        <v>8.6112000000000002</v>
      </c>
      <c r="AQ14" s="14">
        <v>23.7728</v>
      </c>
      <c r="AR14" s="14">
        <v>92.515199999999993</v>
      </c>
      <c r="AS14" s="14">
        <v>991.61279999999999</v>
      </c>
      <c r="AU14" s="23">
        <v>956650</v>
      </c>
      <c r="AV14" t="s">
        <v>168</v>
      </c>
    </row>
    <row r="15" spans="1:48" ht="29" x14ac:dyDescent="0.3">
      <c r="R15" s="23"/>
      <c r="V15" s="7" t="s">
        <v>136</v>
      </c>
      <c r="AN15" s="11">
        <v>7800000</v>
      </c>
      <c r="AO15" s="14">
        <v>5770981</v>
      </c>
      <c r="AP15" s="14">
        <v>9.1999999999999993</v>
      </c>
      <c r="AQ15" s="14">
        <v>25.980799999999999</v>
      </c>
      <c r="AR15" s="14">
        <v>261.94240000000002</v>
      </c>
      <c r="AS15" s="14">
        <v>1240.9695999999999</v>
      </c>
      <c r="AU15" t="s">
        <v>169</v>
      </c>
    </row>
    <row r="16" spans="1:48" ht="17" x14ac:dyDescent="0.2">
      <c r="V16" s="7"/>
      <c r="AD16" s="11"/>
      <c r="AE16" s="14"/>
      <c r="AF16" s="14"/>
      <c r="AG16" s="14"/>
      <c r="AH16" s="14"/>
      <c r="AI16" s="14"/>
      <c r="AN16" s="11">
        <v>8100000</v>
      </c>
      <c r="AO16" s="14">
        <v>5894162</v>
      </c>
      <c r="AP16" s="14">
        <v>8.3168000000000006</v>
      </c>
      <c r="AQ16" s="14">
        <v>33.488</v>
      </c>
      <c r="AR16" s="14">
        <v>61.235199999999999</v>
      </c>
      <c r="AS16" s="14">
        <v>337.16160000000002</v>
      </c>
      <c r="AV16" t="s">
        <v>170</v>
      </c>
    </row>
    <row r="17" spans="1:22" ht="17" x14ac:dyDescent="0.2">
      <c r="A17" t="s">
        <v>148</v>
      </c>
      <c r="D17">
        <v>1024</v>
      </c>
      <c r="Q17" t="s">
        <v>148</v>
      </c>
      <c r="S17">
        <v>1024</v>
      </c>
      <c r="V17" s="7" t="s">
        <v>137</v>
      </c>
    </row>
    <row r="18" spans="1:22" ht="17" x14ac:dyDescent="0.2">
      <c r="A18" t="s">
        <v>157</v>
      </c>
      <c r="D18">
        <v>3008</v>
      </c>
      <c r="Q18" t="s">
        <v>157</v>
      </c>
      <c r="S18">
        <v>125</v>
      </c>
      <c r="V18" s="7"/>
    </row>
    <row r="19" spans="1:22" ht="17" x14ac:dyDescent="0.2">
      <c r="A19" t="s">
        <v>149</v>
      </c>
      <c r="D19">
        <f>D18*8</f>
        <v>24064</v>
      </c>
      <c r="Q19" t="s">
        <v>149</v>
      </c>
      <c r="S19">
        <f>S18*8</f>
        <v>1000</v>
      </c>
      <c r="V19" s="19" t="s">
        <v>138</v>
      </c>
    </row>
    <row r="20" spans="1:22" ht="17" x14ac:dyDescent="0.2">
      <c r="A20" t="s">
        <v>158</v>
      </c>
      <c r="D20">
        <v>1</v>
      </c>
      <c r="Q20" t="s">
        <v>159</v>
      </c>
      <c r="S20">
        <v>45</v>
      </c>
      <c r="V20" s="19" t="s">
        <v>139</v>
      </c>
    </row>
    <row r="21" spans="1:22" ht="17" x14ac:dyDescent="0.2">
      <c r="V21" s="19" t="s">
        <v>140</v>
      </c>
    </row>
    <row r="22" spans="1:22" ht="17" x14ac:dyDescent="0.2">
      <c r="A22" s="20"/>
      <c r="B22" s="20"/>
      <c r="C22" s="20"/>
      <c r="D22" s="22" t="s">
        <v>156</v>
      </c>
      <c r="V22" s="7" t="s">
        <v>141</v>
      </c>
    </row>
    <row r="23" spans="1:22" ht="17" x14ac:dyDescent="0.2">
      <c r="A23" s="21" t="s">
        <v>152</v>
      </c>
      <c r="B23" s="21"/>
      <c r="C23" s="21"/>
      <c r="D23" s="22">
        <v>32</v>
      </c>
      <c r="V23" s="7" t="s">
        <v>142</v>
      </c>
    </row>
    <row r="24" spans="1:22" ht="17" x14ac:dyDescent="0.2">
      <c r="A24" s="21" t="s">
        <v>153</v>
      </c>
      <c r="B24" s="21"/>
      <c r="C24" s="21"/>
      <c r="D24" s="22">
        <v>32</v>
      </c>
      <c r="V24" s="19" t="s">
        <v>143</v>
      </c>
    </row>
    <row r="25" spans="1:22" ht="17" x14ac:dyDescent="0.2">
      <c r="A25" s="21" t="s">
        <v>154</v>
      </c>
      <c r="B25" s="21"/>
      <c r="C25" s="21"/>
      <c r="D25" s="22">
        <v>1024</v>
      </c>
      <c r="V25" s="19" t="s">
        <v>144</v>
      </c>
    </row>
    <row r="26" spans="1:22" ht="17" x14ac:dyDescent="0.2">
      <c r="A26" s="21" t="s">
        <v>155</v>
      </c>
      <c r="B26" s="21"/>
      <c r="C26" s="21"/>
      <c r="D26" s="22">
        <v>16896</v>
      </c>
      <c r="V26" s="7" t="s">
        <v>145</v>
      </c>
    </row>
    <row r="27" spans="1:22" ht="17" x14ac:dyDescent="0.2">
      <c r="V27" s="7" t="s">
        <v>146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9DE68-FDDA-7C46-B367-783BFFAEE287}">
  <dimension ref="A1:I132"/>
  <sheetViews>
    <sheetView zoomScaleNormal="106" workbookViewId="0">
      <selection activeCell="M104" sqref="M104"/>
    </sheetView>
  </sheetViews>
  <sheetFormatPr baseColWidth="10" defaultRowHeight="16" x14ac:dyDescent="0.2"/>
  <cols>
    <col min="2" max="2" width="23.5" customWidth="1"/>
    <col min="6" max="6" width="23.83203125" customWidth="1"/>
    <col min="9" max="9" width="26.6640625" customWidth="1"/>
  </cols>
  <sheetData>
    <row r="1" spans="1:9" x14ac:dyDescent="0.2">
      <c r="A1" t="s">
        <v>114</v>
      </c>
      <c r="E1" t="s">
        <v>115</v>
      </c>
      <c r="I1" t="s">
        <v>37</v>
      </c>
    </row>
    <row r="2" spans="1:9" x14ac:dyDescent="0.2">
      <c r="A2" t="s">
        <v>33</v>
      </c>
      <c r="B2" t="s">
        <v>172</v>
      </c>
      <c r="E2" s="8" t="s">
        <v>33</v>
      </c>
      <c r="F2" t="s">
        <v>172</v>
      </c>
    </row>
    <row r="3" spans="1:9" x14ac:dyDescent="0.2">
      <c r="A3" s="8">
        <v>990539</v>
      </c>
      <c r="B3" s="8">
        <v>6623</v>
      </c>
      <c r="E3" s="8">
        <v>990261</v>
      </c>
      <c r="F3" s="8">
        <v>7580</v>
      </c>
    </row>
    <row r="4" spans="1:9" x14ac:dyDescent="0.2">
      <c r="A4" s="8">
        <v>1955192</v>
      </c>
      <c r="B4" s="8">
        <v>7359</v>
      </c>
      <c r="E4" s="8">
        <v>1955270</v>
      </c>
      <c r="F4" s="8">
        <v>8243</v>
      </c>
    </row>
    <row r="5" spans="1:9" x14ac:dyDescent="0.2">
      <c r="A5" s="8">
        <v>2888499</v>
      </c>
      <c r="B5" s="8">
        <v>8243</v>
      </c>
      <c r="E5" s="8">
        <v>2887197</v>
      </c>
      <c r="F5" s="8">
        <v>16412.8</v>
      </c>
    </row>
    <row r="6" spans="1:9" x14ac:dyDescent="0.2">
      <c r="A6" s="8">
        <v>3777075</v>
      </c>
      <c r="B6" s="8">
        <v>10304</v>
      </c>
      <c r="E6" s="25">
        <v>3767180</v>
      </c>
      <c r="F6" s="25">
        <v>21123</v>
      </c>
    </row>
    <row r="7" spans="1:9" x14ac:dyDescent="0.2">
      <c r="A7" s="8">
        <v>3950100</v>
      </c>
      <c r="B7" s="8">
        <v>11628.8</v>
      </c>
      <c r="E7" s="8">
        <v>3948855</v>
      </c>
      <c r="F7" s="8">
        <v>21638</v>
      </c>
    </row>
    <row r="8" spans="1:9" x14ac:dyDescent="0.2">
      <c r="A8" s="8">
        <v>4119627</v>
      </c>
      <c r="B8" s="8">
        <v>13395</v>
      </c>
      <c r="E8" s="8">
        <v>4114579</v>
      </c>
      <c r="F8" s="8">
        <v>22448</v>
      </c>
    </row>
    <row r="9" spans="1:9" x14ac:dyDescent="0.2">
      <c r="A9" s="8">
        <v>4292638</v>
      </c>
      <c r="B9" s="8">
        <v>26054</v>
      </c>
      <c r="E9" s="8">
        <v>4283309</v>
      </c>
      <c r="F9" s="8">
        <v>25539</v>
      </c>
    </row>
    <row r="10" spans="1:9" x14ac:dyDescent="0.2">
      <c r="A10" s="25">
        <v>4459977</v>
      </c>
      <c r="B10" s="25">
        <v>19504</v>
      </c>
      <c r="E10" s="8">
        <v>4460438</v>
      </c>
      <c r="F10" s="8">
        <v>30396</v>
      </c>
    </row>
    <row r="12" spans="1:9" x14ac:dyDescent="0.2">
      <c r="A12" t="s">
        <v>173</v>
      </c>
      <c r="B12" t="s">
        <v>38</v>
      </c>
      <c r="F12" t="s">
        <v>38</v>
      </c>
      <c r="I12" t="s">
        <v>38</v>
      </c>
    </row>
    <row r="13" spans="1:9" x14ac:dyDescent="0.2">
      <c r="A13">
        <v>1</v>
      </c>
      <c r="B13" s="14">
        <v>11408</v>
      </c>
      <c r="F13" s="14">
        <v>23993.599999999999</v>
      </c>
      <c r="I13" s="14">
        <v>34886.400000000001</v>
      </c>
    </row>
    <row r="14" spans="1:9" x14ac:dyDescent="0.2">
      <c r="A14">
        <v>2</v>
      </c>
      <c r="B14" s="14">
        <v>11040</v>
      </c>
      <c r="F14" s="14">
        <v>23478.400000000001</v>
      </c>
      <c r="I14" s="14">
        <v>37241.599999999999</v>
      </c>
    </row>
    <row r="15" spans="1:9" x14ac:dyDescent="0.2">
      <c r="A15">
        <v>3</v>
      </c>
      <c r="B15" s="14">
        <v>10524.8</v>
      </c>
      <c r="F15" s="14">
        <v>22963.200000000001</v>
      </c>
      <c r="I15" s="14">
        <v>34812.800000000003</v>
      </c>
    </row>
    <row r="16" spans="1:9" x14ac:dyDescent="0.2">
      <c r="A16">
        <v>4</v>
      </c>
      <c r="B16" s="14">
        <v>10819.2</v>
      </c>
      <c r="F16" s="14">
        <v>23110.400000000001</v>
      </c>
      <c r="I16" s="14">
        <v>34739.199999999997</v>
      </c>
    </row>
    <row r="17" spans="1:9" x14ac:dyDescent="0.2">
      <c r="A17">
        <v>5</v>
      </c>
      <c r="B17" s="14">
        <v>10672</v>
      </c>
      <c r="F17" s="14">
        <v>23257.599999999999</v>
      </c>
      <c r="I17" s="14">
        <v>35107.199999999997</v>
      </c>
    </row>
    <row r="18" spans="1:9" x14ac:dyDescent="0.2">
      <c r="A18">
        <v>6</v>
      </c>
      <c r="B18" s="14">
        <v>10524.8</v>
      </c>
      <c r="F18" s="14">
        <v>23184</v>
      </c>
      <c r="I18" s="14">
        <v>36579.199999999997</v>
      </c>
    </row>
    <row r="19" spans="1:9" x14ac:dyDescent="0.2">
      <c r="A19">
        <v>7</v>
      </c>
      <c r="B19" s="14">
        <v>10672</v>
      </c>
      <c r="F19" s="14">
        <v>22963.200000000001</v>
      </c>
      <c r="I19" s="14">
        <v>34150.400000000001</v>
      </c>
    </row>
    <row r="20" spans="1:9" x14ac:dyDescent="0.2">
      <c r="A20">
        <v>8</v>
      </c>
      <c r="B20" s="14">
        <v>10745.6</v>
      </c>
      <c r="F20" s="14">
        <v>23478.400000000001</v>
      </c>
      <c r="I20" s="14">
        <v>34739.199999999997</v>
      </c>
    </row>
    <row r="21" spans="1:9" x14ac:dyDescent="0.2">
      <c r="A21">
        <v>9</v>
      </c>
      <c r="B21" s="14">
        <v>10672</v>
      </c>
      <c r="F21" s="14">
        <v>23110.400000000001</v>
      </c>
      <c r="I21" s="14">
        <v>34886.400000000001</v>
      </c>
    </row>
    <row r="22" spans="1:9" x14ac:dyDescent="0.2">
      <c r="A22">
        <v>10</v>
      </c>
      <c r="B22" s="14">
        <v>10672</v>
      </c>
      <c r="F22" s="14">
        <v>23110.400000000001</v>
      </c>
      <c r="I22" s="14">
        <v>34371.199999999997</v>
      </c>
    </row>
    <row r="23" spans="1:9" x14ac:dyDescent="0.2">
      <c r="A23">
        <v>11</v>
      </c>
      <c r="B23" s="14">
        <v>10672</v>
      </c>
      <c r="F23" s="14">
        <v>23478.400000000001</v>
      </c>
      <c r="I23" s="14">
        <v>35180.800000000003</v>
      </c>
    </row>
    <row r="24" spans="1:9" x14ac:dyDescent="0.2">
      <c r="A24">
        <v>12</v>
      </c>
      <c r="B24" s="14">
        <v>10598.4</v>
      </c>
      <c r="F24" s="14">
        <v>23184</v>
      </c>
      <c r="I24" s="14">
        <v>34003.199999999997</v>
      </c>
    </row>
    <row r="25" spans="1:9" x14ac:dyDescent="0.2">
      <c r="A25">
        <v>13</v>
      </c>
      <c r="B25" s="14">
        <v>10745.6</v>
      </c>
      <c r="F25" s="14">
        <v>23110.400000000001</v>
      </c>
      <c r="I25" s="14">
        <v>33929.599999999999</v>
      </c>
    </row>
    <row r="26" spans="1:9" x14ac:dyDescent="0.2">
      <c r="A26">
        <v>14</v>
      </c>
      <c r="B26" s="14">
        <v>10598.4</v>
      </c>
      <c r="F26" s="14">
        <v>23036.799999999999</v>
      </c>
      <c r="I26" s="14">
        <v>36211.199999999997</v>
      </c>
    </row>
    <row r="27" spans="1:9" x14ac:dyDescent="0.2">
      <c r="A27">
        <v>15</v>
      </c>
      <c r="B27" s="14">
        <v>10598.4</v>
      </c>
      <c r="F27" s="14">
        <v>23036.799999999999</v>
      </c>
      <c r="I27" s="14">
        <v>34297.599999999999</v>
      </c>
    </row>
    <row r="28" spans="1:9" x14ac:dyDescent="0.2">
      <c r="A28">
        <v>16</v>
      </c>
      <c r="B28" s="14">
        <v>10966.4</v>
      </c>
      <c r="F28" s="14">
        <v>23552</v>
      </c>
      <c r="I28" s="14">
        <v>34076.800000000003</v>
      </c>
    </row>
    <row r="29" spans="1:9" x14ac:dyDescent="0.2">
      <c r="A29">
        <v>17</v>
      </c>
      <c r="B29" s="14">
        <v>11996.8</v>
      </c>
      <c r="F29" s="14">
        <v>23184</v>
      </c>
      <c r="I29" s="14">
        <v>34960</v>
      </c>
    </row>
    <row r="30" spans="1:9" x14ac:dyDescent="0.2">
      <c r="A30">
        <v>18</v>
      </c>
      <c r="B30" s="14">
        <v>11227.2</v>
      </c>
      <c r="F30" s="14">
        <v>23110.400000000001</v>
      </c>
      <c r="I30" s="14">
        <v>34224</v>
      </c>
    </row>
    <row r="31" spans="1:9" x14ac:dyDescent="0.2">
      <c r="A31">
        <v>19</v>
      </c>
      <c r="B31" s="14">
        <v>11113.6</v>
      </c>
      <c r="F31" s="14">
        <v>23110.400000000001</v>
      </c>
      <c r="I31" s="14">
        <v>34150.400000000001</v>
      </c>
    </row>
    <row r="32" spans="1:9" x14ac:dyDescent="0.2">
      <c r="A32">
        <v>20</v>
      </c>
      <c r="B32" s="14">
        <v>10819.2</v>
      </c>
      <c r="F32" s="14">
        <v>23036.799999999999</v>
      </c>
      <c r="I32" s="14">
        <v>34371.199999999997</v>
      </c>
    </row>
    <row r="33" spans="1:9" x14ac:dyDescent="0.2">
      <c r="A33">
        <v>21</v>
      </c>
      <c r="B33" s="14">
        <v>10598.4</v>
      </c>
      <c r="F33" s="14">
        <v>23110.400000000001</v>
      </c>
      <c r="I33" s="14">
        <v>34371.199999999997</v>
      </c>
    </row>
    <row r="34" spans="1:9" x14ac:dyDescent="0.2">
      <c r="A34">
        <v>22</v>
      </c>
      <c r="B34" s="14">
        <v>10598.4</v>
      </c>
      <c r="F34" s="14">
        <v>23257.599999999999</v>
      </c>
      <c r="I34" s="14">
        <v>34224</v>
      </c>
    </row>
    <row r="35" spans="1:9" x14ac:dyDescent="0.2">
      <c r="A35">
        <v>23</v>
      </c>
      <c r="B35" s="14">
        <v>10598.4</v>
      </c>
      <c r="F35" s="14">
        <v>23257.599999999999</v>
      </c>
      <c r="I35" s="14">
        <v>35033.599999999999</v>
      </c>
    </row>
    <row r="36" spans="1:9" x14ac:dyDescent="0.2">
      <c r="A36">
        <v>24</v>
      </c>
      <c r="B36" s="14">
        <v>10819.2</v>
      </c>
      <c r="F36" s="14">
        <v>23036.799999999999</v>
      </c>
      <c r="I36" s="14">
        <v>34076.800000000003</v>
      </c>
    </row>
    <row r="37" spans="1:9" x14ac:dyDescent="0.2">
      <c r="A37">
        <v>25</v>
      </c>
      <c r="B37" s="14">
        <v>10745.6</v>
      </c>
      <c r="F37" s="14">
        <v>23110.400000000001</v>
      </c>
      <c r="I37" s="14">
        <v>33929.599999999999</v>
      </c>
    </row>
    <row r="38" spans="1:9" x14ac:dyDescent="0.2">
      <c r="A38">
        <v>26</v>
      </c>
      <c r="B38" s="14">
        <v>10598.4</v>
      </c>
      <c r="F38" s="14">
        <v>23110.400000000001</v>
      </c>
      <c r="I38" s="14">
        <v>42614.400000000001</v>
      </c>
    </row>
    <row r="39" spans="1:9" x14ac:dyDescent="0.2">
      <c r="A39">
        <v>27</v>
      </c>
      <c r="B39" s="14">
        <v>10672</v>
      </c>
      <c r="F39" s="14">
        <v>22816</v>
      </c>
      <c r="I39" s="14">
        <v>41289.599999999999</v>
      </c>
    </row>
    <row r="40" spans="1:9" x14ac:dyDescent="0.2">
      <c r="A40">
        <v>28</v>
      </c>
      <c r="B40" s="14">
        <v>10819.2</v>
      </c>
      <c r="F40" s="14">
        <v>23036.799999999999</v>
      </c>
      <c r="I40" s="14">
        <v>43056</v>
      </c>
    </row>
    <row r="41" spans="1:9" x14ac:dyDescent="0.2">
      <c r="A41">
        <v>29</v>
      </c>
      <c r="B41" s="14">
        <v>11260.8</v>
      </c>
      <c r="F41" s="14">
        <v>23257.599999999999</v>
      </c>
      <c r="I41" s="14">
        <v>40112</v>
      </c>
    </row>
    <row r="42" spans="1:9" x14ac:dyDescent="0.2">
      <c r="A42">
        <v>30</v>
      </c>
      <c r="B42" s="14">
        <v>10672</v>
      </c>
      <c r="F42" s="14">
        <v>22742.400000000001</v>
      </c>
      <c r="I42" s="14">
        <v>44601.599999999999</v>
      </c>
    </row>
    <row r="43" spans="1:9" x14ac:dyDescent="0.2">
      <c r="A43">
        <v>31</v>
      </c>
      <c r="B43" s="14">
        <v>11260.8</v>
      </c>
      <c r="F43" s="14">
        <v>22889.599999999999</v>
      </c>
      <c r="I43" s="14">
        <v>46956.800000000003</v>
      </c>
    </row>
    <row r="44" spans="1:9" x14ac:dyDescent="0.2">
      <c r="A44">
        <v>32</v>
      </c>
      <c r="B44" s="14">
        <v>10819.2</v>
      </c>
      <c r="F44" s="14">
        <v>22668.799999999999</v>
      </c>
      <c r="I44" s="14">
        <v>43203.199999999997</v>
      </c>
    </row>
    <row r="45" spans="1:9" x14ac:dyDescent="0.2">
      <c r="A45">
        <v>33</v>
      </c>
      <c r="B45" s="14">
        <v>11187.2</v>
      </c>
      <c r="F45" s="14">
        <v>22668.799999999999</v>
      </c>
      <c r="I45" s="14">
        <v>43939.199999999997</v>
      </c>
    </row>
    <row r="46" spans="1:9" x14ac:dyDescent="0.2">
      <c r="A46">
        <v>34</v>
      </c>
      <c r="B46" s="14">
        <v>10524.8</v>
      </c>
      <c r="F46" s="14">
        <v>22595.200000000001</v>
      </c>
      <c r="I46" s="14">
        <v>39670.400000000001</v>
      </c>
    </row>
    <row r="47" spans="1:9" x14ac:dyDescent="0.2">
      <c r="A47">
        <v>35</v>
      </c>
      <c r="B47" s="14">
        <v>11040</v>
      </c>
      <c r="F47" s="14">
        <v>23404.799999999999</v>
      </c>
      <c r="I47" s="14">
        <v>40553.599999999999</v>
      </c>
    </row>
    <row r="48" spans="1:9" x14ac:dyDescent="0.2">
      <c r="A48">
        <v>36</v>
      </c>
      <c r="B48" s="14">
        <v>10598.4</v>
      </c>
      <c r="F48" s="14">
        <v>23110.400000000001</v>
      </c>
      <c r="I48" s="14">
        <v>39376</v>
      </c>
    </row>
    <row r="49" spans="1:9" x14ac:dyDescent="0.2">
      <c r="A49">
        <v>37</v>
      </c>
      <c r="B49" s="14">
        <v>10892.8</v>
      </c>
      <c r="F49" s="14">
        <v>23110.400000000001</v>
      </c>
      <c r="I49" s="14">
        <v>40700.800000000003</v>
      </c>
    </row>
    <row r="50" spans="1:9" x14ac:dyDescent="0.2">
      <c r="A50">
        <v>38</v>
      </c>
      <c r="B50" s="14">
        <v>10377.6</v>
      </c>
      <c r="F50" s="14">
        <v>23036.799999999999</v>
      </c>
      <c r="I50" s="14">
        <v>39008</v>
      </c>
    </row>
    <row r="51" spans="1:9" x14ac:dyDescent="0.2">
      <c r="A51">
        <v>39</v>
      </c>
      <c r="B51" s="14">
        <v>11334.4</v>
      </c>
      <c r="F51" s="14">
        <v>23184</v>
      </c>
      <c r="I51" s="14">
        <v>40406.400000000001</v>
      </c>
    </row>
    <row r="52" spans="1:9" x14ac:dyDescent="0.2">
      <c r="A52">
        <v>40</v>
      </c>
      <c r="B52" s="14">
        <v>11040</v>
      </c>
      <c r="F52" s="14">
        <v>23184</v>
      </c>
      <c r="I52" s="14">
        <v>40848</v>
      </c>
    </row>
    <row r="53" spans="1:9" x14ac:dyDescent="0.2">
      <c r="A53">
        <v>41</v>
      </c>
      <c r="B53" s="14">
        <v>10892.8</v>
      </c>
      <c r="F53" s="14">
        <v>22889.599999999999</v>
      </c>
      <c r="I53" s="14">
        <v>39155.199999999997</v>
      </c>
    </row>
    <row r="54" spans="1:9" x14ac:dyDescent="0.2">
      <c r="A54">
        <v>42</v>
      </c>
      <c r="B54" s="14">
        <v>10966.4</v>
      </c>
      <c r="F54" s="14">
        <v>23257.599999999999</v>
      </c>
      <c r="I54" s="14">
        <v>42540.800000000003</v>
      </c>
    </row>
    <row r="55" spans="1:9" x14ac:dyDescent="0.2">
      <c r="A55">
        <v>43</v>
      </c>
      <c r="B55" s="14">
        <v>10745.6</v>
      </c>
      <c r="F55" s="14">
        <v>22668.799999999999</v>
      </c>
      <c r="I55" s="14">
        <v>43276.800000000003</v>
      </c>
    </row>
    <row r="56" spans="1:9" x14ac:dyDescent="0.2">
      <c r="A56">
        <v>44</v>
      </c>
      <c r="B56" s="14">
        <v>10892.8</v>
      </c>
      <c r="F56" s="14">
        <v>22595.200000000001</v>
      </c>
      <c r="I56" s="14">
        <v>41142.400000000001</v>
      </c>
    </row>
    <row r="57" spans="1:9" x14ac:dyDescent="0.2">
      <c r="A57">
        <v>45</v>
      </c>
      <c r="B57" s="14">
        <v>10598.4</v>
      </c>
      <c r="F57" s="14">
        <v>23772.799999999999</v>
      </c>
      <c r="I57" s="14">
        <v>39523.199999999997</v>
      </c>
    </row>
    <row r="58" spans="1:9" x14ac:dyDescent="0.2">
      <c r="A58">
        <v>46</v>
      </c>
      <c r="B58" s="14">
        <v>10966.4</v>
      </c>
      <c r="F58" s="14">
        <v>23036.799999999999</v>
      </c>
      <c r="I58" s="14">
        <v>45484.800000000003</v>
      </c>
    </row>
    <row r="59" spans="1:9" x14ac:dyDescent="0.2">
      <c r="A59">
        <v>47</v>
      </c>
      <c r="B59" s="14">
        <v>10892.8</v>
      </c>
      <c r="F59" s="14">
        <v>23625.599999999999</v>
      </c>
      <c r="I59" s="14">
        <v>39081.599999999999</v>
      </c>
    </row>
    <row r="60" spans="1:9" x14ac:dyDescent="0.2">
      <c r="A60">
        <v>48</v>
      </c>
      <c r="B60" s="14">
        <v>10819.2</v>
      </c>
      <c r="F60" s="14">
        <v>22816</v>
      </c>
      <c r="I60" s="14">
        <v>38051.199999999997</v>
      </c>
    </row>
    <row r="61" spans="1:9" x14ac:dyDescent="0.2">
      <c r="A61">
        <v>49</v>
      </c>
      <c r="B61" s="14">
        <v>10672</v>
      </c>
      <c r="F61" s="14">
        <v>22595.200000000001</v>
      </c>
      <c r="I61" s="14">
        <v>2728927.5520000202</v>
      </c>
    </row>
    <row r="62" spans="1:9" x14ac:dyDescent="0.2">
      <c r="A62">
        <v>50</v>
      </c>
      <c r="B62" s="14">
        <v>10892.8</v>
      </c>
      <c r="F62" s="14">
        <v>22595.200000000001</v>
      </c>
      <c r="I62" s="14">
        <v>38272</v>
      </c>
    </row>
    <row r="63" spans="1:9" x14ac:dyDescent="0.2">
      <c r="A63">
        <v>51</v>
      </c>
      <c r="B63" s="14">
        <v>12217.6</v>
      </c>
      <c r="F63" s="14">
        <v>23993.599999999999</v>
      </c>
      <c r="I63" s="14">
        <v>77721.600000000006</v>
      </c>
    </row>
    <row r="64" spans="1:9" x14ac:dyDescent="0.2">
      <c r="A64">
        <v>52</v>
      </c>
      <c r="B64" s="14">
        <v>14572.8</v>
      </c>
      <c r="F64" s="14">
        <v>22153.599999999999</v>
      </c>
      <c r="I64" s="14">
        <v>60499.199999999997</v>
      </c>
    </row>
    <row r="65" spans="1:9" x14ac:dyDescent="0.2">
      <c r="A65">
        <v>53</v>
      </c>
      <c r="B65" s="14">
        <v>11996.8</v>
      </c>
      <c r="F65" s="14">
        <v>35990.400000000001</v>
      </c>
      <c r="I65" s="14">
        <v>211305.60000000001</v>
      </c>
    </row>
    <row r="66" spans="1:9" x14ac:dyDescent="0.2">
      <c r="A66">
        <v>54</v>
      </c>
      <c r="B66" s="14">
        <v>14425.6</v>
      </c>
      <c r="F66" s="14">
        <v>24067.200000000001</v>
      </c>
      <c r="I66" s="14">
        <v>81769.600000000006</v>
      </c>
    </row>
    <row r="67" spans="1:9" x14ac:dyDescent="0.2">
      <c r="A67">
        <v>55</v>
      </c>
      <c r="B67" s="14">
        <v>16339.2</v>
      </c>
      <c r="F67" s="14">
        <v>28262.400000000001</v>
      </c>
      <c r="I67" s="14">
        <v>91264</v>
      </c>
    </row>
    <row r="68" spans="1:9" x14ac:dyDescent="0.2">
      <c r="A68">
        <v>56</v>
      </c>
      <c r="B68" s="14">
        <v>10598.4</v>
      </c>
      <c r="F68" s="14">
        <v>23110.400000000001</v>
      </c>
      <c r="I68" s="14">
        <v>63148.800000000003</v>
      </c>
    </row>
    <row r="69" spans="1:9" x14ac:dyDescent="0.2">
      <c r="A69">
        <v>57</v>
      </c>
      <c r="B69" s="14">
        <v>10966.4</v>
      </c>
      <c r="F69" s="14">
        <v>22963.200000000001</v>
      </c>
      <c r="I69" s="14">
        <v>274601.59999999998</v>
      </c>
    </row>
    <row r="70" spans="1:9" x14ac:dyDescent="0.2">
      <c r="A70">
        <v>58</v>
      </c>
      <c r="B70" s="14">
        <v>13100.8</v>
      </c>
      <c r="F70" s="14">
        <v>28924.799999999999</v>
      </c>
      <c r="I70" s="14">
        <v>67785.600000000006</v>
      </c>
    </row>
    <row r="71" spans="1:9" x14ac:dyDescent="0.2">
      <c r="A71">
        <v>59</v>
      </c>
      <c r="B71" s="14">
        <v>12070.4</v>
      </c>
      <c r="F71" s="14">
        <v>23478.400000000001</v>
      </c>
      <c r="I71" s="14">
        <v>59174.400000000001</v>
      </c>
    </row>
    <row r="72" spans="1:9" x14ac:dyDescent="0.2">
      <c r="A72">
        <v>60</v>
      </c>
      <c r="B72" s="14">
        <v>10304</v>
      </c>
      <c r="F72" s="14">
        <v>25171.200000000001</v>
      </c>
      <c r="I72" s="14">
        <v>126224</v>
      </c>
    </row>
    <row r="73" spans="1:9" x14ac:dyDescent="0.2">
      <c r="A73">
        <v>61</v>
      </c>
      <c r="B73" s="14">
        <v>11187.2</v>
      </c>
      <c r="F73" s="14">
        <v>22153.599999999999</v>
      </c>
      <c r="I73" s="14">
        <v>96636.800000000003</v>
      </c>
    </row>
    <row r="74" spans="1:9" x14ac:dyDescent="0.2">
      <c r="A74">
        <v>62</v>
      </c>
      <c r="B74" s="14">
        <v>12070.4</v>
      </c>
      <c r="F74" s="14">
        <v>183852.79999999999</v>
      </c>
      <c r="I74" s="14">
        <v>65062.400000000001</v>
      </c>
    </row>
    <row r="75" spans="1:9" x14ac:dyDescent="0.2">
      <c r="A75">
        <v>63</v>
      </c>
      <c r="B75" s="14">
        <v>14278.4</v>
      </c>
      <c r="F75" s="14">
        <v>30323.200000000001</v>
      </c>
      <c r="I75" s="14">
        <v>133731.20000000001</v>
      </c>
    </row>
    <row r="76" spans="1:9" x14ac:dyDescent="0.2">
      <c r="A76">
        <v>64</v>
      </c>
      <c r="B76" s="14">
        <v>11334.4</v>
      </c>
      <c r="F76" s="14">
        <v>34297.599999999999</v>
      </c>
      <c r="I76" s="14">
        <v>90160</v>
      </c>
    </row>
    <row r="77" spans="1:9" x14ac:dyDescent="0.2">
      <c r="A77">
        <v>65</v>
      </c>
      <c r="B77" s="14">
        <v>11187.2</v>
      </c>
      <c r="F77" s="14">
        <v>23036.799999999999</v>
      </c>
      <c r="I77" s="14">
        <v>104659.2</v>
      </c>
    </row>
    <row r="78" spans="1:9" x14ac:dyDescent="0.2">
      <c r="A78">
        <v>66</v>
      </c>
      <c r="B78" s="14">
        <v>11702.4</v>
      </c>
      <c r="F78" s="14">
        <v>22742.400000000001</v>
      </c>
      <c r="I78" s="14">
        <v>61824</v>
      </c>
    </row>
    <row r="79" spans="1:9" x14ac:dyDescent="0.2">
      <c r="A79">
        <v>67</v>
      </c>
      <c r="B79" s="14">
        <v>11334.4</v>
      </c>
      <c r="F79" s="14">
        <v>26937.599999999999</v>
      </c>
      <c r="I79" s="14">
        <v>140723.20000000001</v>
      </c>
    </row>
    <row r="80" spans="1:9" x14ac:dyDescent="0.2">
      <c r="A80">
        <v>68</v>
      </c>
      <c r="B80" s="14">
        <v>11923.2</v>
      </c>
      <c r="F80" s="14">
        <v>26790.400000000001</v>
      </c>
      <c r="I80" s="14">
        <v>72412.0960000247</v>
      </c>
    </row>
    <row r="81" spans="1:9" x14ac:dyDescent="0.2">
      <c r="A81">
        <v>69</v>
      </c>
      <c r="B81" s="14">
        <v>11408</v>
      </c>
      <c r="F81" s="14">
        <v>23184</v>
      </c>
      <c r="I81" s="14">
        <v>57923.199999999997</v>
      </c>
    </row>
    <row r="82" spans="1:9" x14ac:dyDescent="0.2">
      <c r="A82">
        <v>70</v>
      </c>
      <c r="B82" s="14">
        <v>11334.4</v>
      </c>
      <c r="F82" s="14">
        <v>24288</v>
      </c>
      <c r="I82" s="14">
        <v>79340.800000000003</v>
      </c>
    </row>
    <row r="83" spans="1:9" x14ac:dyDescent="0.2">
      <c r="A83">
        <v>71</v>
      </c>
      <c r="B83" s="14">
        <v>11408</v>
      </c>
      <c r="F83" s="14">
        <v>21859.200000000001</v>
      </c>
      <c r="I83" s="14">
        <v>85376</v>
      </c>
    </row>
    <row r="84" spans="1:9" x14ac:dyDescent="0.2">
      <c r="A84">
        <v>72</v>
      </c>
      <c r="B84" s="14">
        <v>11113.6</v>
      </c>
      <c r="F84" s="14">
        <v>22227.200000000001</v>
      </c>
      <c r="I84" s="14">
        <v>100096</v>
      </c>
    </row>
    <row r="85" spans="1:9" x14ac:dyDescent="0.2">
      <c r="A85">
        <v>73</v>
      </c>
      <c r="B85" s="14">
        <v>15014.4</v>
      </c>
      <c r="F85" s="14">
        <v>21932.799999999999</v>
      </c>
      <c r="I85" s="14">
        <v>87657.600000000006</v>
      </c>
    </row>
    <row r="86" spans="1:9" x14ac:dyDescent="0.2">
      <c r="A86">
        <v>74</v>
      </c>
      <c r="B86" s="14">
        <v>11408</v>
      </c>
      <c r="F86" s="14">
        <v>24582.400000000001</v>
      </c>
      <c r="I86" s="14">
        <v>233238.39999999999</v>
      </c>
    </row>
    <row r="87" spans="1:9" x14ac:dyDescent="0.2">
      <c r="A87">
        <v>75</v>
      </c>
      <c r="B87" s="14">
        <v>13910.4</v>
      </c>
      <c r="F87" s="14">
        <v>21932.799999999999</v>
      </c>
      <c r="I87" s="14">
        <v>92662.399999999994</v>
      </c>
    </row>
    <row r="88" spans="1:9" x14ac:dyDescent="0.2">
      <c r="A88">
        <v>76</v>
      </c>
      <c r="B88" s="14">
        <v>12144</v>
      </c>
      <c r="F88" s="14">
        <v>20019.2</v>
      </c>
      <c r="I88" s="14">
        <v>1592409.6</v>
      </c>
    </row>
    <row r="89" spans="1:9" x14ac:dyDescent="0.2">
      <c r="A89">
        <v>77</v>
      </c>
      <c r="B89" s="14">
        <v>17075.2</v>
      </c>
      <c r="F89" s="14">
        <v>67196.800000000003</v>
      </c>
      <c r="I89" s="14">
        <v>1586227.2</v>
      </c>
    </row>
    <row r="90" spans="1:9" x14ac:dyDescent="0.2">
      <c r="A90">
        <v>78</v>
      </c>
      <c r="B90" s="14">
        <v>1584460.8</v>
      </c>
      <c r="F90" s="14">
        <v>27526.400000000001</v>
      </c>
      <c r="I90" s="14">
        <v>1488412.8</v>
      </c>
    </row>
    <row r="91" spans="1:9" x14ac:dyDescent="0.2">
      <c r="A91">
        <v>79</v>
      </c>
      <c r="B91" s="14">
        <v>12217.6</v>
      </c>
      <c r="F91" s="14">
        <v>35033.599999999999</v>
      </c>
      <c r="I91" s="14">
        <v>1856486.3999999999</v>
      </c>
    </row>
    <row r="92" spans="1:9" x14ac:dyDescent="0.2">
      <c r="A92">
        <v>80</v>
      </c>
      <c r="B92" s="14">
        <v>13910.4</v>
      </c>
      <c r="F92" s="14">
        <v>56966.400000000001</v>
      </c>
      <c r="I92" s="14">
        <v>1394720</v>
      </c>
    </row>
    <row r="93" spans="1:9" x14ac:dyDescent="0.2">
      <c r="A93">
        <v>81</v>
      </c>
      <c r="B93" s="14">
        <v>11040</v>
      </c>
      <c r="F93" s="14">
        <v>80518.399999999994</v>
      </c>
      <c r="I93" s="14">
        <v>1880480</v>
      </c>
    </row>
    <row r="94" spans="1:9" x14ac:dyDescent="0.2">
      <c r="A94">
        <v>82</v>
      </c>
      <c r="B94" s="14">
        <v>13836.8</v>
      </c>
      <c r="F94" s="14">
        <v>22153.599999999999</v>
      </c>
      <c r="I94" s="14">
        <v>1793264</v>
      </c>
    </row>
    <row r="95" spans="1:9" x14ac:dyDescent="0.2">
      <c r="A95">
        <v>83</v>
      </c>
      <c r="B95" s="14">
        <v>19356.8</v>
      </c>
      <c r="F95" s="14">
        <v>122470.39999999999</v>
      </c>
      <c r="I95" s="14">
        <v>1882025.6</v>
      </c>
    </row>
    <row r="96" spans="1:9" x14ac:dyDescent="0.2">
      <c r="A96">
        <v>84</v>
      </c>
      <c r="B96" s="14">
        <v>13616</v>
      </c>
      <c r="F96" s="14">
        <v>24876.799999999999</v>
      </c>
      <c r="I96" s="14">
        <v>1503868.8</v>
      </c>
    </row>
    <row r="97" spans="1:9" x14ac:dyDescent="0.2">
      <c r="A97">
        <v>85</v>
      </c>
      <c r="B97" s="14">
        <v>15382.4</v>
      </c>
      <c r="F97" s="14">
        <v>27305.599999999999</v>
      </c>
      <c r="I97" s="14">
        <v>1588361.6</v>
      </c>
    </row>
    <row r="98" spans="1:9" x14ac:dyDescent="0.2">
      <c r="A98">
        <v>86</v>
      </c>
      <c r="B98" s="14">
        <v>12585.6</v>
      </c>
      <c r="F98" s="14">
        <v>105763.2</v>
      </c>
      <c r="I98" s="14">
        <v>1863625.6</v>
      </c>
    </row>
    <row r="99" spans="1:9" x14ac:dyDescent="0.2">
      <c r="A99">
        <v>87</v>
      </c>
      <c r="B99" s="14">
        <v>1331276.8</v>
      </c>
      <c r="F99" s="14">
        <v>58953.599999999999</v>
      </c>
      <c r="I99" s="14">
        <v>1587331.2</v>
      </c>
    </row>
    <row r="100" spans="1:9" x14ac:dyDescent="0.2">
      <c r="A100">
        <v>88</v>
      </c>
      <c r="B100" s="14">
        <v>13542.4</v>
      </c>
      <c r="F100" s="14">
        <v>1620598.4</v>
      </c>
      <c r="I100" s="14">
        <v>1500115.2</v>
      </c>
    </row>
    <row r="101" spans="1:9" x14ac:dyDescent="0.2">
      <c r="A101">
        <v>89</v>
      </c>
      <c r="B101" s="14">
        <v>58512</v>
      </c>
      <c r="F101" s="14">
        <v>38345.599999999999</v>
      </c>
      <c r="I101" s="14">
        <v>1693168</v>
      </c>
    </row>
    <row r="102" spans="1:9" x14ac:dyDescent="0.2">
      <c r="A102">
        <v>90</v>
      </c>
      <c r="B102" s="14">
        <v>18841.599999999999</v>
      </c>
      <c r="F102" s="14">
        <v>27232</v>
      </c>
      <c r="I102" s="14">
        <v>1397737.6</v>
      </c>
    </row>
    <row r="103" spans="1:9" x14ac:dyDescent="0.2">
      <c r="A103">
        <v>91</v>
      </c>
      <c r="B103" s="14">
        <v>23110.400000000001</v>
      </c>
      <c r="F103" s="14">
        <v>20019.2</v>
      </c>
      <c r="I103" s="14">
        <v>1598297.6</v>
      </c>
    </row>
    <row r="104" spans="1:9" x14ac:dyDescent="0.2">
      <c r="A104">
        <v>92</v>
      </c>
      <c r="B104" s="14">
        <v>20828.8</v>
      </c>
      <c r="F104" s="14">
        <v>20460.8</v>
      </c>
      <c r="I104" s="14">
        <v>1491209.6</v>
      </c>
    </row>
    <row r="105" spans="1:9" x14ac:dyDescent="0.2">
      <c r="A105">
        <v>93</v>
      </c>
      <c r="B105" s="14">
        <v>13984</v>
      </c>
      <c r="F105" s="14">
        <v>21417.599999999999</v>
      </c>
      <c r="I105" s="14">
        <v>1384931.2</v>
      </c>
    </row>
    <row r="106" spans="1:9" x14ac:dyDescent="0.2">
      <c r="A106">
        <v>94</v>
      </c>
      <c r="B106" s="14">
        <v>65062.400000000001</v>
      </c>
      <c r="F106" s="14">
        <v>245088</v>
      </c>
      <c r="I106" s="14">
        <v>1486499.2</v>
      </c>
    </row>
    <row r="107" spans="1:9" x14ac:dyDescent="0.2">
      <c r="A107">
        <v>95</v>
      </c>
      <c r="B107" s="14">
        <v>12144</v>
      </c>
      <c r="F107" s="14">
        <v>39008</v>
      </c>
      <c r="I107" s="14">
        <v>1612944</v>
      </c>
    </row>
    <row r="108" spans="1:9" x14ac:dyDescent="0.2">
      <c r="A108">
        <v>96</v>
      </c>
      <c r="B108" s="14">
        <v>1562748.8</v>
      </c>
      <c r="F108" s="14">
        <v>22374.400000000001</v>
      </c>
      <c r="I108" s="14">
        <v>1572990.24000003</v>
      </c>
    </row>
    <row r="109" spans="1:9" x14ac:dyDescent="0.2">
      <c r="A109">
        <v>97</v>
      </c>
      <c r="B109" s="14">
        <v>1335324.8</v>
      </c>
      <c r="F109" s="14">
        <v>32384</v>
      </c>
      <c r="I109" s="14">
        <v>1772140.8</v>
      </c>
    </row>
    <row r="110" spans="1:9" x14ac:dyDescent="0.2">
      <c r="A110">
        <v>98</v>
      </c>
      <c r="B110" s="14">
        <v>51961.599999999999</v>
      </c>
      <c r="F110" s="14">
        <v>26422.400000000001</v>
      </c>
      <c r="I110" s="14">
        <v>1488192</v>
      </c>
    </row>
    <row r="111" spans="1:9" x14ac:dyDescent="0.2">
      <c r="A111">
        <v>99</v>
      </c>
      <c r="B111" s="14">
        <v>13174.4</v>
      </c>
      <c r="F111" s="14">
        <v>22227.200000000001</v>
      </c>
      <c r="I111" s="14">
        <v>1501881.6</v>
      </c>
    </row>
    <row r="112" spans="1:9" x14ac:dyDescent="0.2">
      <c r="A112">
        <v>100</v>
      </c>
      <c r="B112" s="14">
        <v>12438.4</v>
      </c>
      <c r="F112" s="14">
        <v>24508.799999999999</v>
      </c>
      <c r="I112" s="14">
        <v>1405833.6</v>
      </c>
    </row>
    <row r="113" spans="1:9" x14ac:dyDescent="0.2">
      <c r="A113">
        <v>101</v>
      </c>
      <c r="B113" s="14">
        <v>12732.8</v>
      </c>
      <c r="F113" s="14">
        <v>21439.68</v>
      </c>
      <c r="I113" s="14">
        <v>1393188.3840000001</v>
      </c>
    </row>
    <row r="120" spans="1:9" x14ac:dyDescent="0.2">
      <c r="A120" t="s">
        <v>175</v>
      </c>
      <c r="B120" t="s">
        <v>176</v>
      </c>
      <c r="E120" t="s">
        <v>175</v>
      </c>
      <c r="F120" t="s">
        <v>174</v>
      </c>
      <c r="H120" t="s">
        <v>175</v>
      </c>
      <c r="I120" t="s">
        <v>177</v>
      </c>
    </row>
    <row r="121" spans="1:9" ht="37" x14ac:dyDescent="0.35">
      <c r="A121">
        <v>0</v>
      </c>
      <c r="B121" s="26">
        <v>4059606</v>
      </c>
      <c r="E121">
        <v>0</v>
      </c>
      <c r="F121" s="27">
        <v>2052603.0122100001</v>
      </c>
      <c r="H121">
        <v>0</v>
      </c>
      <c r="I121" s="26">
        <v>1149463.1622500001</v>
      </c>
    </row>
    <row r="122" spans="1:9" ht="37" x14ac:dyDescent="0.35">
      <c r="A122">
        <v>25</v>
      </c>
      <c r="B122" s="27">
        <v>4034139.9887000001</v>
      </c>
      <c r="E122">
        <v>25</v>
      </c>
      <c r="F122" s="26">
        <v>2132884.4766799998</v>
      </c>
      <c r="H122">
        <v>25</v>
      </c>
      <c r="I122" s="26">
        <v>1163927.8527800001</v>
      </c>
    </row>
    <row r="123" spans="1:9" ht="37" x14ac:dyDescent="0.35">
      <c r="A123">
        <v>50</v>
      </c>
      <c r="B123" s="26">
        <v>3992673</v>
      </c>
      <c r="E123">
        <v>50</v>
      </c>
      <c r="F123" s="26">
        <v>2362344.1812700001</v>
      </c>
      <c r="H123">
        <v>50</v>
      </c>
      <c r="I123" s="26">
        <v>1046110.62303</v>
      </c>
    </row>
    <row r="124" spans="1:9" ht="37" x14ac:dyDescent="0.35">
      <c r="A124">
        <v>75</v>
      </c>
      <c r="B124" s="26">
        <v>3076534</v>
      </c>
      <c r="E124">
        <v>75</v>
      </c>
      <c r="F124" s="26">
        <v>2655186.5416100002</v>
      </c>
      <c r="H124">
        <v>75</v>
      </c>
      <c r="I124" s="28">
        <v>990781.36</v>
      </c>
    </row>
    <row r="125" spans="1:9" ht="37" x14ac:dyDescent="0.35">
      <c r="A125">
        <v>100</v>
      </c>
      <c r="B125" s="26">
        <v>3076534</v>
      </c>
      <c r="E125">
        <v>100</v>
      </c>
      <c r="F125" s="26">
        <v>2655186.5416100002</v>
      </c>
      <c r="H125">
        <v>100</v>
      </c>
      <c r="I125" s="28">
        <v>990781.36</v>
      </c>
    </row>
    <row r="129" spans="2:6" ht="37" x14ac:dyDescent="0.35">
      <c r="F129" s="26">
        <v>2547559.57675</v>
      </c>
    </row>
    <row r="130" spans="2:6" ht="37" x14ac:dyDescent="0.35">
      <c r="F130" s="26">
        <v>2709766.8877500002</v>
      </c>
    </row>
    <row r="131" spans="2:6" ht="37" x14ac:dyDescent="0.35">
      <c r="F131" s="26">
        <v>3128042.0125099998</v>
      </c>
    </row>
    <row r="132" spans="2:6" ht="37" x14ac:dyDescent="0.35">
      <c r="B132" s="26">
        <v>3605582.9805600001</v>
      </c>
      <c r="F132" s="26">
        <v>3353787.0414900002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3470-C8AA-7043-8528-C26CDD105F11}">
  <dimension ref="A1:U152"/>
  <sheetViews>
    <sheetView topLeftCell="A82" zoomScale="64" zoomScaleNormal="111" workbookViewId="0">
      <selection activeCell="I161" sqref="I161"/>
    </sheetView>
  </sheetViews>
  <sheetFormatPr baseColWidth="10" defaultRowHeight="16" x14ac:dyDescent="0.2"/>
  <cols>
    <col min="2" max="2" width="15.6640625" customWidth="1"/>
    <col min="3" max="3" width="16.6640625" customWidth="1"/>
    <col min="5" max="5" width="12.5" customWidth="1"/>
    <col min="6" max="6" width="20.1640625" customWidth="1"/>
    <col min="7" max="7" width="26.83203125" customWidth="1"/>
    <col min="8" max="8" width="25" customWidth="1"/>
    <col min="9" max="9" width="22.5" customWidth="1"/>
    <col min="10" max="10" width="15.6640625" customWidth="1"/>
    <col min="15" max="15" width="15.83203125" customWidth="1"/>
    <col min="16" max="16" width="26.83203125" customWidth="1"/>
    <col min="17" max="17" width="24.6640625" customWidth="1"/>
    <col min="20" max="20" width="25.6640625" customWidth="1"/>
    <col min="21" max="21" width="29.5" customWidth="1"/>
  </cols>
  <sheetData>
    <row r="1" spans="1:21" x14ac:dyDescent="0.2">
      <c r="A1" t="s">
        <v>34</v>
      </c>
      <c r="M1" t="s">
        <v>193</v>
      </c>
      <c r="N1" t="s">
        <v>194</v>
      </c>
    </row>
    <row r="2" spans="1:21" x14ac:dyDescent="0.2">
      <c r="B2" t="s">
        <v>186</v>
      </c>
      <c r="C2" t="s">
        <v>45</v>
      </c>
      <c r="D2">
        <v>95</v>
      </c>
      <c r="E2">
        <v>99</v>
      </c>
      <c r="F2">
        <v>999</v>
      </c>
      <c r="I2" t="s">
        <v>187</v>
      </c>
      <c r="J2" t="s">
        <v>192</v>
      </c>
      <c r="M2" t="s">
        <v>186</v>
      </c>
      <c r="N2" t="s">
        <v>45</v>
      </c>
      <c r="O2">
        <v>95</v>
      </c>
      <c r="P2">
        <v>99</v>
      </c>
      <c r="Q2">
        <v>999</v>
      </c>
      <c r="T2" t="s">
        <v>187</v>
      </c>
      <c r="U2" t="s">
        <v>192</v>
      </c>
    </row>
    <row r="3" spans="1:21" x14ac:dyDescent="0.2">
      <c r="B3">
        <v>216872</v>
      </c>
      <c r="C3">
        <v>5.8144</v>
      </c>
      <c r="D3">
        <v>7.5808</v>
      </c>
      <c r="E3">
        <v>8.8320000000000007</v>
      </c>
      <c r="F3">
        <v>10.672000000000001</v>
      </c>
      <c r="I3">
        <v>1830.8344729999999</v>
      </c>
      <c r="M3">
        <v>249460</v>
      </c>
      <c r="N3">
        <v>5.8144</v>
      </c>
      <c r="O3">
        <v>7.6543999999999999</v>
      </c>
      <c r="P3">
        <v>8.8320000000000007</v>
      </c>
      <c r="Q3">
        <v>10.7456</v>
      </c>
      <c r="T3">
        <v>49</v>
      </c>
      <c r="U3">
        <v>1845</v>
      </c>
    </row>
    <row r="4" spans="1:21" x14ac:dyDescent="0.2">
      <c r="B4">
        <v>433762</v>
      </c>
      <c r="C4">
        <v>5.8144</v>
      </c>
      <c r="D4">
        <v>7.8015999999999996</v>
      </c>
      <c r="E4">
        <v>9.0527999999999995</v>
      </c>
      <c r="F4">
        <v>11.04</v>
      </c>
      <c r="I4">
        <v>1820.439697</v>
      </c>
      <c r="M4">
        <v>497760</v>
      </c>
      <c r="N4">
        <v>5.8879999999999999</v>
      </c>
      <c r="O4" s="29" t="s">
        <v>195</v>
      </c>
      <c r="P4">
        <v>9.2736000000000001</v>
      </c>
      <c r="Q4">
        <v>11.2608</v>
      </c>
      <c r="T4">
        <v>105</v>
      </c>
      <c r="U4">
        <v>1827</v>
      </c>
    </row>
    <row r="5" spans="1:21" x14ac:dyDescent="0.2">
      <c r="B5">
        <v>653410</v>
      </c>
      <c r="C5">
        <v>5.8879999999999999</v>
      </c>
      <c r="D5">
        <v>8.0960000000000001</v>
      </c>
      <c r="E5">
        <v>9.5679999999999996</v>
      </c>
      <c r="F5">
        <v>11.776</v>
      </c>
      <c r="I5">
        <v>1822.184692</v>
      </c>
      <c r="M5">
        <v>744977</v>
      </c>
      <c r="N5">
        <v>5.9615999999999998</v>
      </c>
      <c r="O5">
        <v>8.2431999999999999</v>
      </c>
      <c r="P5">
        <v>9.7151999999999994</v>
      </c>
      <c r="Q5">
        <v>11.9968</v>
      </c>
      <c r="T5">
        <v>166</v>
      </c>
      <c r="U5">
        <v>1838.082275</v>
      </c>
    </row>
    <row r="6" spans="1:21" x14ac:dyDescent="0.2">
      <c r="B6">
        <v>863673</v>
      </c>
      <c r="C6">
        <v>6.0351999999999997</v>
      </c>
      <c r="D6">
        <v>8.5375999999999994</v>
      </c>
      <c r="E6">
        <v>10.1568</v>
      </c>
      <c r="F6">
        <v>12.585599999999999</v>
      </c>
      <c r="I6">
        <v>1812.36499</v>
      </c>
      <c r="M6">
        <v>990559</v>
      </c>
      <c r="N6">
        <v>6.0351999999999997</v>
      </c>
      <c r="O6">
        <v>8.5375999999999994</v>
      </c>
      <c r="P6">
        <v>10.230399999999999</v>
      </c>
      <c r="Q6">
        <v>12.732799999999999</v>
      </c>
      <c r="T6">
        <v>224</v>
      </c>
      <c r="U6">
        <v>1834</v>
      </c>
    </row>
    <row r="7" spans="1:21" x14ac:dyDescent="0.2">
      <c r="B7">
        <v>1082690</v>
      </c>
      <c r="C7">
        <v>6.1087999999999996</v>
      </c>
      <c r="D7">
        <v>8.8320000000000007</v>
      </c>
      <c r="E7">
        <v>10.5984</v>
      </c>
      <c r="F7">
        <v>13.3216</v>
      </c>
      <c r="I7">
        <v>1843.80249</v>
      </c>
      <c r="M7">
        <v>1234175</v>
      </c>
      <c r="N7" s="29" t="s">
        <v>196</v>
      </c>
      <c r="O7">
        <v>8.9055999999999997</v>
      </c>
      <c r="P7">
        <v>10.7456</v>
      </c>
      <c r="Q7">
        <v>13.616</v>
      </c>
      <c r="T7">
        <v>283</v>
      </c>
      <c r="U7">
        <v>1877.987427</v>
      </c>
    </row>
    <row r="8" spans="1:21" x14ac:dyDescent="0.2">
      <c r="B8">
        <v>1287797</v>
      </c>
      <c r="C8">
        <v>6.2560000000000002</v>
      </c>
      <c r="D8">
        <v>9.2736000000000001</v>
      </c>
      <c r="E8">
        <v>11.3344</v>
      </c>
      <c r="F8">
        <v>14.425599999999999</v>
      </c>
      <c r="I8">
        <v>1871.581177</v>
      </c>
      <c r="M8">
        <v>1478012</v>
      </c>
      <c r="N8">
        <v>6.3296000000000001</v>
      </c>
      <c r="O8" s="29" t="s">
        <v>190</v>
      </c>
      <c r="P8">
        <v>11.407999999999999</v>
      </c>
      <c r="Q8">
        <v>14.6464</v>
      </c>
      <c r="T8">
        <v>340</v>
      </c>
      <c r="U8">
        <v>1909</v>
      </c>
    </row>
    <row r="9" spans="1:21" x14ac:dyDescent="0.2">
      <c r="B9">
        <v>1497724</v>
      </c>
      <c r="C9">
        <v>6.3296000000000001</v>
      </c>
      <c r="D9">
        <v>9.7151999999999994</v>
      </c>
      <c r="E9">
        <v>11.9232</v>
      </c>
      <c r="F9">
        <v>15.382400000000001</v>
      </c>
      <c r="I9">
        <v>1908.376831</v>
      </c>
      <c r="M9">
        <v>1717936</v>
      </c>
      <c r="N9">
        <v>6.4032</v>
      </c>
      <c r="O9">
        <v>9.7888000000000002</v>
      </c>
      <c r="P9">
        <v>12.070399999999999</v>
      </c>
      <c r="Q9">
        <v>15.6768</v>
      </c>
      <c r="T9">
        <v>459</v>
      </c>
      <c r="U9">
        <v>1941</v>
      </c>
    </row>
    <row r="10" spans="1:21" x14ac:dyDescent="0.2">
      <c r="B10">
        <v>1712873</v>
      </c>
      <c r="C10">
        <v>6.5503999999999998</v>
      </c>
      <c r="D10">
        <v>10.230399999999999</v>
      </c>
      <c r="E10">
        <v>12.732799999999999</v>
      </c>
      <c r="F10">
        <v>16.559999999999999</v>
      </c>
      <c r="I10">
        <v>1923.237061</v>
      </c>
      <c r="M10">
        <v>1954858</v>
      </c>
      <c r="N10">
        <v>6.5503999999999998</v>
      </c>
      <c r="O10">
        <v>10.304</v>
      </c>
      <c r="P10">
        <v>12.8064</v>
      </c>
      <c r="Q10">
        <v>16.780799999999999</v>
      </c>
      <c r="T10">
        <v>435</v>
      </c>
      <c r="U10">
        <v>1966</v>
      </c>
    </row>
    <row r="11" spans="1:21" x14ac:dyDescent="0.2">
      <c r="B11">
        <v>1913616</v>
      </c>
      <c r="C11">
        <v>6.5503999999999998</v>
      </c>
      <c r="D11">
        <v>10.4512</v>
      </c>
      <c r="E11">
        <v>13.1008</v>
      </c>
      <c r="F11">
        <v>17.148800000000001</v>
      </c>
      <c r="I11">
        <v>1923.2954099999999</v>
      </c>
      <c r="M11">
        <v>2191236</v>
      </c>
      <c r="N11">
        <v>6.7712000000000003</v>
      </c>
      <c r="O11">
        <v>10.892799999999999</v>
      </c>
      <c r="P11">
        <v>13.763199999999999</v>
      </c>
      <c r="Q11">
        <v>18.3264</v>
      </c>
      <c r="T11">
        <v>525</v>
      </c>
      <c r="U11">
        <v>1922</v>
      </c>
    </row>
    <row r="12" spans="1:21" x14ac:dyDescent="0.2">
      <c r="B12">
        <v>2124380</v>
      </c>
      <c r="C12">
        <v>6.9184000000000001</v>
      </c>
      <c r="D12">
        <v>11.4816</v>
      </c>
      <c r="E12">
        <v>14.6464</v>
      </c>
      <c r="F12">
        <v>19.504000000000001</v>
      </c>
      <c r="I12">
        <v>1954.7152100000001</v>
      </c>
      <c r="M12">
        <v>2421492</v>
      </c>
      <c r="N12">
        <v>6.992</v>
      </c>
      <c r="O12">
        <v>11.6288</v>
      </c>
      <c r="P12">
        <v>14.8672</v>
      </c>
      <c r="Q12">
        <v>20.3872</v>
      </c>
      <c r="T12">
        <v>551</v>
      </c>
      <c r="U12">
        <v>1839</v>
      </c>
    </row>
    <row r="13" spans="1:21" x14ac:dyDescent="0.2">
      <c r="B13">
        <v>2315338</v>
      </c>
      <c r="C13">
        <v>7.1391999999999998</v>
      </c>
      <c r="D13">
        <v>12.217599999999999</v>
      </c>
      <c r="E13">
        <v>15.824</v>
      </c>
      <c r="F13">
        <v>21.4176</v>
      </c>
      <c r="I13">
        <v>1864.3764650000001</v>
      </c>
      <c r="M13">
        <v>2660777</v>
      </c>
      <c r="N13">
        <v>7.1391999999999998</v>
      </c>
      <c r="O13">
        <v>12.4384</v>
      </c>
      <c r="P13">
        <v>16.118400000000001</v>
      </c>
      <c r="Q13">
        <v>22.300799999999999</v>
      </c>
      <c r="T13">
        <v>646</v>
      </c>
      <c r="U13">
        <v>1770</v>
      </c>
    </row>
    <row r="14" spans="1:21" x14ac:dyDescent="0.2">
      <c r="B14">
        <v>2515018</v>
      </c>
      <c r="C14">
        <v>7.4336000000000002</v>
      </c>
      <c r="D14">
        <v>13.1744</v>
      </c>
      <c r="E14">
        <v>17.2224</v>
      </c>
      <c r="F14">
        <v>23.625599999999999</v>
      </c>
      <c r="I14">
        <v>1798.6585689999999</v>
      </c>
      <c r="M14">
        <v>2886803</v>
      </c>
      <c r="N14">
        <v>7.5072000000000001</v>
      </c>
      <c r="O14">
        <v>13.542400000000001</v>
      </c>
      <c r="P14">
        <v>17.811199999999999</v>
      </c>
      <c r="Q14">
        <v>25.0976</v>
      </c>
      <c r="T14">
        <v>715</v>
      </c>
      <c r="U14">
        <v>1730</v>
      </c>
    </row>
    <row r="15" spans="1:21" x14ac:dyDescent="0.2">
      <c r="B15">
        <v>2732610</v>
      </c>
      <c r="C15">
        <v>7.7279999999999998</v>
      </c>
      <c r="D15">
        <v>14.425599999999999</v>
      </c>
      <c r="E15">
        <v>19.135999999999999</v>
      </c>
      <c r="F15">
        <v>26.9376</v>
      </c>
      <c r="I15">
        <v>1735.481689</v>
      </c>
      <c r="M15">
        <v>3111564</v>
      </c>
      <c r="N15" s="29" t="s">
        <v>195</v>
      </c>
      <c r="O15">
        <v>14.8672</v>
      </c>
      <c r="P15">
        <v>19.945599999999999</v>
      </c>
      <c r="Q15">
        <v>29.219200000000001</v>
      </c>
      <c r="T15">
        <v>922</v>
      </c>
      <c r="U15">
        <v>1661</v>
      </c>
    </row>
    <row r="16" spans="1:21" x14ac:dyDescent="0.2">
      <c r="B16">
        <v>2931986</v>
      </c>
      <c r="C16" s="29" t="s">
        <v>188</v>
      </c>
      <c r="D16">
        <v>16.044799999999999</v>
      </c>
      <c r="E16">
        <v>21.785599999999999</v>
      </c>
      <c r="F16">
        <v>33.856000000000002</v>
      </c>
      <c r="I16">
        <v>1692.5638429999999</v>
      </c>
      <c r="M16">
        <v>3341001</v>
      </c>
      <c r="N16">
        <v>8.2431999999999999</v>
      </c>
      <c r="O16">
        <v>16.559999999999999</v>
      </c>
      <c r="P16">
        <v>22.595199999999998</v>
      </c>
      <c r="Q16">
        <v>35.401600000000002</v>
      </c>
      <c r="T16">
        <v>821</v>
      </c>
      <c r="U16">
        <v>1611</v>
      </c>
    </row>
    <row r="17" spans="1:21" x14ac:dyDescent="0.2">
      <c r="B17">
        <v>3120927</v>
      </c>
      <c r="C17">
        <v>8.4640000000000004</v>
      </c>
      <c r="D17">
        <v>17.443200000000001</v>
      </c>
      <c r="E17" s="29" t="s">
        <v>189</v>
      </c>
      <c r="F17">
        <v>36.947200000000002</v>
      </c>
      <c r="I17">
        <v>1561.6079099999999</v>
      </c>
      <c r="M17">
        <v>3555542</v>
      </c>
      <c r="N17">
        <v>8.8320000000000007</v>
      </c>
      <c r="O17" s="29" t="s">
        <v>197</v>
      </c>
      <c r="P17">
        <v>25.980799999999999</v>
      </c>
      <c r="Q17">
        <v>53.212800000000001</v>
      </c>
      <c r="T17">
        <v>910</v>
      </c>
      <c r="U17">
        <v>1606</v>
      </c>
    </row>
    <row r="18" spans="1:21" x14ac:dyDescent="0.2">
      <c r="B18">
        <v>3292274</v>
      </c>
      <c r="C18" s="29" t="s">
        <v>190</v>
      </c>
      <c r="D18">
        <v>20.828800000000001</v>
      </c>
      <c r="E18">
        <v>29.2928</v>
      </c>
      <c r="F18">
        <v>65.430400000000006</v>
      </c>
      <c r="I18">
        <v>1659.3861079999999</v>
      </c>
      <c r="M18">
        <v>3776916</v>
      </c>
      <c r="N18">
        <v>9.6416000000000004</v>
      </c>
      <c r="O18">
        <v>22.300799999999999</v>
      </c>
      <c r="P18">
        <v>31.574400000000001</v>
      </c>
      <c r="Q18">
        <v>98.256</v>
      </c>
      <c r="T18">
        <v>3801</v>
      </c>
      <c r="U18">
        <v>1606</v>
      </c>
    </row>
    <row r="19" spans="1:21" x14ac:dyDescent="0.2">
      <c r="B19">
        <v>3471431</v>
      </c>
      <c r="C19">
        <v>10.672000000000001</v>
      </c>
      <c r="D19" s="29" t="s">
        <v>191</v>
      </c>
      <c r="E19">
        <v>38.566400000000002</v>
      </c>
      <c r="F19">
        <v>418.93119999999999</v>
      </c>
      <c r="J19">
        <v>5430</v>
      </c>
      <c r="M19">
        <v>3997800</v>
      </c>
      <c r="N19">
        <v>11.04</v>
      </c>
      <c r="O19">
        <v>28.409600000000001</v>
      </c>
      <c r="P19">
        <v>44.4544</v>
      </c>
      <c r="Q19">
        <v>824.90880000000004</v>
      </c>
      <c r="T19">
        <v>1006</v>
      </c>
      <c r="U19">
        <v>1573</v>
      </c>
    </row>
    <row r="20" spans="1:21" x14ac:dyDescent="0.2">
      <c r="B20">
        <v>3670743</v>
      </c>
      <c r="C20">
        <v>12.512</v>
      </c>
      <c r="D20">
        <v>34.0032</v>
      </c>
      <c r="E20">
        <v>50.636800000000001</v>
      </c>
      <c r="F20">
        <v>1526.2431999999999</v>
      </c>
      <c r="J20">
        <v>5285</v>
      </c>
      <c r="M20">
        <v>4207506</v>
      </c>
      <c r="N20">
        <v>13.542400000000001</v>
      </c>
      <c r="O20">
        <v>38.419199999999996</v>
      </c>
      <c r="P20">
        <v>58.659199999999998</v>
      </c>
      <c r="Q20">
        <v>2485.2512000000002</v>
      </c>
      <c r="T20">
        <v>5322</v>
      </c>
      <c r="U20">
        <v>1542</v>
      </c>
    </row>
    <row r="21" spans="1:21" x14ac:dyDescent="0.2">
      <c r="B21">
        <v>3873173</v>
      </c>
      <c r="C21">
        <v>17.7376</v>
      </c>
      <c r="D21">
        <v>56.892800000000001</v>
      </c>
      <c r="E21">
        <v>90.822400000000002</v>
      </c>
      <c r="F21">
        <v>2323.8463999999999</v>
      </c>
      <c r="J21">
        <v>5421</v>
      </c>
      <c r="M21">
        <v>4427685</v>
      </c>
      <c r="N21">
        <v>20.6816</v>
      </c>
      <c r="O21">
        <v>72.495999999999995</v>
      </c>
      <c r="P21">
        <v>153.45599999999999</v>
      </c>
      <c r="Q21">
        <v>15809.9424</v>
      </c>
      <c r="T21">
        <v>5421</v>
      </c>
      <c r="U21">
        <v>1542</v>
      </c>
    </row>
    <row r="22" spans="1:21" x14ac:dyDescent="0.2">
      <c r="B22">
        <v>4003400</v>
      </c>
      <c r="C22">
        <v>45.190399999999997</v>
      </c>
      <c r="D22">
        <v>409.7312</v>
      </c>
      <c r="E22">
        <v>7633.0559999999996</v>
      </c>
      <c r="F22">
        <v>12656.1824</v>
      </c>
      <c r="J22">
        <v>5429</v>
      </c>
      <c r="M22">
        <v>4620272</v>
      </c>
      <c r="N22">
        <v>132.55359999999999</v>
      </c>
      <c r="O22">
        <v>11331.9712</v>
      </c>
      <c r="P22">
        <v>12860.422399999999</v>
      </c>
      <c r="Q22">
        <v>15630.064</v>
      </c>
      <c r="T22">
        <v>5432</v>
      </c>
      <c r="U22">
        <v>1506</v>
      </c>
    </row>
    <row r="24" spans="1:21" s="18" customFormat="1" x14ac:dyDescent="0.2"/>
    <row r="26" spans="1:21" x14ac:dyDescent="0.2">
      <c r="A26" t="s">
        <v>114</v>
      </c>
      <c r="B26" t="s">
        <v>204</v>
      </c>
    </row>
    <row r="27" spans="1:21" x14ac:dyDescent="0.2">
      <c r="A27" t="s">
        <v>202</v>
      </c>
    </row>
    <row r="29" spans="1:21" x14ac:dyDescent="0.2">
      <c r="A29" t="s">
        <v>198</v>
      </c>
      <c r="J29" t="s">
        <v>199</v>
      </c>
    </row>
    <row r="30" spans="1:21" x14ac:dyDescent="0.2">
      <c r="B30" s="20" t="s">
        <v>186</v>
      </c>
      <c r="C30" s="20" t="s">
        <v>45</v>
      </c>
      <c r="D30" s="20">
        <v>95</v>
      </c>
      <c r="E30" s="20">
        <v>99</v>
      </c>
      <c r="F30" s="20">
        <v>999</v>
      </c>
      <c r="G30" s="20" t="s">
        <v>187</v>
      </c>
      <c r="H30" s="20" t="s">
        <v>192</v>
      </c>
      <c r="K30" s="20" t="s">
        <v>186</v>
      </c>
      <c r="L30" s="20" t="s">
        <v>45</v>
      </c>
      <c r="M30" s="20">
        <v>95</v>
      </c>
      <c r="N30" s="20">
        <v>99</v>
      </c>
      <c r="O30" s="20">
        <v>999</v>
      </c>
      <c r="P30" s="20" t="s">
        <v>187</v>
      </c>
      <c r="Q30" s="20" t="s">
        <v>192</v>
      </c>
    </row>
    <row r="31" spans="1:21" x14ac:dyDescent="0.2">
      <c r="A31">
        <v>250000</v>
      </c>
      <c r="B31">
        <v>249404</v>
      </c>
      <c r="C31">
        <v>4.1951999999999998</v>
      </c>
      <c r="D31">
        <v>5.1520000000000001</v>
      </c>
      <c r="E31">
        <v>5.9615999999999998</v>
      </c>
      <c r="F31">
        <v>7.5808</v>
      </c>
      <c r="G31">
        <v>1519</v>
      </c>
      <c r="H31">
        <v>64</v>
      </c>
      <c r="J31">
        <v>250000</v>
      </c>
      <c r="K31">
        <v>249396</v>
      </c>
      <c r="L31">
        <v>5.8144</v>
      </c>
      <c r="M31">
        <v>7.6543999999999999</v>
      </c>
      <c r="N31">
        <v>8.8320000000000007</v>
      </c>
      <c r="O31">
        <v>10.8192</v>
      </c>
      <c r="P31">
        <v>1838</v>
      </c>
      <c r="Q31">
        <v>56</v>
      </c>
    </row>
    <row r="32" spans="1:21" x14ac:dyDescent="0.2">
      <c r="A32">
        <v>500000</v>
      </c>
      <c r="B32">
        <v>497728</v>
      </c>
      <c r="C32">
        <v>4.1951999999999998</v>
      </c>
      <c r="D32">
        <v>5.3727999999999998</v>
      </c>
      <c r="E32" s="29" t="s">
        <v>196</v>
      </c>
      <c r="F32">
        <v>7.8015999999999996</v>
      </c>
      <c r="G32">
        <v>1529</v>
      </c>
      <c r="H32">
        <v>128</v>
      </c>
      <c r="J32">
        <v>500000</v>
      </c>
      <c r="K32">
        <v>497917</v>
      </c>
      <c r="L32">
        <v>5.8879999999999999</v>
      </c>
      <c r="M32" s="29" t="s">
        <v>195</v>
      </c>
      <c r="N32">
        <v>9.1999999999999993</v>
      </c>
      <c r="O32">
        <v>11.2608</v>
      </c>
      <c r="P32">
        <v>1826</v>
      </c>
      <c r="Q32">
        <v>109</v>
      </c>
    </row>
    <row r="33" spans="1:17" x14ac:dyDescent="0.2">
      <c r="A33">
        <v>750000</v>
      </c>
      <c r="B33">
        <v>744897</v>
      </c>
      <c r="C33">
        <v>4.1951999999999998</v>
      </c>
      <c r="D33">
        <v>5.5936000000000003</v>
      </c>
      <c r="E33">
        <v>6.5503999999999998</v>
      </c>
      <c r="F33">
        <v>8.3168000000000006</v>
      </c>
      <c r="G33">
        <v>1465</v>
      </c>
      <c r="H33">
        <v>201</v>
      </c>
      <c r="J33">
        <v>750000</v>
      </c>
      <c r="K33">
        <v>744889</v>
      </c>
      <c r="L33">
        <v>5.9615999999999998</v>
      </c>
      <c r="M33" s="29" t="s">
        <v>188</v>
      </c>
      <c r="N33">
        <v>9.6416000000000004</v>
      </c>
      <c r="O33">
        <v>11.9232</v>
      </c>
      <c r="P33">
        <v>1825</v>
      </c>
      <c r="Q33">
        <v>172</v>
      </c>
    </row>
    <row r="34" spans="1:17" x14ac:dyDescent="0.2">
      <c r="A34">
        <v>1000000</v>
      </c>
      <c r="B34">
        <v>990348</v>
      </c>
      <c r="C34">
        <v>4.1951999999999998</v>
      </c>
      <c r="D34">
        <v>5.8144</v>
      </c>
      <c r="E34">
        <v>6.992</v>
      </c>
      <c r="F34">
        <v>8.9055999999999997</v>
      </c>
      <c r="G34">
        <v>1367</v>
      </c>
      <c r="H34">
        <v>233</v>
      </c>
      <c r="J34">
        <v>1000000</v>
      </c>
      <c r="K34">
        <v>990231</v>
      </c>
      <c r="L34">
        <v>6.0351999999999997</v>
      </c>
      <c r="M34">
        <v>8.4640000000000004</v>
      </c>
      <c r="N34">
        <v>10.0832</v>
      </c>
      <c r="O34">
        <v>12.585599999999999</v>
      </c>
      <c r="P34">
        <v>1821</v>
      </c>
      <c r="Q34">
        <v>206</v>
      </c>
    </row>
    <row r="35" spans="1:17" x14ac:dyDescent="0.2">
      <c r="A35">
        <v>1250000</v>
      </c>
      <c r="B35">
        <v>1234679</v>
      </c>
      <c r="C35">
        <v>4.1951999999999998</v>
      </c>
      <c r="D35">
        <v>5.9615999999999998</v>
      </c>
      <c r="E35" s="29" t="s">
        <v>201</v>
      </c>
      <c r="F35">
        <v>9.5679999999999996</v>
      </c>
      <c r="G35">
        <v>1310</v>
      </c>
      <c r="H35">
        <v>309</v>
      </c>
      <c r="J35">
        <v>1250000</v>
      </c>
      <c r="K35">
        <v>1234763</v>
      </c>
      <c r="L35" s="29">
        <v>6.1823999999999897</v>
      </c>
      <c r="M35">
        <v>8.9055999999999997</v>
      </c>
      <c r="N35">
        <v>10.672000000000001</v>
      </c>
      <c r="O35">
        <v>13.542400000000001</v>
      </c>
      <c r="P35">
        <v>1855</v>
      </c>
      <c r="Q35">
        <v>261</v>
      </c>
    </row>
    <row r="36" spans="1:17" x14ac:dyDescent="0.2">
      <c r="A36">
        <v>1500000</v>
      </c>
      <c r="B36">
        <v>1478464</v>
      </c>
      <c r="C36">
        <v>4.2687999999999997</v>
      </c>
      <c r="D36">
        <v>6.3296000000000001</v>
      </c>
      <c r="E36" s="29" t="s">
        <v>195</v>
      </c>
      <c r="F36">
        <v>10.5984</v>
      </c>
      <c r="G36">
        <v>1272</v>
      </c>
      <c r="H36">
        <v>705</v>
      </c>
      <c r="J36">
        <v>1500000</v>
      </c>
      <c r="K36">
        <v>1477614</v>
      </c>
      <c r="L36">
        <v>6.2560000000000002</v>
      </c>
      <c r="M36">
        <v>9.2736000000000001</v>
      </c>
      <c r="N36">
        <v>11.3344</v>
      </c>
      <c r="O36">
        <v>14.425599999999999</v>
      </c>
      <c r="P36">
        <v>1898</v>
      </c>
      <c r="Q36">
        <v>354</v>
      </c>
    </row>
    <row r="37" spans="1:17" x14ac:dyDescent="0.2">
      <c r="A37">
        <v>1750000</v>
      </c>
      <c r="B37">
        <v>1718809</v>
      </c>
      <c r="C37">
        <v>4.2687999999999997</v>
      </c>
      <c r="D37" s="29" t="s">
        <v>200</v>
      </c>
      <c r="E37">
        <v>8.4640000000000004</v>
      </c>
      <c r="F37">
        <v>11.4816</v>
      </c>
      <c r="G37">
        <v>1316</v>
      </c>
      <c r="H37">
        <v>552</v>
      </c>
      <c r="J37">
        <v>1750000</v>
      </c>
      <c r="K37">
        <v>1718146</v>
      </c>
      <c r="L37">
        <v>6.4032</v>
      </c>
      <c r="M37">
        <v>9.7151999999999994</v>
      </c>
      <c r="N37">
        <v>11.9968</v>
      </c>
      <c r="O37">
        <v>15.5296</v>
      </c>
      <c r="P37">
        <v>1927</v>
      </c>
      <c r="Q37">
        <v>355</v>
      </c>
    </row>
    <row r="38" spans="1:17" x14ac:dyDescent="0.2">
      <c r="A38">
        <v>2000000</v>
      </c>
      <c r="B38">
        <v>1956045</v>
      </c>
      <c r="C38">
        <v>4.3423999999999996</v>
      </c>
      <c r="D38">
        <v>7.2127999999999997</v>
      </c>
      <c r="E38">
        <v>9.4207999999999998</v>
      </c>
      <c r="F38">
        <v>13.542400000000001</v>
      </c>
      <c r="G38">
        <v>1402</v>
      </c>
      <c r="H38">
        <v>623</v>
      </c>
      <c r="J38">
        <v>2000000</v>
      </c>
      <c r="K38">
        <v>1953642</v>
      </c>
      <c r="L38">
        <v>6.4767999999999999</v>
      </c>
      <c r="M38">
        <v>10.230399999999999</v>
      </c>
      <c r="N38">
        <v>12.732799999999999</v>
      </c>
      <c r="O38">
        <v>16.7072</v>
      </c>
      <c r="P38">
        <v>1951</v>
      </c>
      <c r="Q38">
        <v>470</v>
      </c>
    </row>
    <row r="39" spans="1:17" x14ac:dyDescent="0.2">
      <c r="A39">
        <v>2250000</v>
      </c>
      <c r="B39">
        <v>2194700</v>
      </c>
      <c r="C39">
        <v>4.3423999999999996</v>
      </c>
      <c r="D39">
        <v>7.5072000000000001</v>
      </c>
      <c r="E39">
        <v>10.1568</v>
      </c>
      <c r="F39">
        <v>16.118400000000001</v>
      </c>
      <c r="G39">
        <v>1466</v>
      </c>
      <c r="H39">
        <v>678</v>
      </c>
      <c r="J39">
        <v>2250000</v>
      </c>
      <c r="K39">
        <v>2192443</v>
      </c>
      <c r="L39" s="29">
        <v>6.6975999999999898</v>
      </c>
      <c r="M39">
        <v>10.892799999999999</v>
      </c>
      <c r="N39">
        <v>13.6896</v>
      </c>
      <c r="O39">
        <v>18.252800000000001</v>
      </c>
      <c r="P39">
        <v>1923</v>
      </c>
      <c r="Q39">
        <v>522</v>
      </c>
    </row>
    <row r="40" spans="1:17" x14ac:dyDescent="0.2">
      <c r="A40">
        <v>2500000</v>
      </c>
      <c r="B40">
        <v>2426975</v>
      </c>
      <c r="C40">
        <v>4.4160000000000004</v>
      </c>
      <c r="D40">
        <v>8.3168000000000006</v>
      </c>
      <c r="E40">
        <v>11.849600000000001</v>
      </c>
      <c r="F40">
        <v>21.1968</v>
      </c>
      <c r="G40">
        <v>1505</v>
      </c>
      <c r="H40">
        <v>749</v>
      </c>
      <c r="J40">
        <v>2500000</v>
      </c>
      <c r="K40">
        <v>2424540</v>
      </c>
      <c r="L40">
        <v>6.9184000000000001</v>
      </c>
      <c r="M40">
        <v>11.4816</v>
      </c>
      <c r="N40">
        <v>14.6464</v>
      </c>
      <c r="O40">
        <v>19.798400000000001</v>
      </c>
      <c r="P40">
        <v>1832</v>
      </c>
      <c r="Q40">
        <v>564</v>
      </c>
    </row>
    <row r="41" spans="1:17" x14ac:dyDescent="0.2">
      <c r="A41">
        <v>2750000</v>
      </c>
      <c r="B41">
        <v>2663552</v>
      </c>
      <c r="C41">
        <v>4.5632000000000001</v>
      </c>
      <c r="D41">
        <v>8.8320000000000007</v>
      </c>
      <c r="E41">
        <v>13.247999999999999</v>
      </c>
      <c r="F41">
        <v>2132.3391999999999</v>
      </c>
      <c r="G41">
        <v>1460</v>
      </c>
      <c r="H41">
        <v>1192</v>
      </c>
      <c r="J41">
        <v>2750000</v>
      </c>
      <c r="K41">
        <v>2662365</v>
      </c>
      <c r="L41">
        <v>7.1391999999999998</v>
      </c>
      <c r="M41">
        <v>12.217599999999999</v>
      </c>
      <c r="N41">
        <v>15.824</v>
      </c>
      <c r="O41">
        <v>21.638400000000001</v>
      </c>
      <c r="P41">
        <v>1743</v>
      </c>
      <c r="Q41">
        <v>641</v>
      </c>
    </row>
    <row r="42" spans="1:17" x14ac:dyDescent="0.2">
      <c r="A42">
        <v>3000000</v>
      </c>
      <c r="B42">
        <v>2890866</v>
      </c>
      <c r="C42">
        <v>4.7839999999999998</v>
      </c>
      <c r="D42">
        <v>10.4512</v>
      </c>
      <c r="E42">
        <v>21.491199999999999</v>
      </c>
      <c r="F42">
        <v>2170.6111999999998</v>
      </c>
      <c r="G42">
        <v>1351</v>
      </c>
      <c r="H42">
        <v>1152</v>
      </c>
      <c r="J42" s="4">
        <v>3000000</v>
      </c>
      <c r="K42" s="4">
        <v>2889343</v>
      </c>
      <c r="L42" s="4">
        <v>7.3599999999999897</v>
      </c>
      <c r="M42" s="4">
        <v>13.247999999999999</v>
      </c>
      <c r="N42" s="4">
        <v>17.295999999999999</v>
      </c>
      <c r="O42" s="4">
        <v>24.435199999999998</v>
      </c>
      <c r="P42" s="4">
        <v>1688</v>
      </c>
      <c r="Q42" s="4">
        <v>673</v>
      </c>
    </row>
    <row r="43" spans="1:17" x14ac:dyDescent="0.2">
      <c r="A43">
        <v>3250000</v>
      </c>
      <c r="B43">
        <v>3121558</v>
      </c>
      <c r="C43">
        <v>4.9311999999999996</v>
      </c>
      <c r="D43">
        <v>12.732799999999999</v>
      </c>
      <c r="E43">
        <v>1654.16</v>
      </c>
      <c r="F43">
        <v>2324.288</v>
      </c>
      <c r="G43">
        <v>1258</v>
      </c>
      <c r="H43">
        <v>1214</v>
      </c>
      <c r="J43" s="4">
        <v>3250000</v>
      </c>
      <c r="K43" s="4">
        <v>3117733</v>
      </c>
      <c r="L43" s="4">
        <v>7.7279999999999998</v>
      </c>
      <c r="M43" s="4">
        <v>14.4992</v>
      </c>
      <c r="N43" s="4">
        <v>19.283200000000001</v>
      </c>
      <c r="O43" s="4">
        <v>27.968</v>
      </c>
      <c r="P43" s="4">
        <v>1643</v>
      </c>
      <c r="Q43" s="4">
        <v>780</v>
      </c>
    </row>
    <row r="44" spans="1:17" x14ac:dyDescent="0.2">
      <c r="A44">
        <v>3500000</v>
      </c>
      <c r="B44">
        <v>3347353</v>
      </c>
      <c r="C44">
        <v>5.2991999999999999</v>
      </c>
      <c r="D44">
        <v>19.283200000000001</v>
      </c>
      <c r="E44">
        <v>1737.328</v>
      </c>
      <c r="F44">
        <v>2181.2096000000001</v>
      </c>
      <c r="G44">
        <v>1179</v>
      </c>
      <c r="H44">
        <v>1150</v>
      </c>
      <c r="J44" s="4">
        <v>3500000</v>
      </c>
      <c r="K44" s="4">
        <v>3344952</v>
      </c>
      <c r="L44" s="4">
        <v>8.0960000000000001</v>
      </c>
      <c r="M44" s="4">
        <v>15.9712</v>
      </c>
      <c r="N44" s="4">
        <v>21.638400000000001</v>
      </c>
      <c r="O44" s="4">
        <v>34.591999999999999</v>
      </c>
      <c r="P44" s="4">
        <v>1598</v>
      </c>
      <c r="Q44" s="4">
        <v>1465</v>
      </c>
    </row>
    <row r="45" spans="1:17" x14ac:dyDescent="0.2">
      <c r="A45">
        <v>3750000</v>
      </c>
      <c r="B45">
        <v>3565332</v>
      </c>
      <c r="C45">
        <v>5.52</v>
      </c>
      <c r="D45">
        <v>42.467199999999998</v>
      </c>
      <c r="E45">
        <v>1796.8704</v>
      </c>
      <c r="F45">
        <v>2084.4256</v>
      </c>
      <c r="G45">
        <v>1112</v>
      </c>
      <c r="H45">
        <v>1087</v>
      </c>
      <c r="J45" s="4">
        <v>3750000</v>
      </c>
      <c r="K45" s="4">
        <v>3566097</v>
      </c>
      <c r="L45" s="4">
        <v>8.3903999999999996</v>
      </c>
      <c r="M45" s="4">
        <v>17.2224</v>
      </c>
      <c r="N45" s="4">
        <v>23.552</v>
      </c>
      <c r="O45" s="4">
        <v>37.0944</v>
      </c>
      <c r="P45" s="4">
        <v>1499</v>
      </c>
      <c r="Q45" s="4">
        <v>3053</v>
      </c>
    </row>
    <row r="46" spans="1:17" x14ac:dyDescent="0.2">
      <c r="A46">
        <v>4000000</v>
      </c>
      <c r="B46">
        <v>3769831</v>
      </c>
      <c r="C46">
        <v>5.8144</v>
      </c>
      <c r="D46">
        <v>1251.6415999999999</v>
      </c>
      <c r="E46" s="29">
        <v>1832.3455999999901</v>
      </c>
      <c r="F46">
        <v>2105.9904000000001</v>
      </c>
      <c r="G46">
        <v>1057</v>
      </c>
      <c r="H46">
        <v>1088</v>
      </c>
      <c r="J46" s="4">
        <v>4000000</v>
      </c>
      <c r="K46" s="4">
        <v>3775659</v>
      </c>
      <c r="L46" s="4">
        <v>9.4207999999999998</v>
      </c>
      <c r="M46" s="4">
        <v>21.270399999999999</v>
      </c>
      <c r="N46" s="4">
        <v>29.808</v>
      </c>
      <c r="O46" s="4">
        <v>62.854399999999998</v>
      </c>
      <c r="P46" s="4">
        <v>1552</v>
      </c>
      <c r="Q46" s="4">
        <v>5440</v>
      </c>
    </row>
    <row r="47" spans="1:17" x14ac:dyDescent="0.2">
      <c r="A47">
        <v>4250000</v>
      </c>
      <c r="B47">
        <v>3961221</v>
      </c>
      <c r="C47" s="29" t="s">
        <v>196</v>
      </c>
      <c r="D47">
        <v>1686.1759999999999</v>
      </c>
      <c r="E47">
        <v>1990.0704000000001</v>
      </c>
      <c r="F47">
        <v>2353.9488000000001</v>
      </c>
      <c r="G47">
        <v>1009</v>
      </c>
      <c r="H47">
        <v>1215</v>
      </c>
      <c r="J47" s="4">
        <v>4250000</v>
      </c>
      <c r="K47" s="4">
        <v>3990443</v>
      </c>
      <c r="L47" s="4">
        <v>10.5984</v>
      </c>
      <c r="M47" s="4">
        <v>25.9072</v>
      </c>
      <c r="N47" s="4">
        <v>37.462400000000002</v>
      </c>
      <c r="O47" s="4">
        <v>239.34719999999999</v>
      </c>
      <c r="P47" s="4">
        <v>1534</v>
      </c>
      <c r="Q47" s="4">
        <v>5440</v>
      </c>
    </row>
    <row r="48" spans="1:17" x14ac:dyDescent="0.2">
      <c r="A48">
        <v>4500000</v>
      </c>
      <c r="B48">
        <v>4161700</v>
      </c>
      <c r="C48">
        <v>6.992</v>
      </c>
      <c r="D48">
        <v>1599.9168</v>
      </c>
      <c r="E48">
        <v>1960.4096</v>
      </c>
      <c r="F48">
        <v>2350.8575999999998</v>
      </c>
      <c r="G48">
        <v>966</v>
      </c>
      <c r="H48">
        <v>1226</v>
      </c>
      <c r="J48" s="4">
        <v>4500000</v>
      </c>
      <c r="K48" s="4">
        <v>4193417</v>
      </c>
      <c r="L48" s="4">
        <v>12.364799999999899</v>
      </c>
      <c r="M48" s="4">
        <v>34.0032</v>
      </c>
      <c r="N48" s="4">
        <v>54.169600000000003</v>
      </c>
      <c r="O48" s="4">
        <v>12574.272371204899</v>
      </c>
      <c r="P48" s="4">
        <v>1500</v>
      </c>
      <c r="Q48" s="4">
        <v>5348</v>
      </c>
    </row>
    <row r="49" spans="1:17" x14ac:dyDescent="0.2">
      <c r="A49">
        <v>4750000</v>
      </c>
      <c r="B49">
        <v>4332530</v>
      </c>
      <c r="C49">
        <v>7.8015999999999996</v>
      </c>
      <c r="D49">
        <v>1708.992</v>
      </c>
      <c r="E49">
        <v>1973.2159999999999</v>
      </c>
      <c r="F49">
        <v>2272.3263999999999</v>
      </c>
      <c r="G49">
        <v>933</v>
      </c>
      <c r="H49">
        <v>1278</v>
      </c>
      <c r="J49" s="4">
        <v>4750000</v>
      </c>
      <c r="K49" s="4">
        <v>4399596</v>
      </c>
      <c r="L49" s="4">
        <v>16.780799999999999</v>
      </c>
      <c r="M49" s="4">
        <v>52.918399999999998</v>
      </c>
      <c r="N49" s="4">
        <v>90.086399999999998</v>
      </c>
      <c r="O49" s="4">
        <v>15992.838400000001</v>
      </c>
      <c r="P49" s="4">
        <v>1489</v>
      </c>
      <c r="Q49" s="4">
        <v>5428</v>
      </c>
    </row>
    <row r="50" spans="1:17" x14ac:dyDescent="0.2">
      <c r="A50">
        <v>5000000</v>
      </c>
      <c r="B50">
        <v>4506619</v>
      </c>
      <c r="C50">
        <v>8.6847999999999992</v>
      </c>
      <c r="D50">
        <v>1610.9567999999999</v>
      </c>
      <c r="E50" s="29">
        <v>1967.1807999999901</v>
      </c>
      <c r="F50">
        <v>2242.96</v>
      </c>
      <c r="G50">
        <v>905</v>
      </c>
      <c r="H50">
        <v>1154</v>
      </c>
      <c r="J50" s="4">
        <v>5000000</v>
      </c>
      <c r="K50" s="4">
        <v>4615721</v>
      </c>
      <c r="L50" s="4">
        <v>25.0976</v>
      </c>
      <c r="M50" s="4">
        <v>111.28319999999999</v>
      </c>
      <c r="N50" s="4">
        <v>638.48</v>
      </c>
      <c r="O50" s="4">
        <v>10887.647999999999</v>
      </c>
      <c r="P50" s="4">
        <v>1381</v>
      </c>
      <c r="Q50" s="4">
        <v>5435</v>
      </c>
    </row>
    <row r="54" spans="1:17" x14ac:dyDescent="0.2">
      <c r="A54" t="s">
        <v>114</v>
      </c>
      <c r="B54" t="s">
        <v>204</v>
      </c>
    </row>
    <row r="55" spans="1:17" x14ac:dyDescent="0.2">
      <c r="A55" t="s">
        <v>203</v>
      </c>
      <c r="J55" s="4"/>
      <c r="K55" s="4"/>
      <c r="L55" s="4"/>
      <c r="M55" s="30"/>
      <c r="N55" s="30"/>
      <c r="O55" s="31"/>
    </row>
    <row r="56" spans="1:17" x14ac:dyDescent="0.2">
      <c r="A56" t="s">
        <v>198</v>
      </c>
      <c r="J56" t="s">
        <v>199</v>
      </c>
    </row>
    <row r="57" spans="1:17" x14ac:dyDescent="0.2">
      <c r="B57" s="20" t="s">
        <v>186</v>
      </c>
      <c r="C57" s="20" t="s">
        <v>45</v>
      </c>
      <c r="D57" s="20">
        <v>95</v>
      </c>
      <c r="E57" s="20">
        <v>99</v>
      </c>
      <c r="F57" s="20">
        <v>999</v>
      </c>
      <c r="G57" s="20" t="s">
        <v>187</v>
      </c>
      <c r="H57" s="20" t="s">
        <v>192</v>
      </c>
      <c r="K57" s="20" t="s">
        <v>186</v>
      </c>
      <c r="L57" s="20" t="s">
        <v>45</v>
      </c>
      <c r="M57" s="20">
        <v>95</v>
      </c>
      <c r="N57" s="20">
        <v>99</v>
      </c>
      <c r="O57" s="20">
        <v>999</v>
      </c>
      <c r="P57" s="20" t="s">
        <v>187</v>
      </c>
      <c r="Q57" s="20" t="s">
        <v>192</v>
      </c>
    </row>
    <row r="58" spans="1:17" x14ac:dyDescent="0.2">
      <c r="A58">
        <v>250000</v>
      </c>
      <c r="B58">
        <v>249470</v>
      </c>
      <c r="C58">
        <v>4.1951999999999998</v>
      </c>
      <c r="D58">
        <v>5.2256</v>
      </c>
      <c r="E58">
        <v>6.1823999999999897</v>
      </c>
      <c r="F58">
        <v>8.4640000000000004</v>
      </c>
      <c r="G58">
        <v>1527</v>
      </c>
      <c r="H58">
        <v>59</v>
      </c>
      <c r="K58">
        <v>249454</v>
      </c>
      <c r="L58">
        <v>5.8144</v>
      </c>
      <c r="M58">
        <v>7.7279999999999998</v>
      </c>
      <c r="N58">
        <v>8.9055999999999997</v>
      </c>
      <c r="O58">
        <v>10.892799999999999</v>
      </c>
      <c r="P58">
        <v>1837</v>
      </c>
      <c r="Q58">
        <v>52</v>
      </c>
    </row>
    <row r="59" spans="1:17" x14ac:dyDescent="0.2">
      <c r="A59">
        <v>500000</v>
      </c>
      <c r="B59">
        <v>497848</v>
      </c>
      <c r="C59">
        <v>4.1951999999999998</v>
      </c>
      <c r="D59">
        <v>5.5936000000000003</v>
      </c>
      <c r="E59">
        <v>6.992</v>
      </c>
      <c r="F59">
        <v>9.6416000000000004</v>
      </c>
      <c r="G59">
        <v>1594</v>
      </c>
      <c r="H59">
        <v>163</v>
      </c>
      <c r="K59">
        <v>497739</v>
      </c>
      <c r="L59">
        <v>5.8879999999999999</v>
      </c>
      <c r="M59" s="29">
        <v>7.8751999999999898</v>
      </c>
      <c r="N59">
        <v>9.1999999999999993</v>
      </c>
      <c r="O59">
        <v>11.3344</v>
      </c>
      <c r="P59">
        <v>1831</v>
      </c>
      <c r="Q59">
        <v>113</v>
      </c>
    </row>
    <row r="60" spans="1:17" x14ac:dyDescent="0.2">
      <c r="A60">
        <v>750000</v>
      </c>
      <c r="B60">
        <v>744851</v>
      </c>
      <c r="C60">
        <v>4.1951999999999998</v>
      </c>
      <c r="D60">
        <v>5.6672000000000002</v>
      </c>
      <c r="E60">
        <v>6.8448000000000002</v>
      </c>
      <c r="F60">
        <v>9.1264000000000003</v>
      </c>
      <c r="G60">
        <v>1474</v>
      </c>
      <c r="H60">
        <v>225</v>
      </c>
      <c r="K60">
        <v>744909</v>
      </c>
      <c r="L60">
        <v>5.9615999999999998</v>
      </c>
      <c r="M60">
        <v>8.2431999999999999</v>
      </c>
      <c r="N60">
        <v>9.7888000000000002</v>
      </c>
      <c r="O60">
        <v>12.070399999999999</v>
      </c>
      <c r="P60">
        <v>1827</v>
      </c>
      <c r="Q60">
        <v>154</v>
      </c>
    </row>
    <row r="61" spans="1:17" x14ac:dyDescent="0.2">
      <c r="A61">
        <v>1000000</v>
      </c>
      <c r="B61">
        <v>990479</v>
      </c>
      <c r="C61">
        <v>4.2687999999999997</v>
      </c>
      <c r="D61">
        <v>5.8879999999999999</v>
      </c>
      <c r="E61">
        <v>7.2863999999999898</v>
      </c>
      <c r="F61">
        <v>9.7888000000000002</v>
      </c>
      <c r="G61">
        <v>1381</v>
      </c>
      <c r="H61">
        <v>328</v>
      </c>
      <c r="K61">
        <v>989871</v>
      </c>
      <c r="L61">
        <v>6.0351999999999997</v>
      </c>
      <c r="M61">
        <v>8.4640000000000004</v>
      </c>
      <c r="N61">
        <v>10.1568</v>
      </c>
      <c r="O61">
        <v>12.6592</v>
      </c>
      <c r="P61">
        <v>1829</v>
      </c>
      <c r="Q61">
        <v>233</v>
      </c>
    </row>
    <row r="62" spans="1:17" x14ac:dyDescent="0.2">
      <c r="A62">
        <v>1250000</v>
      </c>
      <c r="B62">
        <v>1234492</v>
      </c>
      <c r="C62">
        <v>4.2687999999999997</v>
      </c>
      <c r="D62">
        <v>6.1087999999999996</v>
      </c>
      <c r="E62">
        <v>7.7279999999999998</v>
      </c>
      <c r="F62">
        <v>10.5984</v>
      </c>
      <c r="G62">
        <v>1326</v>
      </c>
      <c r="H62">
        <v>321</v>
      </c>
      <c r="K62">
        <v>1233995</v>
      </c>
      <c r="L62" s="29">
        <v>6.1823999999999897</v>
      </c>
      <c r="M62">
        <v>8.9055999999999997</v>
      </c>
      <c r="N62">
        <v>10.7456</v>
      </c>
      <c r="O62">
        <v>13.542400000000001</v>
      </c>
      <c r="P62">
        <v>1851</v>
      </c>
      <c r="Q62">
        <v>284</v>
      </c>
    </row>
    <row r="63" spans="1:17" x14ac:dyDescent="0.2">
      <c r="A63">
        <v>1500000</v>
      </c>
      <c r="B63">
        <v>1478336</v>
      </c>
      <c r="C63">
        <v>4.2687999999999997</v>
      </c>
      <c r="D63">
        <v>6.4032</v>
      </c>
      <c r="E63">
        <v>8.1695999999999902</v>
      </c>
      <c r="F63">
        <v>11.187200000000001</v>
      </c>
      <c r="G63">
        <v>1279</v>
      </c>
      <c r="H63">
        <v>654</v>
      </c>
      <c r="K63">
        <v>1477629</v>
      </c>
      <c r="L63">
        <v>6.2560000000000002</v>
      </c>
      <c r="M63">
        <v>9.2736000000000001</v>
      </c>
      <c r="N63">
        <v>11.3344</v>
      </c>
      <c r="O63">
        <v>14.4992</v>
      </c>
      <c r="P63">
        <v>1897</v>
      </c>
      <c r="Q63">
        <v>340</v>
      </c>
    </row>
    <row r="64" spans="1:17" x14ac:dyDescent="0.2">
      <c r="A64">
        <v>1750000</v>
      </c>
      <c r="B64">
        <v>1718571</v>
      </c>
      <c r="C64">
        <v>4.2687999999999997</v>
      </c>
      <c r="D64">
        <v>6.6975999999999898</v>
      </c>
      <c r="E64">
        <v>8.6112000000000002</v>
      </c>
      <c r="F64">
        <v>11.849600000000001</v>
      </c>
      <c r="G64">
        <v>1325</v>
      </c>
      <c r="H64">
        <v>753</v>
      </c>
      <c r="K64">
        <v>1718471</v>
      </c>
      <c r="L64">
        <v>6.4032</v>
      </c>
      <c r="M64">
        <v>9.7888000000000002</v>
      </c>
      <c r="N64">
        <v>11.9968</v>
      </c>
      <c r="O64">
        <v>15.603199999999999</v>
      </c>
      <c r="P64">
        <v>1926</v>
      </c>
      <c r="Q64">
        <v>411</v>
      </c>
    </row>
    <row r="65" spans="1:17" x14ac:dyDescent="0.2">
      <c r="A65">
        <v>2000000</v>
      </c>
      <c r="B65">
        <v>1956216</v>
      </c>
      <c r="C65">
        <v>4.3423999999999996</v>
      </c>
      <c r="D65">
        <v>7.1391999999999998</v>
      </c>
      <c r="E65">
        <v>9.3471999999999902</v>
      </c>
      <c r="F65">
        <v>13.616</v>
      </c>
      <c r="G65">
        <v>1389</v>
      </c>
      <c r="H65">
        <v>767</v>
      </c>
      <c r="K65">
        <v>1953571</v>
      </c>
      <c r="L65">
        <v>6.4767999999999999</v>
      </c>
      <c r="M65">
        <v>10.230399999999999</v>
      </c>
      <c r="N65">
        <v>12.8064</v>
      </c>
      <c r="O65">
        <v>16.928000000000001</v>
      </c>
      <c r="P65">
        <v>1952</v>
      </c>
      <c r="Q65">
        <v>431</v>
      </c>
    </row>
    <row r="66" spans="1:17" x14ac:dyDescent="0.2">
      <c r="A66">
        <v>2500000</v>
      </c>
      <c r="B66">
        <v>2427322</v>
      </c>
      <c r="C66">
        <v>4.4160000000000004</v>
      </c>
      <c r="D66">
        <v>8.2431999999999999</v>
      </c>
      <c r="E66">
        <v>11.6288</v>
      </c>
      <c r="F66">
        <v>19.504000000000001</v>
      </c>
      <c r="G66">
        <v>1505</v>
      </c>
      <c r="H66">
        <v>704</v>
      </c>
      <c r="K66">
        <v>2191351</v>
      </c>
      <c r="L66">
        <v>6.7712000000000003</v>
      </c>
      <c r="M66">
        <v>10.892799999999999</v>
      </c>
      <c r="N66">
        <v>13.6896</v>
      </c>
      <c r="O66">
        <v>18.3264</v>
      </c>
      <c r="P66">
        <v>1919</v>
      </c>
      <c r="Q66">
        <v>501</v>
      </c>
    </row>
    <row r="67" spans="1:17" x14ac:dyDescent="0.2">
      <c r="A67">
        <v>2750000</v>
      </c>
      <c r="B67">
        <v>2662582</v>
      </c>
      <c r="C67">
        <v>4.5632000000000001</v>
      </c>
      <c r="D67">
        <v>9.1999999999999993</v>
      </c>
      <c r="E67">
        <v>14.4992</v>
      </c>
      <c r="F67">
        <v>43.718400000000003</v>
      </c>
      <c r="G67">
        <v>1459</v>
      </c>
      <c r="H67">
        <v>960</v>
      </c>
      <c r="K67">
        <v>2421662</v>
      </c>
      <c r="L67">
        <v>6.9184000000000001</v>
      </c>
      <c r="M67">
        <v>11.4816</v>
      </c>
      <c r="N67">
        <v>14.6464</v>
      </c>
      <c r="O67">
        <v>20.0928</v>
      </c>
      <c r="P67">
        <v>1825</v>
      </c>
      <c r="Q67">
        <v>571</v>
      </c>
    </row>
    <row r="68" spans="1:17" x14ac:dyDescent="0.2">
      <c r="A68">
        <v>3000000</v>
      </c>
      <c r="B68">
        <v>2890937</v>
      </c>
      <c r="C68">
        <v>4.7839999999999998</v>
      </c>
      <c r="D68">
        <v>10.5984</v>
      </c>
      <c r="E68">
        <v>21.049599999999899</v>
      </c>
      <c r="F68">
        <v>2140.2143999999998</v>
      </c>
      <c r="G68">
        <v>1349</v>
      </c>
      <c r="H68">
        <v>1145</v>
      </c>
      <c r="K68">
        <v>2660430</v>
      </c>
      <c r="L68">
        <v>7.2127999999999997</v>
      </c>
      <c r="M68" s="29">
        <v>12.364799999999899</v>
      </c>
      <c r="N68">
        <v>15.9712</v>
      </c>
      <c r="O68">
        <v>21.9328</v>
      </c>
      <c r="P68">
        <v>1745</v>
      </c>
      <c r="Q68">
        <v>674</v>
      </c>
    </row>
    <row r="69" spans="1:17" x14ac:dyDescent="0.2">
      <c r="A69">
        <v>3250000</v>
      </c>
      <c r="B69">
        <v>3121547</v>
      </c>
      <c r="C69">
        <v>5.0047999999999897</v>
      </c>
      <c r="D69">
        <v>13.542400000000001</v>
      </c>
      <c r="E69">
        <v>1532.1312</v>
      </c>
      <c r="F69">
        <v>2043.2095999999999</v>
      </c>
      <c r="G69">
        <v>1259</v>
      </c>
      <c r="H69">
        <v>1088</v>
      </c>
      <c r="K69">
        <v>2889389</v>
      </c>
      <c r="L69" s="29">
        <v>7.3599999999999897</v>
      </c>
      <c r="M69">
        <v>13.1744</v>
      </c>
      <c r="N69">
        <v>17.2224</v>
      </c>
      <c r="O69" s="29">
        <v>23.919999999999899</v>
      </c>
      <c r="P69">
        <v>1686</v>
      </c>
      <c r="Q69">
        <v>673</v>
      </c>
    </row>
    <row r="70" spans="1:17" x14ac:dyDescent="0.2">
      <c r="A70">
        <v>3500000</v>
      </c>
      <c r="B70">
        <v>3347803</v>
      </c>
      <c r="C70">
        <v>5.2256</v>
      </c>
      <c r="D70">
        <v>16.7072</v>
      </c>
      <c r="E70">
        <v>1638.704</v>
      </c>
      <c r="F70">
        <v>2100.1759999999999</v>
      </c>
      <c r="G70">
        <v>1179</v>
      </c>
      <c r="H70">
        <v>1087</v>
      </c>
      <c r="K70">
        <v>3109492</v>
      </c>
      <c r="L70">
        <v>7.8015999999999996</v>
      </c>
      <c r="M70">
        <v>14.425599999999999</v>
      </c>
      <c r="N70">
        <v>19.0624</v>
      </c>
      <c r="O70">
        <v>27.011199999999999</v>
      </c>
      <c r="P70">
        <v>1637</v>
      </c>
      <c r="Q70">
        <v>806</v>
      </c>
    </row>
    <row r="71" spans="1:17" x14ac:dyDescent="0.2">
      <c r="A71">
        <v>3750000</v>
      </c>
      <c r="B71">
        <v>3565458</v>
      </c>
      <c r="C71">
        <v>5.5936000000000003</v>
      </c>
      <c r="D71">
        <v>37.830399999999997</v>
      </c>
      <c r="E71">
        <v>1887.84</v>
      </c>
      <c r="F71">
        <v>2108.4191999999998</v>
      </c>
      <c r="G71">
        <v>1116</v>
      </c>
      <c r="H71">
        <v>1160</v>
      </c>
      <c r="K71">
        <v>3337658</v>
      </c>
      <c r="L71">
        <v>8.0960000000000001</v>
      </c>
      <c r="M71">
        <v>15.824</v>
      </c>
      <c r="N71">
        <v>21.344000000000001</v>
      </c>
      <c r="O71">
        <v>31.059200000000001</v>
      </c>
      <c r="P71">
        <v>1596</v>
      </c>
      <c r="Q71">
        <v>817</v>
      </c>
    </row>
    <row r="72" spans="1:17" x14ac:dyDescent="0.2">
      <c r="A72">
        <v>4000000</v>
      </c>
      <c r="B72">
        <v>3764162</v>
      </c>
      <c r="C72">
        <v>5.8879999999999999</v>
      </c>
      <c r="D72">
        <v>1602.4928</v>
      </c>
      <c r="E72">
        <v>1962.7647999999999</v>
      </c>
      <c r="F72">
        <v>2353.9488000000001</v>
      </c>
      <c r="G72">
        <v>1061</v>
      </c>
      <c r="H72">
        <v>1216</v>
      </c>
      <c r="K72">
        <v>3551743</v>
      </c>
      <c r="L72">
        <v>8.6847999999999992</v>
      </c>
      <c r="M72">
        <v>17.884799999999998</v>
      </c>
      <c r="N72">
        <v>24.435199999999998</v>
      </c>
      <c r="O72">
        <v>39.008000000000003</v>
      </c>
      <c r="P72">
        <v>1569</v>
      </c>
      <c r="Q72">
        <v>989</v>
      </c>
    </row>
    <row r="73" spans="1:17" x14ac:dyDescent="0.2">
      <c r="A73">
        <v>4250000</v>
      </c>
      <c r="B73">
        <v>3965053</v>
      </c>
      <c r="C73">
        <v>6.4032</v>
      </c>
      <c r="D73">
        <v>1699.7184</v>
      </c>
      <c r="E73">
        <v>1978.4415999999901</v>
      </c>
      <c r="F73">
        <v>2628.9919999999902</v>
      </c>
      <c r="G73">
        <v>1011</v>
      </c>
      <c r="H73">
        <v>1215</v>
      </c>
      <c r="K73">
        <v>3777309</v>
      </c>
      <c r="L73">
        <v>9.4207999999999998</v>
      </c>
      <c r="M73">
        <v>21.270399999999999</v>
      </c>
      <c r="N73" s="29">
        <v>29.955199999999898</v>
      </c>
      <c r="O73">
        <v>66.092799999999997</v>
      </c>
      <c r="P73">
        <v>1556</v>
      </c>
      <c r="Q73">
        <v>930</v>
      </c>
    </row>
    <row r="74" spans="1:17" x14ac:dyDescent="0.2">
      <c r="A74">
        <v>4500000</v>
      </c>
      <c r="B74">
        <v>4158192</v>
      </c>
      <c r="C74">
        <v>6.9184000000000001</v>
      </c>
      <c r="D74">
        <v>1594.912</v>
      </c>
      <c r="E74">
        <v>1992.6463999999901</v>
      </c>
      <c r="F74">
        <v>2353.7280000000001</v>
      </c>
      <c r="G74">
        <v>968</v>
      </c>
      <c r="H74">
        <v>1215</v>
      </c>
      <c r="K74">
        <v>3990881</v>
      </c>
      <c r="L74">
        <v>10.5984</v>
      </c>
      <c r="M74" s="29">
        <v>25.759999999999899</v>
      </c>
      <c r="N74">
        <v>37.241599999999998</v>
      </c>
      <c r="O74">
        <v>183.19040000000001</v>
      </c>
      <c r="P74">
        <v>1515</v>
      </c>
      <c r="Q74">
        <v>1142</v>
      </c>
    </row>
    <row r="75" spans="1:17" x14ac:dyDescent="0.2">
      <c r="A75">
        <v>4750000</v>
      </c>
      <c r="B75">
        <v>4354964</v>
      </c>
      <c r="C75">
        <v>7.8015999999999996</v>
      </c>
      <c r="D75">
        <v>1598.4448</v>
      </c>
      <c r="E75">
        <v>1982.1215999999999</v>
      </c>
      <c r="F75">
        <v>2248.2592</v>
      </c>
      <c r="G75">
        <v>937</v>
      </c>
      <c r="H75">
        <v>1311</v>
      </c>
      <c r="K75">
        <v>4200322</v>
      </c>
      <c r="L75">
        <v>12.585599999999999</v>
      </c>
      <c r="M75">
        <v>34.665599999999998</v>
      </c>
      <c r="N75">
        <v>54.095999999999997</v>
      </c>
      <c r="O75">
        <v>5539.7248</v>
      </c>
      <c r="P75">
        <v>1516</v>
      </c>
      <c r="Q75">
        <v>5395</v>
      </c>
    </row>
    <row r="76" spans="1:17" x14ac:dyDescent="0.2">
      <c r="A76">
        <v>5000000</v>
      </c>
      <c r="B76">
        <v>4523491</v>
      </c>
      <c r="C76">
        <v>8.6847999999999992</v>
      </c>
      <c r="D76">
        <v>1600.8735999999999</v>
      </c>
      <c r="E76">
        <v>1860.9023999999999</v>
      </c>
      <c r="F76">
        <v>1997.2832000000001</v>
      </c>
      <c r="G76">
        <v>914</v>
      </c>
      <c r="H76">
        <v>1102</v>
      </c>
      <c r="K76">
        <v>4418124</v>
      </c>
      <c r="L76">
        <v>17.811199999999999</v>
      </c>
      <c r="M76">
        <v>58.217599999999997</v>
      </c>
      <c r="N76">
        <v>107.30880000000001</v>
      </c>
      <c r="O76">
        <v>13406.019200000001</v>
      </c>
      <c r="P76">
        <v>1498</v>
      </c>
      <c r="Q76">
        <v>5440</v>
      </c>
    </row>
    <row r="77" spans="1:17" x14ac:dyDescent="0.2">
      <c r="K77">
        <v>4601692</v>
      </c>
      <c r="L77">
        <v>37.683199999999999</v>
      </c>
      <c r="M77">
        <v>236.77119999999999</v>
      </c>
      <c r="N77">
        <v>1985.4336000000001</v>
      </c>
      <c r="O77">
        <v>16336.5504</v>
      </c>
      <c r="P77">
        <v>1473</v>
      </c>
      <c r="Q77">
        <v>5440</v>
      </c>
    </row>
    <row r="80" spans="1:17" x14ac:dyDescent="0.2">
      <c r="A80" t="s">
        <v>50</v>
      </c>
      <c r="B80" t="s">
        <v>204</v>
      </c>
    </row>
    <row r="81" spans="1:17" x14ac:dyDescent="0.2">
      <c r="A81" t="s">
        <v>203</v>
      </c>
    </row>
    <row r="82" spans="1:17" x14ac:dyDescent="0.2">
      <c r="A82" t="s">
        <v>198</v>
      </c>
      <c r="J82" t="s">
        <v>199</v>
      </c>
    </row>
    <row r="83" spans="1:17" x14ac:dyDescent="0.2">
      <c r="B83" s="20" t="s">
        <v>186</v>
      </c>
      <c r="C83" s="20" t="s">
        <v>45</v>
      </c>
      <c r="D83" s="20">
        <v>95</v>
      </c>
      <c r="E83" s="20">
        <v>99</v>
      </c>
      <c r="F83" s="20">
        <v>999</v>
      </c>
      <c r="G83" s="20" t="s">
        <v>187</v>
      </c>
      <c r="H83" s="20" t="s">
        <v>192</v>
      </c>
      <c r="K83" s="20" t="s">
        <v>186</v>
      </c>
      <c r="L83" s="20" t="s">
        <v>45</v>
      </c>
      <c r="M83" s="20">
        <v>95</v>
      </c>
      <c r="N83" s="20">
        <v>99</v>
      </c>
      <c r="O83" s="20">
        <v>999</v>
      </c>
      <c r="P83" s="20" t="s">
        <v>187</v>
      </c>
      <c r="Q83" s="20" t="s">
        <v>192</v>
      </c>
    </row>
    <row r="84" spans="1:17" x14ac:dyDescent="0.2">
      <c r="B84">
        <v>249393</v>
      </c>
      <c r="C84">
        <v>4.7103999999999999</v>
      </c>
      <c r="D84">
        <v>5.6672000000000002</v>
      </c>
      <c r="E84">
        <v>7.1391999999999998</v>
      </c>
      <c r="F84">
        <v>8.6112000000000002</v>
      </c>
      <c r="G84">
        <v>2918</v>
      </c>
      <c r="H84">
        <v>20</v>
      </c>
      <c r="K84">
        <v>249438</v>
      </c>
      <c r="L84">
        <v>6.9184000000000001</v>
      </c>
      <c r="M84">
        <v>8.7584</v>
      </c>
      <c r="N84">
        <v>10.304</v>
      </c>
      <c r="O84">
        <v>12.364799999999899</v>
      </c>
      <c r="P84">
        <v>2802</v>
      </c>
      <c r="Q84">
        <v>4</v>
      </c>
    </row>
    <row r="85" spans="1:17" x14ac:dyDescent="0.2">
      <c r="B85">
        <v>497734</v>
      </c>
      <c r="C85">
        <v>4.7103999999999999</v>
      </c>
      <c r="D85">
        <v>5.7408000000000001</v>
      </c>
      <c r="E85">
        <v>7.2863999999999898</v>
      </c>
      <c r="F85">
        <v>8.7584</v>
      </c>
      <c r="G85">
        <v>1756</v>
      </c>
      <c r="H85">
        <v>28</v>
      </c>
      <c r="K85">
        <v>497775</v>
      </c>
      <c r="L85">
        <v>6.9184000000000001</v>
      </c>
      <c r="M85">
        <v>8.9055999999999997</v>
      </c>
      <c r="N85">
        <v>10.7456</v>
      </c>
      <c r="O85">
        <v>12.6592</v>
      </c>
      <c r="P85">
        <v>2374</v>
      </c>
      <c r="Q85">
        <v>11</v>
      </c>
    </row>
    <row r="86" spans="1:17" x14ac:dyDescent="0.2">
      <c r="B86">
        <v>744897</v>
      </c>
      <c r="C86">
        <v>4.7103999999999999</v>
      </c>
      <c r="D86">
        <v>6.2560000000000002</v>
      </c>
      <c r="E86">
        <v>7.4336000000000002</v>
      </c>
      <c r="F86">
        <v>9.0527999999999995</v>
      </c>
      <c r="G86">
        <v>1724</v>
      </c>
      <c r="H86">
        <v>49</v>
      </c>
      <c r="K86">
        <v>744987</v>
      </c>
      <c r="L86">
        <v>6.992</v>
      </c>
      <c r="M86">
        <v>9.2736000000000001</v>
      </c>
      <c r="N86">
        <v>11.1136</v>
      </c>
      <c r="O86">
        <v>13.027200000000001</v>
      </c>
      <c r="P86">
        <v>2354</v>
      </c>
      <c r="Q86">
        <v>56</v>
      </c>
    </row>
    <row r="87" spans="1:17" x14ac:dyDescent="0.2">
      <c r="B87">
        <v>990537</v>
      </c>
      <c r="C87">
        <v>4.7103999999999999</v>
      </c>
      <c r="D87">
        <v>6.6975999999999898</v>
      </c>
      <c r="E87">
        <v>7.5072000000000001</v>
      </c>
      <c r="F87">
        <v>9.3471999999999902</v>
      </c>
      <c r="G87">
        <v>1733</v>
      </c>
      <c r="H87">
        <v>63</v>
      </c>
      <c r="K87">
        <v>990192</v>
      </c>
      <c r="L87">
        <v>6.992</v>
      </c>
      <c r="M87">
        <v>9.6416000000000004</v>
      </c>
      <c r="N87">
        <v>11.407999999999999</v>
      </c>
      <c r="O87">
        <v>13.542400000000001</v>
      </c>
      <c r="P87">
        <v>2341</v>
      </c>
      <c r="Q87">
        <v>84</v>
      </c>
    </row>
    <row r="88" spans="1:17" x14ac:dyDescent="0.2">
      <c r="B88">
        <v>1234068</v>
      </c>
      <c r="C88">
        <v>4.7839999999999998</v>
      </c>
      <c r="D88">
        <v>6.9184000000000001</v>
      </c>
      <c r="E88">
        <v>7.6543999999999999</v>
      </c>
      <c r="F88">
        <v>9.5679999999999996</v>
      </c>
      <c r="G88">
        <v>1737</v>
      </c>
      <c r="H88">
        <v>64</v>
      </c>
      <c r="K88">
        <v>1233943</v>
      </c>
      <c r="L88">
        <v>7.1391999999999998</v>
      </c>
      <c r="M88">
        <v>10.1568</v>
      </c>
      <c r="N88">
        <v>11.9232</v>
      </c>
      <c r="O88">
        <v>14.352</v>
      </c>
      <c r="P88">
        <v>2343</v>
      </c>
      <c r="Q88">
        <v>98</v>
      </c>
    </row>
    <row r="89" spans="1:17" x14ac:dyDescent="0.2">
      <c r="B89">
        <v>1478156</v>
      </c>
      <c r="C89">
        <v>4.7839999999999998</v>
      </c>
      <c r="D89">
        <v>7.0655999999999999</v>
      </c>
      <c r="E89">
        <v>7.8015999999999996</v>
      </c>
      <c r="F89">
        <v>9.8623999999999992</v>
      </c>
      <c r="G89">
        <v>1740</v>
      </c>
      <c r="H89">
        <v>128</v>
      </c>
      <c r="K89">
        <v>1476879</v>
      </c>
      <c r="L89">
        <v>7.2127999999999997</v>
      </c>
      <c r="M89">
        <v>10.5984</v>
      </c>
      <c r="N89">
        <v>12.4384</v>
      </c>
      <c r="O89">
        <v>15.1616</v>
      </c>
      <c r="P89">
        <v>2353</v>
      </c>
      <c r="Q89">
        <v>184</v>
      </c>
    </row>
    <row r="90" spans="1:17" x14ac:dyDescent="0.2">
      <c r="B90">
        <v>1718702</v>
      </c>
      <c r="C90">
        <v>4.7839999999999998</v>
      </c>
      <c r="D90">
        <v>7.1391999999999998</v>
      </c>
      <c r="E90">
        <v>7.9488000000000003</v>
      </c>
      <c r="F90">
        <v>10.0832</v>
      </c>
      <c r="G90">
        <v>1740</v>
      </c>
      <c r="H90">
        <v>128</v>
      </c>
      <c r="K90">
        <v>1716073</v>
      </c>
      <c r="L90">
        <v>7.4336000000000002</v>
      </c>
      <c r="M90">
        <v>11.04</v>
      </c>
      <c r="N90">
        <v>13.027200000000001</v>
      </c>
      <c r="O90">
        <v>15.9712</v>
      </c>
      <c r="P90">
        <v>2369</v>
      </c>
      <c r="Q90">
        <v>154</v>
      </c>
    </row>
    <row r="91" spans="1:17" x14ac:dyDescent="0.2">
      <c r="B91">
        <v>1955652</v>
      </c>
      <c r="C91">
        <v>4.8575999999999997</v>
      </c>
      <c r="D91">
        <v>7.2863999999999898</v>
      </c>
      <c r="E91">
        <v>8.3903999999999996</v>
      </c>
      <c r="F91">
        <v>10.5247999999999</v>
      </c>
      <c r="G91">
        <v>1723</v>
      </c>
      <c r="H91">
        <v>94</v>
      </c>
      <c r="K91">
        <v>1954676</v>
      </c>
      <c r="L91">
        <v>7.5808</v>
      </c>
      <c r="M91">
        <v>11.4816</v>
      </c>
      <c r="N91">
        <v>13.616</v>
      </c>
      <c r="O91">
        <v>17.295999999999999</v>
      </c>
      <c r="P91">
        <v>2411</v>
      </c>
      <c r="Q91">
        <v>581</v>
      </c>
    </row>
    <row r="92" spans="1:17" x14ac:dyDescent="0.2">
      <c r="B92">
        <v>2194430</v>
      </c>
      <c r="C92">
        <v>4.8575999999999997</v>
      </c>
      <c r="D92">
        <v>7.3599999999999897</v>
      </c>
      <c r="E92">
        <v>8.8320000000000007</v>
      </c>
      <c r="F92">
        <v>11.04</v>
      </c>
      <c r="G92">
        <v>1684</v>
      </c>
      <c r="H92">
        <v>128</v>
      </c>
      <c r="K92">
        <v>2188774</v>
      </c>
      <c r="L92">
        <v>7.8015999999999996</v>
      </c>
      <c r="M92">
        <v>11.9968</v>
      </c>
      <c r="N92">
        <v>14.4992</v>
      </c>
      <c r="O92">
        <v>19.0624</v>
      </c>
      <c r="P92">
        <v>2475</v>
      </c>
      <c r="Q92">
        <v>494</v>
      </c>
    </row>
    <row r="93" spans="1:17" x14ac:dyDescent="0.2">
      <c r="B93">
        <v>2426639</v>
      </c>
      <c r="C93">
        <v>4.8575999999999997</v>
      </c>
      <c r="D93">
        <v>7.3599999999999897</v>
      </c>
      <c r="E93">
        <v>8.9792000000000005</v>
      </c>
      <c r="F93">
        <v>11.04</v>
      </c>
      <c r="G93">
        <v>1626</v>
      </c>
      <c r="H93">
        <v>182</v>
      </c>
      <c r="K93">
        <v>2422945</v>
      </c>
      <c r="L93">
        <v>8.0223999999999993</v>
      </c>
      <c r="M93">
        <v>12.6592</v>
      </c>
      <c r="N93">
        <v>15.6768</v>
      </c>
      <c r="O93">
        <v>22.448</v>
      </c>
      <c r="P93">
        <v>2531</v>
      </c>
      <c r="Q93">
        <v>551</v>
      </c>
    </row>
    <row r="94" spans="1:17" x14ac:dyDescent="0.2">
      <c r="B94">
        <v>2663338</v>
      </c>
      <c r="C94">
        <v>4.9311999999999996</v>
      </c>
      <c r="D94">
        <v>7.5808</v>
      </c>
      <c r="E94">
        <v>9.2736000000000001</v>
      </c>
      <c r="F94">
        <v>11.6288</v>
      </c>
      <c r="G94">
        <v>1555</v>
      </c>
      <c r="H94">
        <v>128</v>
      </c>
      <c r="K94">
        <v>2657121</v>
      </c>
      <c r="L94">
        <v>8.2431999999999999</v>
      </c>
      <c r="M94">
        <v>13.4688</v>
      </c>
      <c r="N94">
        <v>17.0016</v>
      </c>
      <c r="O94">
        <v>25.465599999999998</v>
      </c>
      <c r="P94">
        <v>2501</v>
      </c>
      <c r="Q94">
        <v>284</v>
      </c>
    </row>
    <row r="95" spans="1:17" x14ac:dyDescent="0.2">
      <c r="B95">
        <v>2891521</v>
      </c>
      <c r="C95">
        <v>5.0047999999999897</v>
      </c>
      <c r="D95">
        <v>7.8015999999999996</v>
      </c>
      <c r="E95">
        <v>9.5679999999999996</v>
      </c>
      <c r="F95">
        <v>12.070399999999999</v>
      </c>
      <c r="G95">
        <v>1463</v>
      </c>
      <c r="H95">
        <v>256</v>
      </c>
      <c r="K95">
        <v>2886127</v>
      </c>
      <c r="L95">
        <v>9.1999999999999993</v>
      </c>
      <c r="M95">
        <v>16.265599999999999</v>
      </c>
      <c r="N95">
        <v>21.9328</v>
      </c>
      <c r="O95">
        <v>66.975999999999999</v>
      </c>
      <c r="P95">
        <v>2623</v>
      </c>
      <c r="Q95">
        <v>618</v>
      </c>
    </row>
    <row r="96" spans="1:17" x14ac:dyDescent="0.2">
      <c r="B96">
        <v>3120890</v>
      </c>
      <c r="C96">
        <v>5.0784000000000002</v>
      </c>
      <c r="D96">
        <v>7.9488000000000003</v>
      </c>
      <c r="E96">
        <v>9.7888000000000002</v>
      </c>
      <c r="F96">
        <v>12.585599999999999</v>
      </c>
      <c r="G96">
        <v>1356</v>
      </c>
      <c r="H96">
        <v>192</v>
      </c>
      <c r="K96">
        <v>3118750</v>
      </c>
      <c r="L96">
        <v>11.187200000000001</v>
      </c>
      <c r="M96">
        <v>23.110399999999998</v>
      </c>
      <c r="N96">
        <v>32.236800000000002</v>
      </c>
      <c r="O96">
        <v>283.65440000000001</v>
      </c>
      <c r="P96">
        <v>2618</v>
      </c>
      <c r="Q96">
        <v>1714</v>
      </c>
    </row>
    <row r="97" spans="1:17" x14ac:dyDescent="0.2">
      <c r="B97">
        <v>3348070</v>
      </c>
      <c r="C97">
        <v>5.1520000000000001</v>
      </c>
      <c r="D97">
        <v>8.2431999999999999</v>
      </c>
      <c r="E97">
        <v>10.1568</v>
      </c>
      <c r="F97">
        <v>13.3216</v>
      </c>
      <c r="G97">
        <v>1261</v>
      </c>
      <c r="H97">
        <v>256</v>
      </c>
      <c r="K97">
        <v>3341232</v>
      </c>
      <c r="L97">
        <v>19.872</v>
      </c>
      <c r="M97">
        <v>49.017600000000002</v>
      </c>
      <c r="N97">
        <v>75.145600000000002</v>
      </c>
      <c r="O97">
        <v>2897.4848000000002</v>
      </c>
      <c r="P97">
        <v>2471</v>
      </c>
      <c r="Q97">
        <v>2270</v>
      </c>
    </row>
    <row r="98" spans="1:17" x14ac:dyDescent="0.2">
      <c r="B98">
        <v>3570562</v>
      </c>
      <c r="C98">
        <v>5.2256</v>
      </c>
      <c r="D98">
        <v>8.6112000000000002</v>
      </c>
      <c r="E98">
        <v>10.5984</v>
      </c>
      <c r="F98">
        <v>13.910399999999999</v>
      </c>
      <c r="G98">
        <v>1178</v>
      </c>
      <c r="H98">
        <v>211</v>
      </c>
      <c r="K98">
        <v>3371596</v>
      </c>
      <c r="L98">
        <v>18797.5871999999</v>
      </c>
      <c r="M98">
        <v>22155.734400000001</v>
      </c>
      <c r="N98">
        <v>22525.206399999999</v>
      </c>
      <c r="O98">
        <v>22919.2608</v>
      </c>
      <c r="P98">
        <v>2450</v>
      </c>
      <c r="Q98">
        <v>3023</v>
      </c>
    </row>
    <row r="99" spans="1:17" x14ac:dyDescent="0.2">
      <c r="B99">
        <v>3783028</v>
      </c>
      <c r="C99">
        <v>5.2991999999999999</v>
      </c>
      <c r="D99">
        <v>8.9792000000000005</v>
      </c>
      <c r="E99">
        <v>11.1136</v>
      </c>
      <c r="F99">
        <v>15.7503999999999</v>
      </c>
      <c r="G99">
        <v>1109</v>
      </c>
      <c r="H99">
        <v>796</v>
      </c>
      <c r="K99">
        <v>3362975</v>
      </c>
      <c r="L99">
        <v>19184.4287999999</v>
      </c>
      <c r="M99">
        <v>19864.0511999999</v>
      </c>
      <c r="N99">
        <v>20236.32</v>
      </c>
      <c r="O99">
        <v>23216.678400000001</v>
      </c>
      <c r="P99">
        <v>2454</v>
      </c>
      <c r="Q99">
        <v>561</v>
      </c>
    </row>
    <row r="100" spans="1:17" x14ac:dyDescent="0.2">
      <c r="B100">
        <v>4004765</v>
      </c>
      <c r="C100">
        <v>5.4463999999999997</v>
      </c>
      <c r="D100">
        <v>9.4944000000000006</v>
      </c>
      <c r="E100">
        <v>11.9232</v>
      </c>
      <c r="F100">
        <v>16.854399999999998</v>
      </c>
      <c r="G100">
        <v>1043</v>
      </c>
      <c r="H100">
        <v>880</v>
      </c>
      <c r="K100">
        <v>3352010</v>
      </c>
      <c r="L100">
        <v>19153.590400000001</v>
      </c>
      <c r="M100">
        <v>21295.497599999999</v>
      </c>
      <c r="N100">
        <v>21677.7759999999</v>
      </c>
      <c r="O100">
        <v>23284.758399999999</v>
      </c>
      <c r="P100">
        <v>2465</v>
      </c>
      <c r="Q100">
        <v>1257</v>
      </c>
    </row>
    <row r="101" spans="1:17" x14ac:dyDescent="0.2">
      <c r="B101">
        <v>4431448</v>
      </c>
      <c r="C101">
        <v>6.3296000000000001</v>
      </c>
      <c r="D101">
        <v>11.2608</v>
      </c>
      <c r="E101">
        <v>14.6464</v>
      </c>
      <c r="F101">
        <v>37.462400000000002</v>
      </c>
      <c r="G101">
        <v>938</v>
      </c>
      <c r="H101">
        <v>680</v>
      </c>
      <c r="K101">
        <v>3355555</v>
      </c>
      <c r="L101">
        <v>19196.5727999999</v>
      </c>
      <c r="M101">
        <v>21350.844799999999</v>
      </c>
      <c r="N101">
        <v>21778.019199999999</v>
      </c>
      <c r="O101">
        <v>22923.382399999999</v>
      </c>
      <c r="P101">
        <v>2461</v>
      </c>
      <c r="Q101">
        <v>1333</v>
      </c>
    </row>
    <row r="102" spans="1:17" x14ac:dyDescent="0.2">
      <c r="B102">
        <v>4627831</v>
      </c>
      <c r="C102">
        <v>7.0655999999999999</v>
      </c>
      <c r="D102">
        <v>13.3951999999999</v>
      </c>
      <c r="E102">
        <v>19.5776</v>
      </c>
      <c r="F102">
        <v>1544.0544</v>
      </c>
      <c r="G102">
        <v>896</v>
      </c>
      <c r="H102">
        <v>765</v>
      </c>
      <c r="K102">
        <v>3358280</v>
      </c>
      <c r="L102">
        <v>19005.36</v>
      </c>
      <c r="M102">
        <v>21068.441599999998</v>
      </c>
      <c r="N102">
        <v>21415.8335999999</v>
      </c>
      <c r="O102">
        <v>23869.952000000001</v>
      </c>
      <c r="P102">
        <v>2459</v>
      </c>
      <c r="Q102">
        <v>1094</v>
      </c>
    </row>
    <row r="103" spans="1:17" x14ac:dyDescent="0.2">
      <c r="K103">
        <v>3358942</v>
      </c>
      <c r="L103">
        <v>18970.400000000001</v>
      </c>
      <c r="M103">
        <v>21544.633600000001</v>
      </c>
      <c r="N103">
        <v>21882.016</v>
      </c>
      <c r="O103">
        <v>23017.590400000001</v>
      </c>
      <c r="P103">
        <v>2459</v>
      </c>
      <c r="Q103">
        <v>1453</v>
      </c>
    </row>
    <row r="105" spans="1:17" x14ac:dyDescent="0.2">
      <c r="A105" t="s">
        <v>50</v>
      </c>
      <c r="B105" t="s">
        <v>205</v>
      </c>
    </row>
    <row r="106" spans="1:17" x14ac:dyDescent="0.2">
      <c r="A106" t="s">
        <v>203</v>
      </c>
    </row>
    <row r="107" spans="1:17" x14ac:dyDescent="0.2">
      <c r="A107" t="s">
        <v>198</v>
      </c>
      <c r="J107" t="s">
        <v>199</v>
      </c>
    </row>
    <row r="108" spans="1:17" x14ac:dyDescent="0.2">
      <c r="B108" s="20" t="s">
        <v>186</v>
      </c>
      <c r="C108" s="20" t="s">
        <v>45</v>
      </c>
      <c r="D108" s="20">
        <v>95</v>
      </c>
      <c r="E108" s="20">
        <v>99</v>
      </c>
      <c r="F108" s="20">
        <v>999</v>
      </c>
      <c r="G108" s="20" t="s">
        <v>187</v>
      </c>
      <c r="H108" s="20" t="s">
        <v>192</v>
      </c>
      <c r="K108" s="20" t="s">
        <v>186</v>
      </c>
      <c r="L108" s="20" t="s">
        <v>45</v>
      </c>
      <c r="M108" s="20">
        <v>95</v>
      </c>
      <c r="N108" s="20">
        <v>99</v>
      </c>
      <c r="O108" s="20">
        <v>999</v>
      </c>
      <c r="P108" s="20"/>
      <c r="Q108" s="20" t="s">
        <v>192</v>
      </c>
    </row>
    <row r="109" spans="1:17" x14ac:dyDescent="0.2">
      <c r="B109">
        <v>497736</v>
      </c>
      <c r="C109">
        <v>4.048</v>
      </c>
      <c r="D109">
        <v>4.9311999999999996</v>
      </c>
      <c r="E109">
        <v>5.8879999999999999</v>
      </c>
      <c r="F109">
        <v>7.1391999999999998</v>
      </c>
      <c r="G109">
        <v>1000</v>
      </c>
      <c r="H109">
        <v>38</v>
      </c>
      <c r="K109">
        <v>497758</v>
      </c>
      <c r="L109">
        <v>5.4463999999999997</v>
      </c>
      <c r="M109">
        <v>6.4767999999999999</v>
      </c>
      <c r="N109">
        <v>7.4336000000000002</v>
      </c>
      <c r="O109">
        <v>8.6112000000000002</v>
      </c>
      <c r="Q109">
        <v>5</v>
      </c>
    </row>
    <row r="110" spans="1:17" x14ac:dyDescent="0.2">
      <c r="B110">
        <v>990253</v>
      </c>
      <c r="C110">
        <v>4.048</v>
      </c>
      <c r="D110">
        <v>5.4463999999999997</v>
      </c>
      <c r="E110">
        <v>6.0351999999999997</v>
      </c>
      <c r="F110">
        <v>7.3599999999999897</v>
      </c>
      <c r="G110">
        <v>1000</v>
      </c>
      <c r="H110">
        <v>55</v>
      </c>
      <c r="K110">
        <v>990098</v>
      </c>
      <c r="L110">
        <v>5.52</v>
      </c>
      <c r="M110">
        <v>6.9184000000000001</v>
      </c>
      <c r="N110">
        <v>7.6543999999999999</v>
      </c>
      <c r="O110">
        <v>8.9055999999999997</v>
      </c>
      <c r="Q110">
        <v>45</v>
      </c>
    </row>
    <row r="111" spans="1:17" x14ac:dyDescent="0.2">
      <c r="B111">
        <v>1956277</v>
      </c>
      <c r="C111">
        <v>4.1215999999999999</v>
      </c>
      <c r="D111">
        <v>5.8144</v>
      </c>
      <c r="E111">
        <v>6.4032</v>
      </c>
      <c r="F111">
        <v>7.9488000000000003</v>
      </c>
      <c r="G111">
        <v>1000</v>
      </c>
      <c r="H111">
        <v>192</v>
      </c>
      <c r="K111">
        <v>1954271</v>
      </c>
      <c r="L111">
        <v>5.6672000000000002</v>
      </c>
      <c r="M111">
        <v>7.4336000000000002</v>
      </c>
      <c r="N111">
        <v>8.2431999999999999</v>
      </c>
      <c r="O111">
        <v>9.5679999999999996</v>
      </c>
      <c r="Q111">
        <v>77</v>
      </c>
    </row>
    <row r="112" spans="1:17" x14ac:dyDescent="0.2">
      <c r="B112">
        <v>2890966</v>
      </c>
      <c r="C112">
        <v>4.1951999999999998</v>
      </c>
      <c r="D112">
        <v>6.0351999999999997</v>
      </c>
      <c r="E112">
        <v>7.2127999999999997</v>
      </c>
      <c r="F112">
        <v>8.8320000000000007</v>
      </c>
      <c r="G112">
        <v>1000</v>
      </c>
      <c r="H112">
        <v>128</v>
      </c>
      <c r="K112">
        <v>2885514</v>
      </c>
      <c r="L112">
        <v>5.8879999999999999</v>
      </c>
      <c r="M112">
        <v>7.8751999999999898</v>
      </c>
      <c r="N112">
        <v>8.9055999999999997</v>
      </c>
      <c r="O112">
        <v>10.304</v>
      </c>
      <c r="Q112">
        <v>263</v>
      </c>
    </row>
    <row r="113" spans="2:17" x14ac:dyDescent="0.2">
      <c r="B113">
        <v>3782236</v>
      </c>
      <c r="C113">
        <v>4.3423999999999996</v>
      </c>
      <c r="D113">
        <v>6.4767999999999999</v>
      </c>
      <c r="E113">
        <v>7.8015999999999996</v>
      </c>
      <c r="F113">
        <v>9.6416000000000004</v>
      </c>
      <c r="G113">
        <v>1000</v>
      </c>
      <c r="H113">
        <v>192</v>
      </c>
      <c r="K113">
        <v>3764711</v>
      </c>
      <c r="L113">
        <v>6.1087999999999996</v>
      </c>
      <c r="M113">
        <v>8.3903999999999996</v>
      </c>
      <c r="N113">
        <v>9.5679999999999996</v>
      </c>
      <c r="O113">
        <v>11.2608</v>
      </c>
      <c r="Q113">
        <v>677</v>
      </c>
    </row>
    <row r="114" spans="2:17" x14ac:dyDescent="0.2">
      <c r="B114">
        <v>4625861</v>
      </c>
      <c r="C114">
        <v>4.4896000000000003</v>
      </c>
      <c r="D114">
        <v>7.0655999999999999</v>
      </c>
      <c r="E114">
        <v>8.3903999999999996</v>
      </c>
      <c r="F114">
        <v>10.5984</v>
      </c>
      <c r="G114">
        <v>1000</v>
      </c>
      <c r="H114">
        <v>192</v>
      </c>
      <c r="K114">
        <v>4584799</v>
      </c>
      <c r="L114">
        <v>6.4767999999999999</v>
      </c>
      <c r="M114">
        <v>9.0527999999999995</v>
      </c>
      <c r="N114">
        <v>10.377599999999999</v>
      </c>
      <c r="O114">
        <v>12.6592</v>
      </c>
      <c r="Q114">
        <v>376</v>
      </c>
    </row>
    <row r="115" spans="2:17" x14ac:dyDescent="0.2">
      <c r="B115">
        <v>5044882</v>
      </c>
      <c r="C115">
        <v>4.6368</v>
      </c>
      <c r="D115">
        <v>7.3599999999999897</v>
      </c>
      <c r="E115">
        <v>8.9055999999999997</v>
      </c>
      <c r="F115">
        <v>11.407999999999999</v>
      </c>
      <c r="G115">
        <v>1000</v>
      </c>
      <c r="H115">
        <v>640</v>
      </c>
      <c r="K115">
        <v>4994035</v>
      </c>
      <c r="L115">
        <v>6.7712000000000003</v>
      </c>
      <c r="M115">
        <v>9.6416000000000004</v>
      </c>
      <c r="N115">
        <v>11.2608</v>
      </c>
      <c r="O115">
        <v>14.719999999999899</v>
      </c>
      <c r="Q115">
        <v>1590</v>
      </c>
    </row>
    <row r="116" spans="2:17" x14ac:dyDescent="0.2">
      <c r="B116">
        <v>5446316</v>
      </c>
      <c r="C116">
        <v>5.0047999999999897</v>
      </c>
      <c r="D116">
        <v>7.8751999999999898</v>
      </c>
      <c r="E116">
        <v>9.5679999999999996</v>
      </c>
      <c r="F116">
        <v>12.6592</v>
      </c>
      <c r="G116">
        <v>1000</v>
      </c>
      <c r="H116">
        <v>360</v>
      </c>
      <c r="K116">
        <v>5374882</v>
      </c>
      <c r="L116">
        <v>7.1391999999999998</v>
      </c>
      <c r="M116">
        <v>10.4512</v>
      </c>
      <c r="N116">
        <v>12.585599999999999</v>
      </c>
      <c r="O116">
        <v>17.2224</v>
      </c>
      <c r="Q116">
        <v>551</v>
      </c>
    </row>
    <row r="117" spans="2:17" x14ac:dyDescent="0.2">
      <c r="B117">
        <v>5731933</v>
      </c>
      <c r="C117">
        <v>5.2991999999999999</v>
      </c>
      <c r="D117">
        <v>8.3168000000000006</v>
      </c>
      <c r="E117">
        <v>10.377599999999999</v>
      </c>
      <c r="F117">
        <v>14.8672</v>
      </c>
      <c r="G117">
        <v>1000</v>
      </c>
      <c r="H117">
        <v>752</v>
      </c>
      <c r="K117">
        <v>5538128</v>
      </c>
      <c r="L117">
        <v>7.4336000000000002</v>
      </c>
      <c r="M117">
        <v>11.187200000000001</v>
      </c>
      <c r="N117">
        <v>13.4688</v>
      </c>
      <c r="O117">
        <v>18.473600000000001</v>
      </c>
      <c r="Q117">
        <v>698</v>
      </c>
    </row>
    <row r="118" spans="2:17" x14ac:dyDescent="0.2">
      <c r="B118">
        <v>5883275</v>
      </c>
      <c r="C118">
        <v>5.4463999999999997</v>
      </c>
      <c r="D118">
        <v>8.6847999999999992</v>
      </c>
      <c r="E118">
        <v>10.9664</v>
      </c>
      <c r="F118">
        <v>41.731200000000001</v>
      </c>
      <c r="G118">
        <v>1000</v>
      </c>
      <c r="H118">
        <v>764</v>
      </c>
      <c r="K118">
        <v>5671628</v>
      </c>
      <c r="L118">
        <v>7.6543999999999999</v>
      </c>
      <c r="M118">
        <v>11.776</v>
      </c>
      <c r="N118">
        <v>14.4992</v>
      </c>
      <c r="O118">
        <v>22.374400000000001</v>
      </c>
      <c r="Q118">
        <v>599</v>
      </c>
    </row>
    <row r="119" spans="2:17" x14ac:dyDescent="0.2">
      <c r="B119">
        <v>6181474</v>
      </c>
      <c r="C119">
        <v>5.8144</v>
      </c>
      <c r="D119">
        <v>9.7888000000000002</v>
      </c>
      <c r="E119">
        <v>12.585599999999999</v>
      </c>
      <c r="F119">
        <v>560.02239999999995</v>
      </c>
      <c r="G119">
        <v>1000</v>
      </c>
      <c r="H119">
        <v>824</v>
      </c>
      <c r="K119">
        <v>5801234</v>
      </c>
      <c r="L119">
        <v>8.0223999999999993</v>
      </c>
      <c r="M119">
        <v>12.8064</v>
      </c>
      <c r="N119">
        <v>15.897600000000001</v>
      </c>
      <c r="O119">
        <v>25.686399999999999</v>
      </c>
      <c r="Q119">
        <v>1660</v>
      </c>
    </row>
    <row r="120" spans="2:17" x14ac:dyDescent="0.2">
      <c r="B120">
        <v>6315136</v>
      </c>
      <c r="C120">
        <v>5.9615999999999998</v>
      </c>
      <c r="D120">
        <v>10.5984</v>
      </c>
      <c r="E120">
        <v>15.382400000000001</v>
      </c>
      <c r="F120">
        <v>1305.5167999999901</v>
      </c>
      <c r="G120">
        <v>1000</v>
      </c>
      <c r="H120">
        <v>1021</v>
      </c>
      <c r="K120">
        <v>5949824</v>
      </c>
      <c r="L120">
        <v>8.5375999999999994</v>
      </c>
      <c r="M120">
        <v>14.2784</v>
      </c>
      <c r="N120">
        <v>18.105599999999999</v>
      </c>
      <c r="O120">
        <v>46.809599999999897</v>
      </c>
      <c r="Q120">
        <v>1162</v>
      </c>
    </row>
    <row r="121" spans="2:17" x14ac:dyDescent="0.2">
      <c r="B121">
        <v>6411286</v>
      </c>
      <c r="C121">
        <v>6.2560000000000002</v>
      </c>
      <c r="D121">
        <v>11.2608</v>
      </c>
      <c r="E121">
        <v>16.412800000000001</v>
      </c>
      <c r="F121">
        <v>1152.3552</v>
      </c>
      <c r="G121">
        <v>1000</v>
      </c>
      <c r="H121">
        <v>824</v>
      </c>
      <c r="K121">
        <v>6103668</v>
      </c>
      <c r="L121">
        <v>9.2736000000000001</v>
      </c>
      <c r="M121">
        <v>16.118400000000001</v>
      </c>
      <c r="N121">
        <v>20.6816</v>
      </c>
      <c r="O121">
        <v>43.203200000000002</v>
      </c>
      <c r="Q121">
        <v>581</v>
      </c>
    </row>
    <row r="122" spans="2:17" x14ac:dyDescent="0.2">
      <c r="B122">
        <v>6694534</v>
      </c>
      <c r="C122">
        <v>7.1391999999999998</v>
      </c>
      <c r="D122">
        <v>14.1312</v>
      </c>
      <c r="E122">
        <v>21.638400000000001</v>
      </c>
      <c r="F122">
        <v>1253.04</v>
      </c>
      <c r="G122">
        <v>1000</v>
      </c>
      <c r="H122">
        <v>891</v>
      </c>
      <c r="K122">
        <v>6373600</v>
      </c>
      <c r="L122">
        <v>12.070399999999999</v>
      </c>
      <c r="M122">
        <v>23.699200000000001</v>
      </c>
      <c r="N122">
        <v>32.163199999999897</v>
      </c>
      <c r="O122">
        <v>68.889600000000002</v>
      </c>
      <c r="Q122">
        <v>962</v>
      </c>
    </row>
    <row r="123" spans="2:17" x14ac:dyDescent="0.2">
      <c r="B123">
        <v>6712615</v>
      </c>
      <c r="C123">
        <v>7.7279999999999998</v>
      </c>
      <c r="D123">
        <v>20.608000000000001</v>
      </c>
      <c r="E123">
        <v>1254.8063999999999</v>
      </c>
      <c r="F123">
        <v>1932.3679999999999</v>
      </c>
      <c r="G123">
        <v>1000</v>
      </c>
      <c r="H123">
        <v>1342</v>
      </c>
      <c r="K123">
        <v>6458227</v>
      </c>
      <c r="L123">
        <v>13.8368</v>
      </c>
      <c r="M123">
        <v>28.4832</v>
      </c>
      <c r="N123">
        <v>40.406399999999998</v>
      </c>
      <c r="O123">
        <v>569.66399999999999</v>
      </c>
      <c r="Q123">
        <v>3133</v>
      </c>
    </row>
    <row r="124" spans="2:17" x14ac:dyDescent="0.2">
      <c r="K124">
        <v>6616111</v>
      </c>
      <c r="L124">
        <v>19.651199999999999</v>
      </c>
      <c r="M124">
        <v>45.705599999999997</v>
      </c>
      <c r="N124">
        <v>68.447999999999993</v>
      </c>
      <c r="O124">
        <v>405.6832</v>
      </c>
      <c r="Q124">
        <v>3730</v>
      </c>
    </row>
    <row r="125" spans="2:17" x14ac:dyDescent="0.2">
      <c r="K125">
        <v>6677354</v>
      </c>
      <c r="L125">
        <v>24.876799999999999</v>
      </c>
      <c r="M125">
        <v>61.603200000000001</v>
      </c>
      <c r="N125">
        <v>92.662400000000005</v>
      </c>
      <c r="O125">
        <v>212.33599999999899</v>
      </c>
      <c r="Q125">
        <v>835</v>
      </c>
    </row>
    <row r="131" spans="1:17" x14ac:dyDescent="0.2">
      <c r="A131" t="s">
        <v>49</v>
      </c>
      <c r="B131" t="s">
        <v>205</v>
      </c>
    </row>
    <row r="132" spans="1:17" x14ac:dyDescent="0.2">
      <c r="A132" t="s">
        <v>203</v>
      </c>
    </row>
    <row r="133" spans="1:17" x14ac:dyDescent="0.2">
      <c r="A133" t="s">
        <v>198</v>
      </c>
      <c r="J133" t="s">
        <v>199</v>
      </c>
    </row>
    <row r="134" spans="1:17" x14ac:dyDescent="0.2">
      <c r="B134" s="20" t="s">
        <v>186</v>
      </c>
      <c r="C134" s="20" t="s">
        <v>45</v>
      </c>
      <c r="D134" s="20">
        <v>95</v>
      </c>
      <c r="E134" s="20">
        <v>99</v>
      </c>
      <c r="F134" s="20">
        <v>999</v>
      </c>
      <c r="G134" s="20"/>
      <c r="H134" s="20" t="s">
        <v>192</v>
      </c>
      <c r="K134" s="20" t="s">
        <v>186</v>
      </c>
      <c r="L134" s="20" t="s">
        <v>45</v>
      </c>
      <c r="M134" s="20">
        <v>95</v>
      </c>
      <c r="N134" s="20">
        <v>99</v>
      </c>
      <c r="O134" s="20">
        <v>999</v>
      </c>
      <c r="P134" s="20"/>
      <c r="Q134" s="20" t="s">
        <v>192</v>
      </c>
    </row>
    <row r="135" spans="1:17" x14ac:dyDescent="0.2">
      <c r="A135" s="32">
        <v>500000</v>
      </c>
      <c r="B135" s="32">
        <v>497618</v>
      </c>
      <c r="C135" s="32">
        <v>3.6799999999999899</v>
      </c>
      <c r="D135" s="32">
        <v>4.5632000000000001</v>
      </c>
      <c r="E135" s="32">
        <v>5.2991999999999999</v>
      </c>
      <c r="F135" s="32">
        <v>6.5503999999999998</v>
      </c>
      <c r="H135">
        <v>138</v>
      </c>
      <c r="J135" s="32">
        <v>500000</v>
      </c>
      <c r="K135" s="32">
        <v>497808</v>
      </c>
      <c r="L135" s="32">
        <v>4.9311999999999996</v>
      </c>
      <c r="M135" s="32">
        <v>5.9615999999999998</v>
      </c>
      <c r="N135" s="32">
        <v>6.7712000000000003</v>
      </c>
      <c r="O135" s="32">
        <v>7.9488000000000003</v>
      </c>
      <c r="Q135" s="32">
        <v>116</v>
      </c>
    </row>
    <row r="136" spans="1:17" x14ac:dyDescent="0.2">
      <c r="A136" s="32">
        <v>1000000</v>
      </c>
      <c r="B136" s="32">
        <v>990544</v>
      </c>
      <c r="C136" s="32">
        <v>3.7536</v>
      </c>
      <c r="D136" s="32">
        <v>4.8575999999999997</v>
      </c>
      <c r="E136" s="32">
        <v>5.6672000000000002</v>
      </c>
      <c r="F136" s="32">
        <v>7.0655999999999999</v>
      </c>
      <c r="H136">
        <v>265</v>
      </c>
      <c r="J136" s="32">
        <v>1000000</v>
      </c>
      <c r="K136" s="32">
        <v>990249</v>
      </c>
      <c r="L136" s="32">
        <v>5.0047999999999897</v>
      </c>
      <c r="M136" s="32">
        <v>6.1823999999999897</v>
      </c>
      <c r="N136" s="32">
        <v>6.992</v>
      </c>
      <c r="O136" s="32">
        <v>8.2431999999999999</v>
      </c>
      <c r="Q136" s="32">
        <v>216</v>
      </c>
    </row>
    <row r="137" spans="1:17" x14ac:dyDescent="0.2">
      <c r="A137" s="32">
        <v>2000000</v>
      </c>
      <c r="B137" s="32">
        <v>1956165</v>
      </c>
      <c r="C137" s="32">
        <v>3.7536</v>
      </c>
      <c r="D137" s="32">
        <v>5.3727999999999998</v>
      </c>
      <c r="E137" s="32">
        <v>6.5503999999999998</v>
      </c>
      <c r="F137" s="32">
        <v>8.4640000000000004</v>
      </c>
      <c r="H137">
        <v>1329</v>
      </c>
      <c r="J137" s="32">
        <v>2000000</v>
      </c>
      <c r="K137" s="32">
        <v>1953696</v>
      </c>
      <c r="L137" s="32">
        <v>5.1520000000000001</v>
      </c>
      <c r="M137" s="32">
        <v>6.6975999999999898</v>
      </c>
      <c r="N137" s="32">
        <v>7.6543999999999999</v>
      </c>
      <c r="O137" s="32">
        <v>9.1999999999999993</v>
      </c>
      <c r="Q137" s="32">
        <v>390</v>
      </c>
    </row>
    <row r="138" spans="1:17" x14ac:dyDescent="0.2">
      <c r="A138" s="32">
        <v>3000000</v>
      </c>
      <c r="B138" s="32">
        <v>2891394</v>
      </c>
      <c r="C138" s="32">
        <v>3.9007999999999998</v>
      </c>
      <c r="D138" s="32">
        <v>6.2560000000000002</v>
      </c>
      <c r="E138" s="32">
        <v>8.1695999999999902</v>
      </c>
      <c r="F138" s="32">
        <v>11.7023999999999</v>
      </c>
      <c r="H138">
        <v>960</v>
      </c>
      <c r="J138" s="32">
        <v>3000000</v>
      </c>
      <c r="K138" s="32">
        <v>2887522</v>
      </c>
      <c r="L138" s="32">
        <v>5.3727999999999998</v>
      </c>
      <c r="M138" s="32">
        <v>7.2863999999999898</v>
      </c>
      <c r="N138" s="32">
        <v>8.5375999999999994</v>
      </c>
      <c r="O138" s="32">
        <v>10.377599999999999</v>
      </c>
      <c r="Q138" s="32">
        <v>591</v>
      </c>
    </row>
    <row r="139" spans="1:17" x14ac:dyDescent="0.2">
      <c r="A139" s="32">
        <v>4000000</v>
      </c>
      <c r="B139" s="32">
        <v>3780203</v>
      </c>
      <c r="C139" s="32">
        <v>4.1951999999999998</v>
      </c>
      <c r="D139" s="32">
        <v>8.2431999999999999</v>
      </c>
      <c r="E139" s="32">
        <v>13.910399999999999</v>
      </c>
      <c r="F139" s="32">
        <v>1714.2175999999999</v>
      </c>
      <c r="H139">
        <v>1206</v>
      </c>
      <c r="J139" s="32">
        <v>4000000</v>
      </c>
      <c r="K139" s="32">
        <v>3772277</v>
      </c>
      <c r="L139" s="32">
        <v>5.6672000000000002</v>
      </c>
      <c r="M139" s="32">
        <v>8.0223999999999993</v>
      </c>
      <c r="N139" s="32">
        <v>9.5679999999999996</v>
      </c>
      <c r="O139" s="32">
        <v>11.9232</v>
      </c>
      <c r="Q139" s="32">
        <v>789</v>
      </c>
    </row>
    <row r="140" spans="1:17" x14ac:dyDescent="0.2">
      <c r="A140" s="32">
        <v>5000000</v>
      </c>
      <c r="B140" s="32">
        <v>4624315</v>
      </c>
      <c r="C140" s="32">
        <v>4.7103999999999999</v>
      </c>
      <c r="D140" s="32">
        <v>69.478399999999993</v>
      </c>
      <c r="E140" s="32">
        <v>1379.4112</v>
      </c>
      <c r="F140" s="32">
        <v>1872.5311999999999</v>
      </c>
      <c r="H140">
        <v>1279</v>
      </c>
      <c r="J140" s="32">
        <v>5000000</v>
      </c>
      <c r="K140" s="32">
        <v>4587787</v>
      </c>
      <c r="L140" s="32">
        <v>5.9615999999999998</v>
      </c>
      <c r="M140" s="32">
        <v>8.8320000000000007</v>
      </c>
      <c r="N140" s="32">
        <v>10.7456</v>
      </c>
      <c r="O140" s="32">
        <v>13.8368</v>
      </c>
      <c r="Q140" s="32">
        <v>1061</v>
      </c>
    </row>
    <row r="141" spans="1:17" x14ac:dyDescent="0.2">
      <c r="A141" s="32">
        <v>5500000</v>
      </c>
      <c r="B141" s="32">
        <v>5014453</v>
      </c>
      <c r="C141" s="32">
        <v>5.0784000000000002</v>
      </c>
      <c r="D141" s="32">
        <v>1254.7328</v>
      </c>
      <c r="E141" s="32">
        <v>1587.3312000000001</v>
      </c>
      <c r="F141" s="32">
        <v>1778.6176</v>
      </c>
      <c r="H141">
        <v>1214</v>
      </c>
      <c r="J141" s="32">
        <v>5500000</v>
      </c>
      <c r="K141" s="32">
        <v>5032316</v>
      </c>
      <c r="L141" s="32">
        <v>6.2560000000000002</v>
      </c>
      <c r="M141" s="32">
        <v>9.6416000000000004</v>
      </c>
      <c r="N141" s="32">
        <v>11.9232</v>
      </c>
      <c r="O141" s="32">
        <v>15.603199999999999</v>
      </c>
      <c r="Q141" s="32">
        <v>1246</v>
      </c>
    </row>
    <row r="142" spans="1:17" x14ac:dyDescent="0.2">
      <c r="A142" s="32">
        <v>6000000</v>
      </c>
      <c r="B142" s="32">
        <v>5369733</v>
      </c>
      <c r="C142" s="32">
        <v>5.52</v>
      </c>
      <c r="D142" s="32">
        <v>1287.6320000000001</v>
      </c>
      <c r="E142" s="32">
        <v>1444.9151999999999</v>
      </c>
      <c r="F142" s="32">
        <v>1701.3376000000001</v>
      </c>
      <c r="H142">
        <v>1152</v>
      </c>
      <c r="J142" s="32">
        <v>6000000</v>
      </c>
      <c r="K142" s="32">
        <v>5407943</v>
      </c>
      <c r="L142" s="32">
        <v>6.4767999999999999</v>
      </c>
      <c r="M142" s="32">
        <v>10.377599999999999</v>
      </c>
      <c r="N142" s="32">
        <v>13.027200000000001</v>
      </c>
      <c r="O142" s="32">
        <v>17.590399999999999</v>
      </c>
      <c r="Q142" s="32">
        <v>1252</v>
      </c>
    </row>
    <row r="143" spans="1:17" x14ac:dyDescent="0.2">
      <c r="A143" s="32">
        <v>6200000</v>
      </c>
      <c r="B143" s="32">
        <v>5504532</v>
      </c>
      <c r="C143" s="32">
        <v>5.8144</v>
      </c>
      <c r="D143" s="32">
        <v>1212.4128000000001</v>
      </c>
      <c r="E143" s="32">
        <v>1419.376</v>
      </c>
      <c r="F143" s="32">
        <v>1616.5504000000001</v>
      </c>
      <c r="H143">
        <v>1090</v>
      </c>
      <c r="J143" s="32">
        <v>6200000</v>
      </c>
      <c r="K143" s="32">
        <v>5530641</v>
      </c>
      <c r="L143" s="32">
        <v>6.6239999999999997</v>
      </c>
      <c r="M143" s="32">
        <v>10.672000000000001</v>
      </c>
      <c r="N143" s="32">
        <v>13.4688</v>
      </c>
      <c r="O143" s="32">
        <v>18.032</v>
      </c>
      <c r="Q143" s="32">
        <v>1183</v>
      </c>
    </row>
    <row r="144" spans="1:17" x14ac:dyDescent="0.2">
      <c r="A144" s="32">
        <v>6600000</v>
      </c>
      <c r="B144" s="32">
        <v>5777773</v>
      </c>
      <c r="C144" s="32">
        <v>6.6239999999999997</v>
      </c>
      <c r="D144" s="32">
        <v>1222.864</v>
      </c>
      <c r="E144" s="32">
        <v>1498.3488</v>
      </c>
      <c r="F144" s="32">
        <v>1612.2816</v>
      </c>
      <c r="H144">
        <v>1175</v>
      </c>
      <c r="J144" s="32">
        <v>6400000</v>
      </c>
      <c r="K144" s="32">
        <v>5689900</v>
      </c>
      <c r="L144" s="32">
        <v>6.6975999999999898</v>
      </c>
      <c r="M144" s="32">
        <v>11.1136</v>
      </c>
      <c r="N144" s="32">
        <v>14.1312</v>
      </c>
      <c r="O144" s="32">
        <v>19.209599999999998</v>
      </c>
      <c r="Q144">
        <v>1181</v>
      </c>
    </row>
    <row r="145" spans="1:17" x14ac:dyDescent="0.2">
      <c r="A145" s="32">
        <v>6800000</v>
      </c>
      <c r="B145" s="32">
        <v>5868033</v>
      </c>
      <c r="C145" s="32">
        <v>6.8448000000000002</v>
      </c>
      <c r="D145" s="32">
        <v>1228.0160000000001</v>
      </c>
      <c r="E145" s="32">
        <v>1496.6559999999999</v>
      </c>
      <c r="F145" s="32">
        <v>1911.2447999999999</v>
      </c>
      <c r="H145">
        <v>1338</v>
      </c>
      <c r="J145" s="32">
        <v>6600000</v>
      </c>
      <c r="K145" s="32">
        <v>5814159</v>
      </c>
      <c r="L145" s="32">
        <v>6.7712000000000003</v>
      </c>
      <c r="M145" s="32">
        <v>11.407999999999999</v>
      </c>
      <c r="N145" s="32">
        <v>14.5727999999999</v>
      </c>
      <c r="O145" s="32">
        <v>20.166399999999999</v>
      </c>
      <c r="Q145" s="32">
        <v>1438</v>
      </c>
    </row>
    <row r="146" spans="1:17" x14ac:dyDescent="0.2">
      <c r="A146" s="32">
        <v>7000000</v>
      </c>
      <c r="B146" s="32">
        <v>6001022</v>
      </c>
      <c r="C146" s="32">
        <v>7.2863999999999898</v>
      </c>
      <c r="D146" s="32">
        <v>1230.8127999999999</v>
      </c>
      <c r="E146" s="32">
        <v>1420.9952000000001</v>
      </c>
      <c r="F146" s="32">
        <v>1715.1743999999901</v>
      </c>
      <c r="H146">
        <v>1295</v>
      </c>
      <c r="J146" s="32">
        <v>6800000</v>
      </c>
      <c r="K146" s="32">
        <v>5972427</v>
      </c>
      <c r="L146" s="32">
        <v>7.0655999999999999</v>
      </c>
      <c r="M146" s="32">
        <v>12.144</v>
      </c>
      <c r="N146" s="32">
        <v>15.6768</v>
      </c>
      <c r="O146" s="32">
        <v>21.9328</v>
      </c>
      <c r="P146" s="32"/>
      <c r="Q146" s="32">
        <v>1243</v>
      </c>
    </row>
    <row r="147" spans="1:17" x14ac:dyDescent="0.2">
      <c r="A147" s="32">
        <v>7200000</v>
      </c>
      <c r="B147" s="32">
        <v>6100447</v>
      </c>
      <c r="C147" s="32">
        <v>8.6112000000000002</v>
      </c>
      <c r="D147" s="32">
        <v>1232.1376</v>
      </c>
      <c r="E147" s="32">
        <v>1432.4032</v>
      </c>
      <c r="F147" s="32">
        <v>1624.278</v>
      </c>
      <c r="H147">
        <v>1268</v>
      </c>
      <c r="J147" s="32">
        <v>7000000</v>
      </c>
      <c r="K147" s="32">
        <v>6135725</v>
      </c>
      <c r="L147" s="32">
        <v>7.2863999999999898</v>
      </c>
      <c r="M147" s="32">
        <v>12.8799999999999</v>
      </c>
      <c r="N147" s="32">
        <v>16.780799999999999</v>
      </c>
      <c r="O147" s="32">
        <v>24.0672</v>
      </c>
      <c r="Q147" s="32">
        <v>1567</v>
      </c>
    </row>
    <row r="148" spans="1:17" x14ac:dyDescent="0.2">
      <c r="A148" s="32">
        <v>7400000</v>
      </c>
      <c r="B148" s="32">
        <v>6166443</v>
      </c>
      <c r="C148" s="32">
        <v>9.8623999999999992</v>
      </c>
      <c r="D148" s="32">
        <v>1230.2975999999901</v>
      </c>
      <c r="E148" s="32">
        <v>1426.9567999999999</v>
      </c>
      <c r="F148" s="32">
        <v>1628.5472</v>
      </c>
      <c r="H148">
        <v>1241</v>
      </c>
      <c r="J148" s="32">
        <v>7200000</v>
      </c>
      <c r="K148" s="32">
        <v>6263564</v>
      </c>
      <c r="L148" s="32">
        <v>7.5072000000000001</v>
      </c>
      <c r="M148" s="32">
        <v>13.542400000000001</v>
      </c>
      <c r="N148" s="32">
        <v>17.811199999999999</v>
      </c>
      <c r="O148" s="32">
        <v>26.4224</v>
      </c>
      <c r="Q148" s="32">
        <v>1385</v>
      </c>
    </row>
    <row r="149" spans="1:17" x14ac:dyDescent="0.2">
      <c r="A149" s="32">
        <v>7600000</v>
      </c>
      <c r="B149" s="32">
        <v>6274047</v>
      </c>
      <c r="C149" s="32">
        <v>10.4512</v>
      </c>
      <c r="D149" s="32">
        <v>1250.5375999999901</v>
      </c>
      <c r="E149" s="32">
        <v>1455.5871999999999</v>
      </c>
      <c r="F149" s="32">
        <v>1618.1695999999999</v>
      </c>
      <c r="H149">
        <v>1252</v>
      </c>
      <c r="J149" s="32">
        <v>7400000</v>
      </c>
      <c r="K149" s="32">
        <v>6322216</v>
      </c>
      <c r="L149" s="32">
        <v>7.5808</v>
      </c>
      <c r="M149" s="32">
        <v>13.6896</v>
      </c>
      <c r="N149" s="32">
        <v>18.032</v>
      </c>
      <c r="O149" s="32">
        <v>27.011199999999999</v>
      </c>
      <c r="Q149" s="32">
        <v>1354</v>
      </c>
    </row>
    <row r="150" spans="1:17" x14ac:dyDescent="0.2">
      <c r="A150" s="32">
        <v>7800000</v>
      </c>
      <c r="B150" s="32">
        <v>6342016</v>
      </c>
      <c r="C150" s="32">
        <v>12.217599999999999</v>
      </c>
      <c r="D150" s="32">
        <v>1241.1904</v>
      </c>
      <c r="E150" s="32">
        <v>1436.8928000000001</v>
      </c>
      <c r="F150" s="32">
        <v>1636.4959999999901</v>
      </c>
      <c r="H150">
        <v>1224</v>
      </c>
      <c r="J150" s="32">
        <v>7600000</v>
      </c>
      <c r="K150" s="32">
        <v>6476526</v>
      </c>
      <c r="L150" s="32">
        <v>7.9488000000000003</v>
      </c>
      <c r="M150" s="32">
        <v>14.940799999999999</v>
      </c>
      <c r="N150" s="32">
        <v>19.945599999999999</v>
      </c>
      <c r="O150" s="32">
        <v>30.8384</v>
      </c>
      <c r="Q150" s="32">
        <v>1426</v>
      </c>
    </row>
    <row r="151" spans="1:17" x14ac:dyDescent="0.2">
      <c r="A151" s="32">
        <v>8000000</v>
      </c>
      <c r="B151" s="32">
        <v>6422996</v>
      </c>
      <c r="C151" s="32">
        <v>14.2784</v>
      </c>
      <c r="D151" s="32">
        <v>1234.4928</v>
      </c>
      <c r="E151" s="32">
        <v>1343.568</v>
      </c>
      <c r="F151" s="32">
        <v>1632.5216</v>
      </c>
      <c r="H151">
        <v>1166</v>
      </c>
      <c r="J151" s="32">
        <v>7800000</v>
      </c>
      <c r="K151" s="32">
        <v>6597148</v>
      </c>
      <c r="L151" s="32">
        <v>7.8015999999999996</v>
      </c>
      <c r="M151" s="32">
        <v>15.603199999999999</v>
      </c>
      <c r="N151" s="32">
        <v>21.491199999999999</v>
      </c>
      <c r="O151" s="32">
        <v>131.22880000000001</v>
      </c>
      <c r="Q151">
        <v>2549</v>
      </c>
    </row>
    <row r="152" spans="1:17" x14ac:dyDescent="0.2">
      <c r="J152" s="32">
        <v>8000000</v>
      </c>
      <c r="K152" s="32">
        <v>6716882</v>
      </c>
      <c r="L152" s="32">
        <v>8.0960000000000001</v>
      </c>
      <c r="M152" s="32">
        <v>17.075199999999999</v>
      </c>
      <c r="N152" s="32">
        <v>24.288</v>
      </c>
      <c r="O152" s="32">
        <v>442.33600000000001</v>
      </c>
      <c r="Q152">
        <v>2404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F4554-8B76-1F4F-BC17-C0B369A87A45}">
  <dimension ref="A1:J404"/>
  <sheetViews>
    <sheetView topLeftCell="A339" workbookViewId="0">
      <selection activeCell="C36" sqref="C36"/>
    </sheetView>
  </sheetViews>
  <sheetFormatPr baseColWidth="10" defaultRowHeight="16" x14ac:dyDescent="0.2"/>
  <cols>
    <col min="1" max="1" width="37.83203125" customWidth="1"/>
    <col min="2" max="2" width="15.83203125" customWidth="1"/>
    <col min="8" max="8" width="15.1640625" customWidth="1"/>
    <col min="9" max="9" width="15" customWidth="1"/>
  </cols>
  <sheetData>
    <row r="1" spans="1:9" x14ac:dyDescent="0.2">
      <c r="A1" t="s">
        <v>49</v>
      </c>
      <c r="B1" t="s">
        <v>215</v>
      </c>
    </row>
    <row r="2" spans="1:9" x14ac:dyDescent="0.2">
      <c r="A2" t="s">
        <v>206</v>
      </c>
      <c r="B2" t="s">
        <v>33</v>
      </c>
      <c r="D2" t="s">
        <v>38</v>
      </c>
      <c r="F2" t="s">
        <v>210</v>
      </c>
      <c r="G2" t="s">
        <v>211</v>
      </c>
      <c r="H2" t="s">
        <v>213</v>
      </c>
      <c r="I2" t="s">
        <v>214</v>
      </c>
    </row>
    <row r="3" spans="1:9" x14ac:dyDescent="0.2">
      <c r="A3">
        <v>1000000</v>
      </c>
      <c r="B3">
        <v>990269</v>
      </c>
      <c r="D3">
        <v>7.359</v>
      </c>
      <c r="F3">
        <v>4</v>
      </c>
      <c r="G3">
        <v>226</v>
      </c>
      <c r="H3">
        <v>0</v>
      </c>
      <c r="I3" s="33">
        <v>1045.093384</v>
      </c>
    </row>
    <row r="4" spans="1:9" x14ac:dyDescent="0.2">
      <c r="A4">
        <v>2000000</v>
      </c>
      <c r="B4">
        <v>1954280</v>
      </c>
      <c r="D4">
        <v>8.1690000000000005</v>
      </c>
      <c r="F4">
        <v>5</v>
      </c>
      <c r="G4">
        <v>420</v>
      </c>
      <c r="H4">
        <v>0</v>
      </c>
      <c r="I4" s="33">
        <v>1036.002563</v>
      </c>
    </row>
    <row r="5" spans="1:9" x14ac:dyDescent="0.2">
      <c r="A5">
        <v>3000000</v>
      </c>
      <c r="B5">
        <v>2884801</v>
      </c>
      <c r="D5">
        <v>9.1999999999999993</v>
      </c>
      <c r="F5">
        <v>6</v>
      </c>
      <c r="G5">
        <v>610</v>
      </c>
      <c r="H5">
        <v>0</v>
      </c>
      <c r="I5" s="33">
        <v>1349.7669679999999</v>
      </c>
    </row>
    <row r="6" spans="1:9" x14ac:dyDescent="0.2">
      <c r="A6">
        <v>4000000</v>
      </c>
      <c r="B6">
        <v>3764202</v>
      </c>
      <c r="D6">
        <v>10.451000000000001</v>
      </c>
      <c r="F6">
        <v>8</v>
      </c>
      <c r="G6">
        <v>725</v>
      </c>
      <c r="H6">
        <v>0</v>
      </c>
      <c r="I6" s="33">
        <v>1096.2520750000001</v>
      </c>
    </row>
    <row r="7" spans="1:9" x14ac:dyDescent="0.2">
      <c r="A7">
        <v>5000000</v>
      </c>
      <c r="B7">
        <v>4607466</v>
      </c>
      <c r="D7">
        <v>12.438000000000001</v>
      </c>
      <c r="F7">
        <v>9</v>
      </c>
      <c r="G7">
        <v>960</v>
      </c>
      <c r="H7">
        <v>0</v>
      </c>
      <c r="I7" s="33">
        <v>896.41699200000005</v>
      </c>
    </row>
    <row r="8" spans="1:9" x14ac:dyDescent="0.2">
      <c r="B8">
        <v>5028884</v>
      </c>
      <c r="D8">
        <v>13.91</v>
      </c>
      <c r="F8">
        <v>10</v>
      </c>
      <c r="G8">
        <v>1029</v>
      </c>
      <c r="H8">
        <v>0</v>
      </c>
      <c r="I8" s="33">
        <v>821.67681900000002</v>
      </c>
    </row>
    <row r="9" spans="1:9" x14ac:dyDescent="0.2">
      <c r="A9">
        <v>6200000</v>
      </c>
      <c r="B9">
        <v>5532410</v>
      </c>
      <c r="D9">
        <v>16.559999999999999</v>
      </c>
      <c r="F9">
        <v>13</v>
      </c>
      <c r="G9">
        <v>1185</v>
      </c>
      <c r="H9">
        <v>0</v>
      </c>
      <c r="I9" s="33">
        <v>747.28936799999997</v>
      </c>
    </row>
    <row r="10" spans="1:9" x14ac:dyDescent="0.2">
      <c r="A10">
        <v>6400000</v>
      </c>
      <c r="B10">
        <v>5676847</v>
      </c>
      <c r="D10">
        <v>17.736999999999998</v>
      </c>
      <c r="F10">
        <v>14</v>
      </c>
      <c r="G10">
        <v>1195</v>
      </c>
      <c r="H10">
        <v>0</v>
      </c>
      <c r="I10" s="33">
        <v>728.40203899999995</v>
      </c>
    </row>
    <row r="11" spans="1:9" x14ac:dyDescent="0.2">
      <c r="A11">
        <v>6600000</v>
      </c>
      <c r="B11">
        <v>5794557</v>
      </c>
      <c r="D11">
        <v>18.988</v>
      </c>
      <c r="F11">
        <v>15</v>
      </c>
      <c r="G11">
        <v>1199</v>
      </c>
      <c r="H11">
        <v>0</v>
      </c>
      <c r="I11" s="33">
        <v>713.69164999999998</v>
      </c>
    </row>
    <row r="12" spans="1:9" x14ac:dyDescent="0.2">
      <c r="A12">
        <v>6800000</v>
      </c>
      <c r="B12">
        <v>5945650</v>
      </c>
      <c r="D12">
        <v>20.387</v>
      </c>
      <c r="F12">
        <v>17</v>
      </c>
      <c r="G12">
        <v>1249</v>
      </c>
      <c r="H12">
        <v>0</v>
      </c>
      <c r="I12" s="33">
        <v>695.68408199999999</v>
      </c>
    </row>
    <row r="13" spans="1:9" x14ac:dyDescent="0.2">
      <c r="A13">
        <v>7000000</v>
      </c>
      <c r="B13">
        <v>6103531</v>
      </c>
      <c r="D13">
        <v>23.11</v>
      </c>
      <c r="F13">
        <v>21</v>
      </c>
      <c r="G13">
        <v>1329</v>
      </c>
      <c r="H13">
        <v>0</v>
      </c>
      <c r="I13" s="33">
        <v>677.85089100000005</v>
      </c>
    </row>
    <row r="14" spans="1:9" x14ac:dyDescent="0.2">
      <c r="A14">
        <v>7200000</v>
      </c>
      <c r="B14">
        <v>6203480</v>
      </c>
      <c r="D14">
        <v>23.992999999999999</v>
      </c>
      <c r="F14">
        <v>20</v>
      </c>
      <c r="G14">
        <v>1330</v>
      </c>
      <c r="H14">
        <v>0</v>
      </c>
      <c r="I14" s="33">
        <v>666.91094999999996</v>
      </c>
    </row>
    <row r="15" spans="1:9" x14ac:dyDescent="0.2">
      <c r="A15">
        <v>7400000</v>
      </c>
      <c r="B15">
        <v>6315226</v>
      </c>
      <c r="D15">
        <v>27.305</v>
      </c>
      <c r="F15">
        <v>23</v>
      </c>
      <c r="G15">
        <v>1553</v>
      </c>
      <c r="H15">
        <v>0</v>
      </c>
      <c r="I15" s="33">
        <v>655.23461899999995</v>
      </c>
    </row>
    <row r="16" spans="1:9" x14ac:dyDescent="0.2">
      <c r="A16">
        <v>7600000</v>
      </c>
      <c r="B16">
        <v>6493910</v>
      </c>
      <c r="D16">
        <v>32.383000000000003</v>
      </c>
      <c r="F16">
        <v>29</v>
      </c>
      <c r="G16">
        <v>1343</v>
      </c>
      <c r="H16">
        <v>0</v>
      </c>
      <c r="I16" s="33">
        <v>637.28448500000002</v>
      </c>
    </row>
    <row r="17" spans="1:9" x14ac:dyDescent="0.2">
      <c r="A17">
        <v>7800000</v>
      </c>
      <c r="B17">
        <v>6614287</v>
      </c>
      <c r="D17">
        <v>38.344999999999999</v>
      </c>
      <c r="F17">
        <v>39</v>
      </c>
      <c r="G17">
        <v>1517</v>
      </c>
      <c r="H17">
        <v>0</v>
      </c>
      <c r="I17" s="33">
        <v>625.80450399999995</v>
      </c>
    </row>
    <row r="18" spans="1:9" x14ac:dyDescent="0.2">
      <c r="A18">
        <v>8000000</v>
      </c>
      <c r="B18">
        <v>6722457</v>
      </c>
      <c r="D18">
        <v>49.753</v>
      </c>
      <c r="F18">
        <v>1141</v>
      </c>
      <c r="G18">
        <v>3032</v>
      </c>
      <c r="H18">
        <v>0</v>
      </c>
      <c r="I18" s="33">
        <v>615.79852300000005</v>
      </c>
    </row>
    <row r="24" spans="1:9" x14ac:dyDescent="0.2">
      <c r="A24" t="s">
        <v>49</v>
      </c>
      <c r="B24" t="s">
        <v>204</v>
      </c>
    </row>
    <row r="25" spans="1:9" x14ac:dyDescent="0.2">
      <c r="A25" t="s">
        <v>206</v>
      </c>
      <c r="B25" t="s">
        <v>33</v>
      </c>
      <c r="D25" t="s">
        <v>38</v>
      </c>
      <c r="F25" t="s">
        <v>207</v>
      </c>
      <c r="G25" t="s">
        <v>211</v>
      </c>
      <c r="H25" t="s">
        <v>213</v>
      </c>
      <c r="I25" t="s">
        <v>214</v>
      </c>
    </row>
    <row r="26" spans="1:9" ht="17" x14ac:dyDescent="0.2">
      <c r="A26">
        <v>300000</v>
      </c>
      <c r="B26" s="1">
        <v>299105</v>
      </c>
      <c r="D26">
        <v>9.0519999999999996</v>
      </c>
      <c r="F26">
        <v>2</v>
      </c>
      <c r="G26">
        <v>62</v>
      </c>
      <c r="H26">
        <v>0</v>
      </c>
      <c r="I26" s="33">
        <v>1818.081543</v>
      </c>
    </row>
    <row r="27" spans="1:9" ht="17" x14ac:dyDescent="0.2">
      <c r="A27">
        <v>900000</v>
      </c>
      <c r="B27" s="1">
        <v>892290</v>
      </c>
      <c r="D27">
        <v>11.26</v>
      </c>
      <c r="F27">
        <v>4</v>
      </c>
      <c r="G27">
        <v>228</v>
      </c>
      <c r="H27">
        <v>0</v>
      </c>
      <c r="I27" s="33">
        <v>1922.4967039999999</v>
      </c>
    </row>
    <row r="28" spans="1:9" ht="17" x14ac:dyDescent="0.2">
      <c r="A28">
        <v>1200000</v>
      </c>
      <c r="B28" s="1">
        <v>1186301</v>
      </c>
      <c r="D28">
        <v>12.143000000000001</v>
      </c>
      <c r="F28">
        <v>5</v>
      </c>
      <c r="G28">
        <v>273</v>
      </c>
      <c r="H28">
        <v>0</v>
      </c>
      <c r="I28" s="33">
        <v>1948.525879</v>
      </c>
    </row>
    <row r="29" spans="1:9" ht="17" x14ac:dyDescent="0.2">
      <c r="A29">
        <v>1500000</v>
      </c>
      <c r="B29" s="1">
        <v>1478189</v>
      </c>
      <c r="D29">
        <v>13.026999999999999</v>
      </c>
      <c r="F29">
        <v>5</v>
      </c>
      <c r="G29">
        <v>299</v>
      </c>
      <c r="H29">
        <v>0</v>
      </c>
      <c r="I29" s="33">
        <v>1956.9388429999999</v>
      </c>
    </row>
    <row r="30" spans="1:9" ht="17" x14ac:dyDescent="0.2">
      <c r="A30">
        <v>1800000</v>
      </c>
      <c r="B30" s="1">
        <v>1765247</v>
      </c>
      <c r="D30">
        <v>12.585000000000001</v>
      </c>
      <c r="F30">
        <v>6</v>
      </c>
      <c r="G30">
        <v>384</v>
      </c>
      <c r="H30">
        <v>0</v>
      </c>
      <c r="I30" s="33">
        <v>1946.317871</v>
      </c>
    </row>
    <row r="31" spans="1:9" ht="17" x14ac:dyDescent="0.2">
      <c r="A31">
        <v>2100000</v>
      </c>
      <c r="B31" s="1">
        <v>2050413</v>
      </c>
      <c r="D31">
        <v>13.689</v>
      </c>
      <c r="F31">
        <v>6</v>
      </c>
      <c r="G31">
        <v>455</v>
      </c>
      <c r="H31">
        <v>0</v>
      </c>
      <c r="I31" s="33">
        <v>1971.458862</v>
      </c>
    </row>
    <row r="32" spans="1:9" ht="17" x14ac:dyDescent="0.2">
      <c r="A32">
        <v>2400000</v>
      </c>
      <c r="B32" s="1">
        <v>2333965</v>
      </c>
      <c r="D32">
        <v>14.792999999999999</v>
      </c>
      <c r="F32">
        <v>7</v>
      </c>
      <c r="G32">
        <v>541</v>
      </c>
      <c r="H32">
        <v>0</v>
      </c>
      <c r="I32" s="33">
        <v>1866.122437</v>
      </c>
    </row>
    <row r="33" spans="1:9" ht="17" x14ac:dyDescent="0.2">
      <c r="A33">
        <v>2700000</v>
      </c>
      <c r="B33" s="1">
        <v>2610181</v>
      </c>
      <c r="D33">
        <v>17.736999999999998</v>
      </c>
      <c r="F33">
        <v>39</v>
      </c>
      <c r="G33">
        <v>683</v>
      </c>
      <c r="H33">
        <v>0</v>
      </c>
      <c r="I33" s="33">
        <v>1774.5782469999999</v>
      </c>
    </row>
    <row r="34" spans="1:9" ht="17" x14ac:dyDescent="0.2">
      <c r="A34">
        <v>3000000</v>
      </c>
      <c r="B34" s="1">
        <v>2885628</v>
      </c>
      <c r="D34">
        <v>37.683</v>
      </c>
      <c r="F34">
        <v>21</v>
      </c>
      <c r="G34">
        <v>820</v>
      </c>
      <c r="H34">
        <v>0</v>
      </c>
      <c r="I34" s="33">
        <v>1771.9438479999999</v>
      </c>
    </row>
    <row r="35" spans="1:9" ht="17" x14ac:dyDescent="0.2">
      <c r="A35">
        <v>3600000</v>
      </c>
      <c r="B35" s="1">
        <v>3430875</v>
      </c>
      <c r="D35">
        <v>62.853999999999999</v>
      </c>
      <c r="F35">
        <v>3089</v>
      </c>
      <c r="G35">
        <v>3636</v>
      </c>
      <c r="H35">
        <v>0</v>
      </c>
      <c r="I35" s="33">
        <v>1573.953125</v>
      </c>
    </row>
    <row r="36" spans="1:9" ht="17" x14ac:dyDescent="0.2">
      <c r="A36">
        <v>3900000</v>
      </c>
      <c r="B36" s="1">
        <v>3683984</v>
      </c>
      <c r="D36">
        <v>1037.171</v>
      </c>
      <c r="F36">
        <v>5424</v>
      </c>
      <c r="G36">
        <v>5440</v>
      </c>
      <c r="H36">
        <v>0</v>
      </c>
      <c r="I36" s="33">
        <v>1640.312866</v>
      </c>
    </row>
    <row r="37" spans="1:9" ht="17" x14ac:dyDescent="0.2">
      <c r="A37">
        <v>4500000</v>
      </c>
      <c r="B37" s="1">
        <v>4180140</v>
      </c>
      <c r="D37">
        <v>2845.67</v>
      </c>
      <c r="F37">
        <v>5420</v>
      </c>
      <c r="G37">
        <v>5440</v>
      </c>
      <c r="H37">
        <v>0</v>
      </c>
      <c r="I37" s="33">
        <v>1522.1842039999999</v>
      </c>
    </row>
    <row r="38" spans="1:9" ht="17" x14ac:dyDescent="0.2">
      <c r="A38">
        <v>4800000</v>
      </c>
      <c r="B38" s="1">
        <v>4416401</v>
      </c>
      <c r="D38">
        <v>18955.973999999998</v>
      </c>
      <c r="F38">
        <v>5430</v>
      </c>
      <c r="G38">
        <v>5440</v>
      </c>
      <c r="H38">
        <v>0</v>
      </c>
      <c r="I38" s="33">
        <v>1467.743164</v>
      </c>
    </row>
    <row r="39" spans="1:9" ht="17" x14ac:dyDescent="0.2">
      <c r="A39">
        <v>5100000</v>
      </c>
      <c r="B39" s="1">
        <v>4573958</v>
      </c>
      <c r="D39">
        <v>14399.102999999999</v>
      </c>
      <c r="F39">
        <v>2523</v>
      </c>
      <c r="G39">
        <v>4610</v>
      </c>
      <c r="H39">
        <v>0</v>
      </c>
      <c r="I39" s="33">
        <v>1517.8179929999999</v>
      </c>
    </row>
    <row r="42" spans="1:9" x14ac:dyDescent="0.2">
      <c r="G42" t="s">
        <v>212</v>
      </c>
    </row>
    <row r="43" spans="1:9" ht="17" x14ac:dyDescent="0.2">
      <c r="A43">
        <v>3300000</v>
      </c>
      <c r="B43" s="1">
        <v>3157992</v>
      </c>
      <c r="D43">
        <v>14615.708000000001</v>
      </c>
      <c r="F43">
        <v>5205</v>
      </c>
      <c r="G43">
        <v>5407</v>
      </c>
      <c r="H43">
        <v>0</v>
      </c>
      <c r="I43" s="33">
        <v>1720.8824460000001</v>
      </c>
    </row>
    <row r="44" spans="1:9" ht="17" x14ac:dyDescent="0.2">
      <c r="A44">
        <v>4200000</v>
      </c>
      <c r="B44" s="1">
        <v>3940678</v>
      </c>
      <c r="D44">
        <v>7279.0389999999998</v>
      </c>
      <c r="F44">
        <v>5420</v>
      </c>
      <c r="G44">
        <v>5440</v>
      </c>
      <c r="H44">
        <v>0</v>
      </c>
      <c r="I44" s="33">
        <v>1511.0008539999999</v>
      </c>
    </row>
    <row r="45" spans="1:9" x14ac:dyDescent="0.2">
      <c r="A45" t="s">
        <v>50</v>
      </c>
      <c r="B45" t="s">
        <v>215</v>
      </c>
    </row>
    <row r="46" spans="1:9" x14ac:dyDescent="0.2">
      <c r="A46" t="s">
        <v>206</v>
      </c>
      <c r="B46" t="s">
        <v>33</v>
      </c>
      <c r="C46" t="s">
        <v>209</v>
      </c>
      <c r="D46" t="s">
        <v>38</v>
      </c>
      <c r="E46" t="s">
        <v>208</v>
      </c>
      <c r="F46" t="s">
        <v>207</v>
      </c>
      <c r="G46" t="s">
        <v>211</v>
      </c>
      <c r="H46" t="s">
        <v>213</v>
      </c>
      <c r="I46" t="s">
        <v>214</v>
      </c>
    </row>
    <row r="47" spans="1:9" x14ac:dyDescent="0.2">
      <c r="A47">
        <v>1000000</v>
      </c>
    </row>
    <row r="48" spans="1:9" x14ac:dyDescent="0.2">
      <c r="A48">
        <v>2000000</v>
      </c>
      <c r="B48">
        <v>1954159</v>
      </c>
      <c r="D48">
        <v>8.5370000000000008</v>
      </c>
      <c r="F48">
        <v>3</v>
      </c>
      <c r="G48">
        <v>43</v>
      </c>
      <c r="H48">
        <v>1763231</v>
      </c>
      <c r="I48">
        <v>1099.6123050000001</v>
      </c>
    </row>
    <row r="49" spans="1:9" x14ac:dyDescent="0.2">
      <c r="A49">
        <v>3000000</v>
      </c>
      <c r="B49">
        <v>2886218</v>
      </c>
      <c r="D49">
        <v>9.3469999999999995</v>
      </c>
      <c r="F49">
        <v>3</v>
      </c>
      <c r="G49">
        <v>402</v>
      </c>
      <c r="H49">
        <v>2589306</v>
      </c>
      <c r="I49" s="33">
        <v>1240.987793</v>
      </c>
    </row>
    <row r="50" spans="1:9" x14ac:dyDescent="0.2">
      <c r="A50">
        <v>4000000</v>
      </c>
      <c r="B50">
        <v>3765694</v>
      </c>
      <c r="D50">
        <v>9.9359999999999999</v>
      </c>
      <c r="F50">
        <v>3</v>
      </c>
      <c r="G50">
        <v>402</v>
      </c>
      <c r="H50">
        <v>3363499</v>
      </c>
      <c r="I50" s="33">
        <v>1108.8701169999999</v>
      </c>
    </row>
    <row r="51" spans="1:9" x14ac:dyDescent="0.2">
      <c r="A51">
        <v>5000000</v>
      </c>
      <c r="B51">
        <v>4591967</v>
      </c>
      <c r="D51">
        <v>11.113</v>
      </c>
      <c r="F51">
        <v>3</v>
      </c>
      <c r="G51">
        <v>331</v>
      </c>
      <c r="H51">
        <v>4072776</v>
      </c>
      <c r="I51" s="33">
        <v>904.84570299999996</v>
      </c>
    </row>
    <row r="52" spans="1:9" x14ac:dyDescent="0.2">
      <c r="A52">
        <v>5500000</v>
      </c>
      <c r="B52">
        <v>5009762</v>
      </c>
      <c r="D52">
        <v>13.026999999999999</v>
      </c>
      <c r="F52">
        <v>4</v>
      </c>
      <c r="G52">
        <v>1135</v>
      </c>
      <c r="H52">
        <v>4415355</v>
      </c>
      <c r="I52" s="33">
        <v>827.21392800000001</v>
      </c>
    </row>
    <row r="53" spans="1:9" x14ac:dyDescent="0.2">
      <c r="A53">
        <v>6000000</v>
      </c>
      <c r="B53">
        <v>5376259</v>
      </c>
      <c r="D53">
        <v>14.571999999999999</v>
      </c>
      <c r="F53">
        <v>4</v>
      </c>
      <c r="G53">
        <v>1780</v>
      </c>
      <c r="H53">
        <v>4718387</v>
      </c>
      <c r="I53" s="33">
        <v>769.910706</v>
      </c>
    </row>
    <row r="54" spans="1:9" x14ac:dyDescent="0.2">
      <c r="A54">
        <v>6200000</v>
      </c>
      <c r="B54">
        <v>5538031</v>
      </c>
      <c r="D54">
        <v>16.265000000000001</v>
      </c>
      <c r="F54">
        <v>4</v>
      </c>
      <c r="G54">
        <v>1493</v>
      </c>
      <c r="H54">
        <v>4838689</v>
      </c>
      <c r="I54" s="33">
        <v>747.16870100000006</v>
      </c>
    </row>
    <row r="55" spans="1:9" x14ac:dyDescent="0.2">
      <c r="A55">
        <v>6400000</v>
      </c>
      <c r="B55">
        <v>5670536</v>
      </c>
      <c r="D55">
        <v>18.472999999999999</v>
      </c>
      <c r="F55">
        <v>4</v>
      </c>
      <c r="G55">
        <v>712</v>
      </c>
      <c r="H55">
        <v>4932269</v>
      </c>
      <c r="I55" s="33">
        <v>729.52728300000001</v>
      </c>
    </row>
    <row r="56" spans="1:9" x14ac:dyDescent="0.2">
      <c r="A56">
        <v>6600000</v>
      </c>
      <c r="B56">
        <v>5810903</v>
      </c>
      <c r="D56">
        <v>24.14</v>
      </c>
      <c r="F56">
        <v>4</v>
      </c>
      <c r="G56">
        <v>676</v>
      </c>
      <c r="H56">
        <v>5001647</v>
      </c>
      <c r="I56" s="33">
        <v>712.00122099999999</v>
      </c>
    </row>
    <row r="57" spans="1:9" x14ac:dyDescent="0.2">
      <c r="A57">
        <v>6800000</v>
      </c>
      <c r="B57">
        <v>5935220</v>
      </c>
      <c r="D57">
        <v>25.465</v>
      </c>
      <c r="F57">
        <v>4</v>
      </c>
      <c r="G57">
        <v>613</v>
      </c>
      <c r="H57">
        <v>5092238</v>
      </c>
      <c r="I57" s="33">
        <v>696.98687700000005</v>
      </c>
    </row>
    <row r="58" spans="1:9" x14ac:dyDescent="0.2">
      <c r="A58">
        <v>7000000</v>
      </c>
      <c r="B58">
        <v>6107652</v>
      </c>
      <c r="D58">
        <v>38.786999999999999</v>
      </c>
      <c r="F58">
        <v>4</v>
      </c>
      <c r="G58">
        <v>710</v>
      </c>
      <c r="H58">
        <v>5105952</v>
      </c>
      <c r="I58" s="33">
        <v>677.407104</v>
      </c>
    </row>
    <row r="59" spans="1:9" x14ac:dyDescent="0.2">
      <c r="A59">
        <v>7200000</v>
      </c>
      <c r="B59">
        <v>6217364</v>
      </c>
      <c r="D59">
        <v>83.903999999999996</v>
      </c>
      <c r="F59">
        <v>4</v>
      </c>
      <c r="G59">
        <v>1023</v>
      </c>
      <c r="H59">
        <v>4789671</v>
      </c>
      <c r="I59" s="33">
        <v>665.61859100000004</v>
      </c>
    </row>
    <row r="60" spans="1:9" x14ac:dyDescent="0.2">
      <c r="A60">
        <v>7400000</v>
      </c>
      <c r="B60">
        <v>6325898</v>
      </c>
      <c r="D60">
        <v>117.68600000000001</v>
      </c>
      <c r="F60">
        <v>4</v>
      </c>
      <c r="G60">
        <v>3698</v>
      </c>
      <c r="H60">
        <v>4668680</v>
      </c>
      <c r="I60" s="33">
        <v>654.26556400000004</v>
      </c>
    </row>
    <row r="61" spans="1:9" x14ac:dyDescent="0.2">
      <c r="A61">
        <v>7600000</v>
      </c>
      <c r="B61">
        <v>6441779</v>
      </c>
      <c r="D61">
        <v>242.291</v>
      </c>
      <c r="F61">
        <v>5</v>
      </c>
      <c r="G61">
        <v>753</v>
      </c>
      <c r="H61">
        <v>3869277</v>
      </c>
      <c r="I61" s="33">
        <v>642.60613999999998</v>
      </c>
    </row>
    <row r="62" spans="1:9" x14ac:dyDescent="0.2">
      <c r="A62">
        <v>7800000</v>
      </c>
      <c r="B62">
        <v>6574818</v>
      </c>
      <c r="D62">
        <v>352.54399999999998</v>
      </c>
      <c r="F62">
        <v>6</v>
      </c>
      <c r="G62">
        <v>795</v>
      </c>
      <c r="H62">
        <v>3715978</v>
      </c>
      <c r="I62" s="33">
        <v>629.54925500000002</v>
      </c>
    </row>
    <row r="63" spans="1:9" x14ac:dyDescent="0.2">
      <c r="A63">
        <v>8000000</v>
      </c>
      <c r="B63">
        <v>6723802</v>
      </c>
      <c r="D63">
        <v>872.01199999999994</v>
      </c>
      <c r="F63">
        <v>9</v>
      </c>
      <c r="G63">
        <v>1544</v>
      </c>
      <c r="H63">
        <v>2485329</v>
      </c>
      <c r="I63" s="33">
        <v>615.70874000000003</v>
      </c>
    </row>
    <row r="66" spans="1:9" x14ac:dyDescent="0.2">
      <c r="A66" t="s">
        <v>50</v>
      </c>
      <c r="B66" t="s">
        <v>204</v>
      </c>
    </row>
    <row r="67" spans="1:9" x14ac:dyDescent="0.2">
      <c r="A67" t="s">
        <v>206</v>
      </c>
      <c r="B67" t="s">
        <v>33</v>
      </c>
      <c r="D67" t="s">
        <v>38</v>
      </c>
      <c r="F67" t="s">
        <v>207</v>
      </c>
      <c r="G67" t="s">
        <v>211</v>
      </c>
      <c r="H67" t="s">
        <v>213</v>
      </c>
      <c r="I67" t="s">
        <v>214</v>
      </c>
    </row>
    <row r="68" spans="1:9" x14ac:dyDescent="0.2">
      <c r="A68">
        <v>600000</v>
      </c>
      <c r="B68">
        <v>596898</v>
      </c>
      <c r="D68">
        <v>11.113</v>
      </c>
      <c r="F68">
        <v>2</v>
      </c>
      <c r="G68">
        <v>8</v>
      </c>
      <c r="H68">
        <v>509740</v>
      </c>
      <c r="I68" s="33">
        <v>2371.1389159999999</v>
      </c>
    </row>
    <row r="69" spans="1:9" x14ac:dyDescent="0.2">
      <c r="A69">
        <v>900000</v>
      </c>
      <c r="B69">
        <v>892288</v>
      </c>
      <c r="D69">
        <v>11.628</v>
      </c>
      <c r="F69">
        <v>2</v>
      </c>
      <c r="G69">
        <v>62</v>
      </c>
      <c r="H69">
        <v>795196</v>
      </c>
      <c r="I69" s="33">
        <v>2362.3559570000002</v>
      </c>
    </row>
    <row r="70" spans="1:9" x14ac:dyDescent="0.2">
      <c r="A70">
        <v>1200000</v>
      </c>
      <c r="B70">
        <v>1185874</v>
      </c>
      <c r="D70">
        <v>12.217000000000001</v>
      </c>
      <c r="F70">
        <v>3</v>
      </c>
      <c r="G70">
        <v>155</v>
      </c>
      <c r="H70">
        <v>1067010</v>
      </c>
      <c r="I70" s="33">
        <v>2371.5107419999999</v>
      </c>
    </row>
    <row r="71" spans="1:9" x14ac:dyDescent="0.2">
      <c r="A71">
        <v>1500000</v>
      </c>
      <c r="B71">
        <v>1477742</v>
      </c>
      <c r="D71">
        <v>12.879</v>
      </c>
      <c r="F71">
        <v>3</v>
      </c>
      <c r="G71">
        <v>180</v>
      </c>
      <c r="H71">
        <v>1330351</v>
      </c>
      <c r="I71" s="33">
        <v>2371.5510250000002</v>
      </c>
    </row>
    <row r="72" spans="1:9" x14ac:dyDescent="0.2">
      <c r="A72">
        <v>1800000</v>
      </c>
      <c r="B72">
        <v>1764811</v>
      </c>
      <c r="D72">
        <v>13.542</v>
      </c>
      <c r="F72">
        <v>3</v>
      </c>
      <c r="G72">
        <v>463</v>
      </c>
      <c r="H72">
        <v>1591458</v>
      </c>
      <c r="I72" s="33">
        <v>2414.5827640000002</v>
      </c>
    </row>
    <row r="73" spans="1:9" x14ac:dyDescent="0.2">
      <c r="A73">
        <v>2100000</v>
      </c>
      <c r="B73">
        <v>2049247</v>
      </c>
      <c r="D73">
        <v>14.646000000000001</v>
      </c>
      <c r="F73">
        <v>3</v>
      </c>
      <c r="G73">
        <v>431</v>
      </c>
      <c r="H73">
        <v>1842226</v>
      </c>
      <c r="I73" s="33">
        <v>2481.9772950000001</v>
      </c>
    </row>
    <row r="74" spans="1:9" x14ac:dyDescent="0.2">
      <c r="A74">
        <v>2400000</v>
      </c>
      <c r="B74">
        <v>2331562</v>
      </c>
      <c r="D74">
        <v>15.823</v>
      </c>
      <c r="F74">
        <v>3</v>
      </c>
      <c r="G74">
        <v>149</v>
      </c>
      <c r="H74">
        <v>2092153</v>
      </c>
      <c r="I74" s="33">
        <v>2551.421143</v>
      </c>
    </row>
    <row r="75" spans="1:9" x14ac:dyDescent="0.2">
      <c r="A75">
        <v>2700000</v>
      </c>
      <c r="B75">
        <v>2609085</v>
      </c>
      <c r="D75">
        <v>18.326000000000001</v>
      </c>
      <c r="F75">
        <v>3</v>
      </c>
      <c r="G75">
        <v>553</v>
      </c>
      <c r="H75">
        <v>2332229</v>
      </c>
      <c r="I75" s="33">
        <v>2618.6564939999998</v>
      </c>
    </row>
    <row r="76" spans="1:9" x14ac:dyDescent="0.2">
      <c r="A76">
        <v>3000000</v>
      </c>
      <c r="B76">
        <v>2884132</v>
      </c>
      <c r="D76">
        <v>24.95</v>
      </c>
      <c r="F76">
        <v>3</v>
      </c>
      <c r="G76">
        <v>3531</v>
      </c>
      <c r="H76">
        <v>2562026</v>
      </c>
      <c r="I76" s="33">
        <v>2685.0266109999998</v>
      </c>
    </row>
    <row r="77" spans="1:9" x14ac:dyDescent="0.2">
      <c r="A77">
        <v>3300000</v>
      </c>
      <c r="B77">
        <v>3151718</v>
      </c>
      <c r="D77">
        <v>42.688000000000002</v>
      </c>
      <c r="F77">
        <v>4</v>
      </c>
      <c r="G77">
        <v>4192</v>
      </c>
      <c r="H77">
        <v>2752397</v>
      </c>
      <c r="I77" s="33">
        <v>2592.142578</v>
      </c>
    </row>
    <row r="78" spans="1:9" x14ac:dyDescent="0.2">
      <c r="A78">
        <v>3600000</v>
      </c>
      <c r="B78">
        <v>3292486</v>
      </c>
      <c r="D78">
        <v>23901.232</v>
      </c>
      <c r="F78">
        <v>742</v>
      </c>
      <c r="G78">
        <v>1633</v>
      </c>
      <c r="H78">
        <v>0</v>
      </c>
      <c r="I78" s="33">
        <v>2510.4558109999998</v>
      </c>
    </row>
    <row r="79" spans="1:9" x14ac:dyDescent="0.2">
      <c r="A79">
        <v>3900000</v>
      </c>
      <c r="B79">
        <v>3289910</v>
      </c>
      <c r="D79">
        <v>21651.205999999998</v>
      </c>
      <c r="F79">
        <v>350</v>
      </c>
      <c r="G79">
        <v>1109</v>
      </c>
      <c r="H79">
        <v>0</v>
      </c>
      <c r="I79" s="33">
        <v>2510.9460450000001</v>
      </c>
    </row>
    <row r="80" spans="1:9" x14ac:dyDescent="0.2">
      <c r="A80">
        <v>4200000</v>
      </c>
      <c r="B80">
        <v>3296761</v>
      </c>
      <c r="D80">
        <v>24066.169000000002</v>
      </c>
      <c r="F80">
        <v>726</v>
      </c>
      <c r="G80">
        <v>2247</v>
      </c>
      <c r="H80">
        <v>0</v>
      </c>
      <c r="I80" s="33">
        <v>2508.2844239999999</v>
      </c>
    </row>
    <row r="81" spans="1:9" x14ac:dyDescent="0.2">
      <c r="A81">
        <v>4500000</v>
      </c>
      <c r="B81">
        <v>3303341</v>
      </c>
      <c r="D81">
        <v>21759.03</v>
      </c>
      <c r="F81">
        <v>470</v>
      </c>
      <c r="G81">
        <v>1351</v>
      </c>
      <c r="H81">
        <v>0</v>
      </c>
      <c r="I81" s="33">
        <v>2501.19751</v>
      </c>
    </row>
    <row r="82" spans="1:9" x14ac:dyDescent="0.2">
      <c r="A82">
        <v>4800000</v>
      </c>
      <c r="B82">
        <v>3302675</v>
      </c>
      <c r="D82">
        <v>22813.276000000002</v>
      </c>
      <c r="F82">
        <v>660</v>
      </c>
      <c r="G82">
        <v>2032</v>
      </c>
      <c r="H82">
        <v>0</v>
      </c>
      <c r="I82" s="33">
        <v>2503.2438959999999</v>
      </c>
    </row>
    <row r="83" spans="1:9" x14ac:dyDescent="0.2">
      <c r="A83">
        <v>5100000</v>
      </c>
      <c r="B83">
        <v>3282562</v>
      </c>
      <c r="D83">
        <v>22532.491999999998</v>
      </c>
      <c r="F83">
        <v>532</v>
      </c>
      <c r="G83">
        <v>2229</v>
      </c>
      <c r="H83">
        <v>0</v>
      </c>
      <c r="I83" s="33">
        <v>2517.9560550000001</v>
      </c>
    </row>
    <row r="87" spans="1:9" x14ac:dyDescent="0.2">
      <c r="A87" t="s">
        <v>216</v>
      </c>
    </row>
    <row r="88" spans="1:9" x14ac:dyDescent="0.2">
      <c r="A88" t="s">
        <v>50</v>
      </c>
      <c r="B88" t="s">
        <v>204</v>
      </c>
    </row>
    <row r="89" spans="1:9" x14ac:dyDescent="0.2">
      <c r="A89" t="s">
        <v>206</v>
      </c>
      <c r="B89" t="s">
        <v>33</v>
      </c>
      <c r="C89" t="s">
        <v>209</v>
      </c>
      <c r="D89" t="s">
        <v>38</v>
      </c>
      <c r="E89" t="s">
        <v>208</v>
      </c>
      <c r="F89" t="s">
        <v>207</v>
      </c>
      <c r="G89" t="s">
        <v>211</v>
      </c>
      <c r="H89" t="s">
        <v>213</v>
      </c>
      <c r="I89" t="s">
        <v>214</v>
      </c>
    </row>
    <row r="90" spans="1:9" x14ac:dyDescent="0.2">
      <c r="A90">
        <v>300000</v>
      </c>
      <c r="B90">
        <v>299219</v>
      </c>
      <c r="D90">
        <v>17.664000000000001</v>
      </c>
      <c r="F90">
        <v>5</v>
      </c>
      <c r="G90">
        <v>163</v>
      </c>
      <c r="H90">
        <v>0</v>
      </c>
      <c r="I90" s="33">
        <v>1852.960327</v>
      </c>
    </row>
    <row r="91" spans="1:9" x14ac:dyDescent="0.2">
      <c r="A91">
        <v>600000</v>
      </c>
      <c r="B91">
        <v>596870</v>
      </c>
      <c r="D91">
        <v>12.805999999999999</v>
      </c>
      <c r="F91">
        <v>4</v>
      </c>
      <c r="G91">
        <v>420</v>
      </c>
      <c r="H91">
        <v>0</v>
      </c>
      <c r="I91" s="33">
        <v>1896.6220699999999</v>
      </c>
    </row>
    <row r="92" spans="1:9" x14ac:dyDescent="0.2">
      <c r="A92">
        <v>900000</v>
      </c>
      <c r="B92">
        <v>892244</v>
      </c>
      <c r="D92">
        <v>13.91</v>
      </c>
      <c r="F92">
        <v>5</v>
      </c>
      <c r="G92">
        <v>477</v>
      </c>
      <c r="H92">
        <v>0</v>
      </c>
      <c r="I92" s="33">
        <v>1921.3393550000001</v>
      </c>
    </row>
    <row r="93" spans="1:9" x14ac:dyDescent="0.2">
      <c r="A93">
        <v>1200000</v>
      </c>
      <c r="B93">
        <v>1185930</v>
      </c>
      <c r="D93">
        <v>15.161</v>
      </c>
      <c r="F93">
        <v>5</v>
      </c>
      <c r="G93">
        <v>812</v>
      </c>
      <c r="H93">
        <v>0</v>
      </c>
      <c r="I93" s="33">
        <v>1937.2025149999999</v>
      </c>
    </row>
    <row r="94" spans="1:9" x14ac:dyDescent="0.2">
      <c r="A94">
        <v>1500000</v>
      </c>
      <c r="B94">
        <v>1477417</v>
      </c>
      <c r="D94">
        <v>20.166</v>
      </c>
      <c r="F94">
        <v>8</v>
      </c>
      <c r="G94">
        <v>838</v>
      </c>
      <c r="H94">
        <v>2</v>
      </c>
      <c r="I94" s="33">
        <v>1950.7669679999999</v>
      </c>
    </row>
    <row r="95" spans="1:9" x14ac:dyDescent="0.2">
      <c r="A95">
        <v>1800000</v>
      </c>
      <c r="B95">
        <v>1764713</v>
      </c>
      <c r="D95">
        <v>26.274999999999999</v>
      </c>
      <c r="F95">
        <v>11</v>
      </c>
      <c r="G95">
        <v>1496</v>
      </c>
      <c r="H95">
        <v>5</v>
      </c>
      <c r="I95" s="33">
        <v>1948.0942379999999</v>
      </c>
    </row>
    <row r="96" spans="1:9" x14ac:dyDescent="0.2">
      <c r="A96">
        <v>2100000</v>
      </c>
      <c r="B96">
        <v>2035223</v>
      </c>
      <c r="D96">
        <v>50563.862000000001</v>
      </c>
      <c r="F96">
        <v>13298</v>
      </c>
      <c r="G96">
        <v>13411</v>
      </c>
      <c r="H96">
        <v>11</v>
      </c>
      <c r="I96" s="33">
        <v>1955.944336</v>
      </c>
    </row>
    <row r="97" spans="1:9" x14ac:dyDescent="0.2">
      <c r="A97">
        <v>2400000</v>
      </c>
      <c r="B97">
        <v>2313249</v>
      </c>
      <c r="D97">
        <v>56976.777000000002</v>
      </c>
      <c r="F97">
        <v>13795</v>
      </c>
      <c r="G97">
        <v>13879</v>
      </c>
      <c r="H97">
        <v>26</v>
      </c>
      <c r="I97" s="33">
        <v>1906.1114500000001</v>
      </c>
    </row>
    <row r="98" spans="1:9" x14ac:dyDescent="0.2">
      <c r="A98">
        <v>2700000</v>
      </c>
      <c r="B98">
        <v>2581484</v>
      </c>
      <c r="F98">
        <v>13558</v>
      </c>
      <c r="G98">
        <v>13603</v>
      </c>
      <c r="H98">
        <v>39</v>
      </c>
      <c r="I98" s="33">
        <v>1891.537231</v>
      </c>
    </row>
    <row r="99" spans="1:9" x14ac:dyDescent="0.2">
      <c r="A99">
        <v>3000000</v>
      </c>
      <c r="B99">
        <v>2840179</v>
      </c>
      <c r="F99">
        <v>13503</v>
      </c>
      <c r="G99">
        <v>13565</v>
      </c>
      <c r="H99">
        <v>55</v>
      </c>
      <c r="I99" s="33">
        <v>1804.8302000000001</v>
      </c>
    </row>
    <row r="100" spans="1:9" x14ac:dyDescent="0.2">
      <c r="A100">
        <v>3300000</v>
      </c>
      <c r="B100">
        <v>3103441</v>
      </c>
      <c r="D100">
        <v>61894.875999999997</v>
      </c>
      <c r="F100">
        <v>16383</v>
      </c>
      <c r="G100">
        <v>16383</v>
      </c>
      <c r="H100">
        <v>61</v>
      </c>
      <c r="I100" s="33">
        <v>1819.9882809999999</v>
      </c>
    </row>
    <row r="101" spans="1:9" x14ac:dyDescent="0.2">
      <c r="A101">
        <v>3600000</v>
      </c>
      <c r="B101">
        <v>3364699</v>
      </c>
      <c r="F101">
        <v>13904</v>
      </c>
      <c r="G101">
        <v>13949</v>
      </c>
      <c r="H101">
        <v>76</v>
      </c>
      <c r="I101" s="33">
        <v>1731.001587</v>
      </c>
    </row>
    <row r="102" spans="1:9" x14ac:dyDescent="0.2">
      <c r="A102">
        <v>3900000</v>
      </c>
      <c r="B102">
        <v>3585883</v>
      </c>
      <c r="F102">
        <v>14037</v>
      </c>
      <c r="G102">
        <v>14066</v>
      </c>
      <c r="H102">
        <v>129</v>
      </c>
      <c r="I102" s="33">
        <v>1801.174683</v>
      </c>
    </row>
    <row r="103" spans="1:9" x14ac:dyDescent="0.2">
      <c r="A103">
        <v>4500000</v>
      </c>
      <c r="B103">
        <v>3721706</v>
      </c>
      <c r="F103">
        <v>10146</v>
      </c>
      <c r="G103">
        <v>14372</v>
      </c>
      <c r="H103">
        <v>47</v>
      </c>
      <c r="I103" s="33">
        <v>2254.094482</v>
      </c>
    </row>
    <row r="104" spans="1:9" x14ac:dyDescent="0.2">
      <c r="A104">
        <v>4800000</v>
      </c>
      <c r="B104">
        <v>3855277</v>
      </c>
      <c r="F104">
        <v>8109</v>
      </c>
      <c r="G104">
        <v>12704</v>
      </c>
      <c r="H104">
        <v>3</v>
      </c>
      <c r="I104" s="33">
        <v>2181.641846</v>
      </c>
    </row>
    <row r="105" spans="1:9" x14ac:dyDescent="0.2">
      <c r="A105">
        <v>5100000</v>
      </c>
      <c r="B105">
        <v>3701587</v>
      </c>
      <c r="F105">
        <v>9327</v>
      </c>
      <c r="G105">
        <v>13636</v>
      </c>
      <c r="H105">
        <v>1</v>
      </c>
      <c r="I105" s="33">
        <v>2266.9028320000002</v>
      </c>
    </row>
    <row r="108" spans="1:9" x14ac:dyDescent="0.2">
      <c r="A108" t="s">
        <v>217</v>
      </c>
    </row>
    <row r="109" spans="1:9" x14ac:dyDescent="0.2">
      <c r="A109" t="s">
        <v>50</v>
      </c>
      <c r="B109" t="s">
        <v>204</v>
      </c>
    </row>
    <row r="110" spans="1:9" x14ac:dyDescent="0.2">
      <c r="A110" t="s">
        <v>206</v>
      </c>
      <c r="B110" t="s">
        <v>33</v>
      </c>
      <c r="C110" t="s">
        <v>209</v>
      </c>
      <c r="D110" t="s">
        <v>38</v>
      </c>
      <c r="E110" t="s">
        <v>208</v>
      </c>
      <c r="F110" t="s">
        <v>207</v>
      </c>
      <c r="G110" t="s">
        <v>211</v>
      </c>
      <c r="H110" t="s">
        <v>213</v>
      </c>
      <c r="I110" t="s">
        <v>214</v>
      </c>
    </row>
    <row r="111" spans="1:9" x14ac:dyDescent="0.2">
      <c r="A111">
        <v>300000</v>
      </c>
      <c r="B111">
        <v>299236</v>
      </c>
      <c r="D111">
        <v>9.9359999999999999</v>
      </c>
      <c r="F111">
        <v>2</v>
      </c>
      <c r="G111">
        <v>5</v>
      </c>
      <c r="H111">
        <v>92048</v>
      </c>
      <c r="I111" s="33">
        <v>1957.833374</v>
      </c>
    </row>
    <row r="112" spans="1:9" x14ac:dyDescent="0.2">
      <c r="A112">
        <v>600000</v>
      </c>
      <c r="B112">
        <v>596910</v>
      </c>
      <c r="D112">
        <v>10.23</v>
      </c>
      <c r="F112">
        <v>2</v>
      </c>
      <c r="G112">
        <v>11</v>
      </c>
      <c r="H112">
        <v>263414</v>
      </c>
      <c r="I112" s="33">
        <v>2077.7233890000002</v>
      </c>
    </row>
    <row r="113" spans="1:9" x14ac:dyDescent="0.2">
      <c r="A113">
        <v>900000</v>
      </c>
      <c r="B113">
        <v>892136</v>
      </c>
      <c r="D113">
        <v>10.81</v>
      </c>
      <c r="F113">
        <v>2</v>
      </c>
      <c r="G113">
        <v>49</v>
      </c>
      <c r="H113">
        <v>491253</v>
      </c>
      <c r="I113" s="33">
        <v>2201.1284179999998</v>
      </c>
    </row>
    <row r="114" spans="1:9" x14ac:dyDescent="0.2">
      <c r="A114">
        <v>1200000</v>
      </c>
      <c r="B114">
        <v>1185616</v>
      </c>
      <c r="D114">
        <v>11.555</v>
      </c>
      <c r="F114">
        <v>2</v>
      </c>
      <c r="G114">
        <v>126</v>
      </c>
      <c r="H114">
        <v>743815</v>
      </c>
      <c r="I114" s="33">
        <v>2267.2585450000001</v>
      </c>
    </row>
    <row r="115" spans="1:9" x14ac:dyDescent="0.2">
      <c r="A115">
        <v>1500000</v>
      </c>
      <c r="B115">
        <v>1477621</v>
      </c>
      <c r="D115">
        <v>12.07</v>
      </c>
      <c r="F115">
        <v>3</v>
      </c>
      <c r="G115">
        <v>139</v>
      </c>
      <c r="H115">
        <v>956857</v>
      </c>
      <c r="I115" s="33">
        <v>2276.7209469999998</v>
      </c>
    </row>
    <row r="116" spans="1:9" x14ac:dyDescent="0.2">
      <c r="A116">
        <v>1800000</v>
      </c>
      <c r="B116">
        <v>1765852</v>
      </c>
      <c r="D116">
        <v>13.173999999999999</v>
      </c>
      <c r="F116">
        <v>16383</v>
      </c>
      <c r="G116">
        <v>16383</v>
      </c>
      <c r="H116">
        <v>1082601</v>
      </c>
      <c r="I116" s="33">
        <v>2352.661865</v>
      </c>
    </row>
    <row r="117" spans="1:9" x14ac:dyDescent="0.2">
      <c r="A117">
        <v>2100000</v>
      </c>
      <c r="B117">
        <v>2048833</v>
      </c>
      <c r="D117">
        <v>13.763999999999999</v>
      </c>
      <c r="F117">
        <v>16383</v>
      </c>
      <c r="G117">
        <v>16383</v>
      </c>
      <c r="H117">
        <v>1291706</v>
      </c>
      <c r="I117" s="33">
        <v>2393.5065920000002</v>
      </c>
    </row>
    <row r="118" spans="1:9" x14ac:dyDescent="0.2">
      <c r="A118">
        <v>2400000</v>
      </c>
      <c r="B118">
        <v>2299412</v>
      </c>
      <c r="D118">
        <v>34967.947999999997</v>
      </c>
      <c r="F118">
        <v>16383</v>
      </c>
      <c r="G118">
        <v>16383</v>
      </c>
      <c r="H118">
        <v>1491372</v>
      </c>
      <c r="I118" s="33">
        <v>2576.2092290000001</v>
      </c>
    </row>
    <row r="119" spans="1:9" x14ac:dyDescent="0.2">
      <c r="A119">
        <v>2700000</v>
      </c>
      <c r="B119">
        <v>2515807</v>
      </c>
      <c r="D119">
        <v>31038.370999999999</v>
      </c>
      <c r="F119">
        <v>16382</v>
      </c>
      <c r="G119">
        <v>16383</v>
      </c>
      <c r="H119">
        <v>1682006</v>
      </c>
      <c r="I119" s="33">
        <v>2679.3591310000002</v>
      </c>
    </row>
    <row r="120" spans="1:9" x14ac:dyDescent="0.2">
      <c r="A120">
        <v>3000000</v>
      </c>
      <c r="B120">
        <v>2744394</v>
      </c>
      <c r="D120">
        <v>27169.66</v>
      </c>
      <c r="F120">
        <v>16382</v>
      </c>
      <c r="G120">
        <v>16383</v>
      </c>
      <c r="H120">
        <v>1803687</v>
      </c>
      <c r="I120" s="33">
        <v>2567.344971</v>
      </c>
    </row>
    <row r="121" spans="1:9" x14ac:dyDescent="0.2">
      <c r="A121">
        <v>3300000</v>
      </c>
      <c r="B121">
        <v>2976928</v>
      </c>
      <c r="D121">
        <v>23248.546999999999</v>
      </c>
      <c r="F121">
        <v>16375</v>
      </c>
      <c r="G121">
        <v>16383</v>
      </c>
      <c r="H121">
        <v>133465</v>
      </c>
      <c r="I121" s="33">
        <v>2527.1979980000001</v>
      </c>
    </row>
    <row r="122" spans="1:9" x14ac:dyDescent="0.2">
      <c r="A122">
        <v>3600000</v>
      </c>
      <c r="B122">
        <v>2886278</v>
      </c>
      <c r="D122">
        <v>25564.076000000001</v>
      </c>
      <c r="F122">
        <v>10160</v>
      </c>
      <c r="G122">
        <v>16383</v>
      </c>
      <c r="H122">
        <v>233700</v>
      </c>
      <c r="I122" s="33">
        <v>2402.9379880000001</v>
      </c>
    </row>
    <row r="123" spans="1:9" x14ac:dyDescent="0.2">
      <c r="A123">
        <v>3900000</v>
      </c>
      <c r="B123">
        <v>3292509</v>
      </c>
      <c r="D123">
        <v>24059.472000000002</v>
      </c>
      <c r="F123">
        <v>735</v>
      </c>
      <c r="G123">
        <v>2332</v>
      </c>
      <c r="H123">
        <v>17</v>
      </c>
      <c r="I123" s="33">
        <v>2510.4025879999999</v>
      </c>
    </row>
    <row r="124" spans="1:9" x14ac:dyDescent="0.2">
      <c r="A124">
        <v>4200000</v>
      </c>
      <c r="B124">
        <v>3296296</v>
      </c>
      <c r="D124">
        <v>22837.932000000001</v>
      </c>
      <c r="F124">
        <v>535</v>
      </c>
      <c r="G124">
        <v>1914</v>
      </c>
      <c r="H124">
        <v>1</v>
      </c>
      <c r="I124" s="33">
        <v>2505.9265140000002</v>
      </c>
    </row>
    <row r="125" spans="1:9" x14ac:dyDescent="0.2">
      <c r="A125">
        <v>4500000</v>
      </c>
      <c r="B125">
        <v>3297816</v>
      </c>
      <c r="D125">
        <v>22540.294000000002</v>
      </c>
      <c r="F125">
        <v>407</v>
      </c>
      <c r="G125">
        <v>1879</v>
      </c>
      <c r="H125">
        <v>1</v>
      </c>
      <c r="I125" s="33">
        <v>2504.951904</v>
      </c>
    </row>
    <row r="126" spans="1:9" x14ac:dyDescent="0.2">
      <c r="A126">
        <v>4800000</v>
      </c>
      <c r="B126">
        <v>3297006</v>
      </c>
      <c r="D126">
        <v>22178.844000000001</v>
      </c>
      <c r="F126">
        <v>468</v>
      </c>
      <c r="G126">
        <v>1918</v>
      </c>
      <c r="H126">
        <v>0</v>
      </c>
      <c r="I126" s="33">
        <v>2505.9841310000002</v>
      </c>
    </row>
    <row r="127" spans="1:9" x14ac:dyDescent="0.2">
      <c r="A127">
        <v>5100000</v>
      </c>
      <c r="B127">
        <v>3325901</v>
      </c>
      <c r="D127">
        <v>27961.816999999999</v>
      </c>
      <c r="F127">
        <v>1304</v>
      </c>
      <c r="G127">
        <v>3578</v>
      </c>
      <c r="H127">
        <v>0</v>
      </c>
      <c r="I127" s="33">
        <v>2499.7121579999998</v>
      </c>
    </row>
    <row r="132" spans="1:9" x14ac:dyDescent="0.2">
      <c r="A132" t="s">
        <v>218</v>
      </c>
    </row>
    <row r="133" spans="1:9" x14ac:dyDescent="0.2">
      <c r="A133" t="s">
        <v>50</v>
      </c>
      <c r="B133" t="s">
        <v>204</v>
      </c>
    </row>
    <row r="134" spans="1:9" x14ac:dyDescent="0.2">
      <c r="A134" t="s">
        <v>206</v>
      </c>
      <c r="B134" t="s">
        <v>33</v>
      </c>
      <c r="C134" t="s">
        <v>209</v>
      </c>
      <c r="D134" t="s">
        <v>38</v>
      </c>
      <c r="F134" t="s">
        <v>210</v>
      </c>
      <c r="G134" t="s">
        <v>211</v>
      </c>
      <c r="H134" t="s">
        <v>213</v>
      </c>
      <c r="I134" t="s">
        <v>214</v>
      </c>
    </row>
    <row r="135" spans="1:9" ht="17" x14ac:dyDescent="0.2">
      <c r="A135">
        <v>300000</v>
      </c>
      <c r="B135" s="1">
        <v>299174</v>
      </c>
      <c r="D135" s="1">
        <v>10.523999999999999</v>
      </c>
      <c r="F135" s="1">
        <v>2</v>
      </c>
      <c r="G135">
        <v>43</v>
      </c>
      <c r="H135" s="1">
        <v>76784</v>
      </c>
      <c r="I135" s="33">
        <v>1938.588745</v>
      </c>
    </row>
    <row r="136" spans="1:9" ht="17" x14ac:dyDescent="0.2">
      <c r="A136">
        <v>600000</v>
      </c>
      <c r="B136" s="1">
        <v>596911</v>
      </c>
      <c r="D136" s="1">
        <v>11.04</v>
      </c>
      <c r="F136" s="1">
        <v>3</v>
      </c>
      <c r="G136" s="1">
        <v>58</v>
      </c>
      <c r="H136" s="1">
        <v>183335</v>
      </c>
      <c r="I136" s="33">
        <v>2007.5097659999999</v>
      </c>
    </row>
    <row r="137" spans="1:9" ht="17" x14ac:dyDescent="0.2">
      <c r="A137">
        <v>900000</v>
      </c>
      <c r="B137" s="1">
        <v>892276</v>
      </c>
      <c r="D137" s="1">
        <v>11.334</v>
      </c>
      <c r="F137" s="1">
        <v>3</v>
      </c>
      <c r="G137">
        <v>71</v>
      </c>
      <c r="H137" s="1">
        <v>277118</v>
      </c>
      <c r="I137" s="33">
        <v>2056.9016109999998</v>
      </c>
    </row>
    <row r="138" spans="1:9" ht="17" x14ac:dyDescent="0.2">
      <c r="A138">
        <v>1200000</v>
      </c>
      <c r="B138" s="1">
        <v>1185397</v>
      </c>
      <c r="D138" s="1">
        <v>11.923</v>
      </c>
      <c r="F138" s="1">
        <v>3</v>
      </c>
      <c r="G138">
        <v>89</v>
      </c>
      <c r="H138" s="1">
        <v>358916</v>
      </c>
      <c r="I138" s="33">
        <v>2100.2260740000002</v>
      </c>
    </row>
    <row r="139" spans="1:9" ht="17" x14ac:dyDescent="0.2">
      <c r="A139">
        <v>1500000</v>
      </c>
      <c r="B139" s="1">
        <v>1476726</v>
      </c>
      <c r="D139" s="1">
        <v>12.438000000000001</v>
      </c>
      <c r="F139" s="1">
        <v>3</v>
      </c>
      <c r="G139">
        <v>267</v>
      </c>
      <c r="H139" s="1">
        <v>437291</v>
      </c>
      <c r="I139" s="33">
        <v>2149.8002929999998</v>
      </c>
    </row>
    <row r="140" spans="1:9" ht="17" x14ac:dyDescent="0.2">
      <c r="A140">
        <v>1800000</v>
      </c>
      <c r="B140" s="1">
        <v>1766101</v>
      </c>
      <c r="D140" s="1">
        <v>14.204000000000001</v>
      </c>
      <c r="F140" s="1">
        <v>4</v>
      </c>
      <c r="G140">
        <v>193</v>
      </c>
      <c r="H140" s="1">
        <v>517524</v>
      </c>
      <c r="I140" s="33">
        <v>2192.523193</v>
      </c>
    </row>
    <row r="141" spans="1:9" ht="17" x14ac:dyDescent="0.2">
      <c r="A141">
        <v>2100000</v>
      </c>
      <c r="B141" s="1">
        <v>2048632</v>
      </c>
      <c r="D141" s="1">
        <v>14.278</v>
      </c>
      <c r="F141" s="1">
        <v>4</v>
      </c>
      <c r="G141">
        <v>435</v>
      </c>
      <c r="H141" s="1">
        <v>604219</v>
      </c>
      <c r="I141" s="33">
        <v>2201.9584960000002</v>
      </c>
    </row>
    <row r="142" spans="1:9" ht="17" x14ac:dyDescent="0.2">
      <c r="A142">
        <v>2400000</v>
      </c>
      <c r="B142" s="1">
        <v>2333223</v>
      </c>
      <c r="D142" s="1">
        <v>15.529</v>
      </c>
      <c r="F142" s="1">
        <v>4</v>
      </c>
      <c r="G142">
        <v>353</v>
      </c>
      <c r="H142" s="1">
        <v>694881</v>
      </c>
      <c r="I142" s="33">
        <v>2216.6027829999998</v>
      </c>
    </row>
    <row r="143" spans="1:9" ht="17" x14ac:dyDescent="0.2">
      <c r="A143">
        <v>2700000</v>
      </c>
      <c r="B143" s="1">
        <v>2606284</v>
      </c>
      <c r="D143" s="1">
        <v>18.472999999999999</v>
      </c>
      <c r="F143" s="1">
        <v>4</v>
      </c>
      <c r="G143">
        <v>2148</v>
      </c>
      <c r="H143" s="1">
        <v>782252</v>
      </c>
      <c r="I143" s="33">
        <v>2268.2233890000002</v>
      </c>
    </row>
    <row r="144" spans="1:9" ht="17" x14ac:dyDescent="0.2">
      <c r="A144">
        <v>3000000</v>
      </c>
      <c r="B144" s="1">
        <v>2878059</v>
      </c>
      <c r="D144" s="1">
        <v>19.062000000000001</v>
      </c>
      <c r="F144" s="1">
        <v>4</v>
      </c>
      <c r="G144">
        <v>777</v>
      </c>
      <c r="H144" s="1">
        <v>862770</v>
      </c>
      <c r="I144" s="33">
        <v>2200.0222170000002</v>
      </c>
    </row>
    <row r="145" spans="1:9" ht="17" x14ac:dyDescent="0.2">
      <c r="A145">
        <v>3300000</v>
      </c>
      <c r="B145" s="1">
        <v>3149599</v>
      </c>
      <c r="D145" s="1">
        <v>60.646000000000001</v>
      </c>
      <c r="F145" s="1">
        <v>1259</v>
      </c>
      <c r="G145" s="1">
        <v>5557</v>
      </c>
      <c r="H145" s="1">
        <v>943210</v>
      </c>
      <c r="I145" s="33">
        <v>2261.804443</v>
      </c>
    </row>
    <row r="146" spans="1:9" ht="17" x14ac:dyDescent="0.2">
      <c r="A146">
        <v>3600000</v>
      </c>
      <c r="B146" s="1">
        <v>3378008</v>
      </c>
      <c r="D146" s="1">
        <v>26208.003000000001</v>
      </c>
      <c r="F146" s="1">
        <v>6271</v>
      </c>
      <c r="G146" s="1">
        <v>6299</v>
      </c>
      <c r="H146" s="1">
        <v>1019301</v>
      </c>
      <c r="I146" s="33">
        <v>2309.1467290000001</v>
      </c>
    </row>
    <row r="147" spans="1:9" ht="17" x14ac:dyDescent="0.2">
      <c r="A147">
        <v>3900000</v>
      </c>
      <c r="B147" s="1">
        <v>3505929</v>
      </c>
      <c r="D147" s="1">
        <v>29181.294999999998</v>
      </c>
      <c r="F147" s="1">
        <v>1394</v>
      </c>
      <c r="G147" s="1">
        <v>3256</v>
      </c>
      <c r="H147" s="1">
        <v>0</v>
      </c>
      <c r="I147" s="33">
        <v>2365.1159670000002</v>
      </c>
    </row>
    <row r="148" spans="1:9" x14ac:dyDescent="0.2">
      <c r="A148">
        <v>4200000</v>
      </c>
      <c r="I148" s="33">
        <v>2529.8234859999998</v>
      </c>
    </row>
    <row r="149" spans="1:9" x14ac:dyDescent="0.2">
      <c r="A149">
        <v>4500000</v>
      </c>
      <c r="I149" s="33">
        <v>2512.4655760000001</v>
      </c>
    </row>
    <row r="151" spans="1:9" x14ac:dyDescent="0.2">
      <c r="A151" t="s">
        <v>219</v>
      </c>
    </row>
    <row r="152" spans="1:9" x14ac:dyDescent="0.2">
      <c r="A152" t="s">
        <v>50</v>
      </c>
      <c r="B152" t="s">
        <v>204</v>
      </c>
    </row>
    <row r="153" spans="1:9" x14ac:dyDescent="0.2">
      <c r="A153" t="s">
        <v>206</v>
      </c>
      <c r="B153" t="s">
        <v>33</v>
      </c>
      <c r="D153" t="s">
        <v>38</v>
      </c>
      <c r="F153" t="s">
        <v>207</v>
      </c>
      <c r="G153" t="s">
        <v>211</v>
      </c>
      <c r="H153" t="s">
        <v>213</v>
      </c>
      <c r="I153" t="s">
        <v>214</v>
      </c>
    </row>
    <row r="154" spans="1:9" ht="17" x14ac:dyDescent="0.2">
      <c r="A154">
        <v>300000</v>
      </c>
      <c r="B154" s="1">
        <v>299285</v>
      </c>
      <c r="D154" s="1">
        <v>16.632999999999999</v>
      </c>
      <c r="F154">
        <v>4</v>
      </c>
      <c r="G154">
        <v>262</v>
      </c>
      <c r="H154">
        <v>0</v>
      </c>
      <c r="I154" s="33">
        <v>1834.163452</v>
      </c>
    </row>
    <row r="155" spans="1:9" ht="17" x14ac:dyDescent="0.2">
      <c r="A155">
        <v>600000</v>
      </c>
      <c r="B155" s="1">
        <v>596904</v>
      </c>
      <c r="D155" s="1">
        <v>13.615</v>
      </c>
      <c r="F155" s="1">
        <v>4</v>
      </c>
      <c r="G155">
        <v>351</v>
      </c>
      <c r="H155" s="1">
        <v>0</v>
      </c>
      <c r="I155" s="33">
        <v>1872.7202150000001</v>
      </c>
    </row>
    <row r="156" spans="1:9" ht="17" x14ac:dyDescent="0.2">
      <c r="A156">
        <v>900000</v>
      </c>
      <c r="B156" s="1">
        <v>892215</v>
      </c>
      <c r="D156">
        <v>15.087</v>
      </c>
      <c r="F156">
        <v>5</v>
      </c>
      <c r="G156">
        <v>438</v>
      </c>
      <c r="H156">
        <v>0</v>
      </c>
      <c r="I156" s="33">
        <v>1905.4351810000001</v>
      </c>
    </row>
    <row r="157" spans="1:9" ht="17" x14ac:dyDescent="0.2">
      <c r="A157">
        <v>1200000</v>
      </c>
      <c r="B157" s="1">
        <v>1186006</v>
      </c>
      <c r="D157" s="1">
        <v>16.265000000000001</v>
      </c>
      <c r="F157" s="1">
        <v>6</v>
      </c>
      <c r="G157">
        <v>650</v>
      </c>
      <c r="H157" s="1">
        <v>0</v>
      </c>
      <c r="I157" s="33">
        <v>1934.7886960000001</v>
      </c>
    </row>
    <row r="158" spans="1:9" ht="17" x14ac:dyDescent="0.2">
      <c r="A158">
        <v>1500000</v>
      </c>
      <c r="B158" s="1">
        <v>1477157</v>
      </c>
      <c r="D158" s="1">
        <v>48096.275000000001</v>
      </c>
      <c r="F158" s="1">
        <v>14476</v>
      </c>
      <c r="G158" s="1">
        <v>14943</v>
      </c>
      <c r="H158" s="1">
        <v>0</v>
      </c>
      <c r="I158" s="33">
        <v>1968.2379149999999</v>
      </c>
    </row>
    <row r="159" spans="1:9" ht="17" x14ac:dyDescent="0.2">
      <c r="A159">
        <v>1800000</v>
      </c>
      <c r="B159" s="1">
        <v>1750338</v>
      </c>
      <c r="D159" s="1">
        <v>64356.428</v>
      </c>
      <c r="F159" s="1">
        <v>625</v>
      </c>
      <c r="G159" s="1">
        <v>16283</v>
      </c>
      <c r="H159" s="1">
        <v>0</v>
      </c>
      <c r="I159" s="33">
        <v>1967.5058590000001</v>
      </c>
    </row>
    <row r="160" spans="1:9" x14ac:dyDescent="0.2">
      <c r="A160">
        <v>2100000</v>
      </c>
      <c r="I160" s="33">
        <v>1984.9976810000001</v>
      </c>
    </row>
    <row r="161" spans="1:9" x14ac:dyDescent="0.2">
      <c r="A161">
        <v>2400000</v>
      </c>
      <c r="I161" s="33">
        <v>1917.2960210000001</v>
      </c>
    </row>
    <row r="162" spans="1:9" x14ac:dyDescent="0.2">
      <c r="A162">
        <v>2700000</v>
      </c>
      <c r="I162" s="33">
        <v>1793.2152100000001</v>
      </c>
    </row>
    <row r="163" spans="1:9" x14ac:dyDescent="0.2">
      <c r="A163">
        <v>3000000</v>
      </c>
      <c r="I163" s="33">
        <v>1695.8507079999999</v>
      </c>
    </row>
    <row r="164" spans="1:9" x14ac:dyDescent="0.2">
      <c r="A164">
        <v>3300000</v>
      </c>
      <c r="I164" s="33">
        <v>1624.6522219999999</v>
      </c>
    </row>
    <row r="165" spans="1:9" x14ac:dyDescent="0.2">
      <c r="A165">
        <v>3600000</v>
      </c>
      <c r="I165" s="33">
        <v>1561.109009</v>
      </c>
    </row>
    <row r="166" spans="1:9" x14ac:dyDescent="0.2">
      <c r="A166">
        <v>3900000</v>
      </c>
      <c r="I166" s="33">
        <v>1505.0335689999999</v>
      </c>
    </row>
    <row r="167" spans="1:9" x14ac:dyDescent="0.2">
      <c r="A167">
        <v>4200000</v>
      </c>
      <c r="I167" s="33">
        <v>1453.165039</v>
      </c>
    </row>
    <row r="168" spans="1:9" x14ac:dyDescent="0.2">
      <c r="A168">
        <v>4500000</v>
      </c>
      <c r="I168" s="33">
        <v>1368.8813479999999</v>
      </c>
    </row>
    <row r="171" spans="1:9" x14ac:dyDescent="0.2">
      <c r="A171" t="s">
        <v>220</v>
      </c>
    </row>
    <row r="172" spans="1:9" x14ac:dyDescent="0.2">
      <c r="A172" t="s">
        <v>50</v>
      </c>
      <c r="B172" t="s">
        <v>204</v>
      </c>
    </row>
    <row r="173" spans="1:9" x14ac:dyDescent="0.2">
      <c r="A173" t="s">
        <v>206</v>
      </c>
      <c r="B173" t="s">
        <v>33</v>
      </c>
      <c r="D173" t="s">
        <v>38</v>
      </c>
      <c r="F173" t="s">
        <v>210</v>
      </c>
      <c r="G173" t="s">
        <v>211</v>
      </c>
      <c r="H173" t="s">
        <v>213</v>
      </c>
      <c r="I173" t="s">
        <v>214</v>
      </c>
    </row>
    <row r="174" spans="1:9" ht="17" x14ac:dyDescent="0.2">
      <c r="A174">
        <v>300000</v>
      </c>
      <c r="B174" s="1">
        <v>299238</v>
      </c>
      <c r="D174" s="1">
        <v>10.672000000000001</v>
      </c>
      <c r="F174" s="1">
        <v>2</v>
      </c>
      <c r="G174">
        <v>6</v>
      </c>
      <c r="H174" s="1">
        <v>231836</v>
      </c>
      <c r="I174" s="33">
        <v>2565.6132809999999</v>
      </c>
    </row>
    <row r="175" spans="1:9" ht="17" x14ac:dyDescent="0.2">
      <c r="A175">
        <v>600000</v>
      </c>
      <c r="B175" s="1">
        <v>596890</v>
      </c>
      <c r="D175" s="1">
        <v>11.186999999999999</v>
      </c>
      <c r="F175" s="1">
        <v>2</v>
      </c>
      <c r="G175">
        <v>16</v>
      </c>
      <c r="H175" s="1">
        <v>511818</v>
      </c>
      <c r="I175" s="33">
        <v>2388.6865229999999</v>
      </c>
    </row>
    <row r="176" spans="1:9" ht="17" x14ac:dyDescent="0.2">
      <c r="A176">
        <v>900000</v>
      </c>
      <c r="B176" s="1">
        <v>892518</v>
      </c>
      <c r="D176" s="1">
        <v>11.628</v>
      </c>
      <c r="F176" s="1">
        <v>2</v>
      </c>
      <c r="G176">
        <v>41</v>
      </c>
      <c r="H176" s="1">
        <v>792096</v>
      </c>
      <c r="I176" s="33">
        <v>2371.6442870000001</v>
      </c>
    </row>
    <row r="177" spans="1:9" ht="17" x14ac:dyDescent="0.2">
      <c r="A177">
        <v>1200000</v>
      </c>
      <c r="B177" s="1">
        <v>1185790</v>
      </c>
      <c r="D177" s="1">
        <v>12.217000000000001</v>
      </c>
      <c r="F177" s="1">
        <v>3</v>
      </c>
      <c r="G177">
        <v>145</v>
      </c>
      <c r="H177" s="1">
        <v>1067834</v>
      </c>
      <c r="I177" s="33">
        <v>2371.5581050000001</v>
      </c>
    </row>
    <row r="178" spans="1:9" ht="17" x14ac:dyDescent="0.2">
      <c r="A178">
        <v>1500000</v>
      </c>
      <c r="B178" s="1">
        <v>1477798</v>
      </c>
      <c r="D178" s="1">
        <v>12.805999999999999</v>
      </c>
      <c r="F178" s="1">
        <v>3</v>
      </c>
      <c r="G178" s="1">
        <v>247</v>
      </c>
      <c r="H178" s="1">
        <v>1331284</v>
      </c>
      <c r="I178" s="33">
        <v>2375.2929690000001</v>
      </c>
    </row>
    <row r="179" spans="1:9" ht="17" x14ac:dyDescent="0.2">
      <c r="A179">
        <v>1800000</v>
      </c>
      <c r="B179" s="1">
        <v>1765627</v>
      </c>
      <c r="D179" s="1">
        <v>13.615</v>
      </c>
      <c r="F179" s="1">
        <v>3</v>
      </c>
      <c r="G179" s="1">
        <v>193</v>
      </c>
      <c r="H179" s="1">
        <v>1592009</v>
      </c>
      <c r="I179" s="33">
        <v>2407.5217290000001</v>
      </c>
    </row>
    <row r="180" spans="1:9" ht="17" x14ac:dyDescent="0.2">
      <c r="A180">
        <v>2100000</v>
      </c>
      <c r="B180" s="1">
        <v>2049306</v>
      </c>
      <c r="D180" s="1">
        <v>14.499000000000001</v>
      </c>
      <c r="F180" s="1">
        <v>3</v>
      </c>
      <c r="G180">
        <v>206</v>
      </c>
      <c r="H180" s="1">
        <v>1839370</v>
      </c>
      <c r="I180" s="33">
        <v>2469.0217290000001</v>
      </c>
    </row>
    <row r="181" spans="1:9" ht="17" x14ac:dyDescent="0.2">
      <c r="A181">
        <v>2400000</v>
      </c>
      <c r="B181" s="1">
        <v>2332774</v>
      </c>
      <c r="D181" s="1">
        <v>15.897</v>
      </c>
      <c r="F181" s="1">
        <v>3</v>
      </c>
      <c r="G181">
        <v>645</v>
      </c>
      <c r="H181" s="1">
        <v>2093226</v>
      </c>
      <c r="I181" s="33">
        <v>2553.4753420000002</v>
      </c>
    </row>
    <row r="182" spans="1:9" ht="17" x14ac:dyDescent="0.2">
      <c r="A182">
        <v>2700000</v>
      </c>
      <c r="B182" s="1">
        <v>2611178</v>
      </c>
      <c r="D182" s="1">
        <v>18.251999999999999</v>
      </c>
      <c r="F182" s="1">
        <v>3</v>
      </c>
      <c r="G182">
        <v>763</v>
      </c>
      <c r="H182" s="1">
        <v>2335031</v>
      </c>
      <c r="I182" s="33">
        <v>2617.5832500000001</v>
      </c>
    </row>
    <row r="183" spans="1:9" ht="17" x14ac:dyDescent="0.2">
      <c r="A183">
        <v>3000000</v>
      </c>
      <c r="B183" s="1">
        <v>2887803</v>
      </c>
      <c r="D183" s="1">
        <v>23.992999999999999</v>
      </c>
      <c r="F183" s="1">
        <v>3</v>
      </c>
      <c r="G183">
        <v>356</v>
      </c>
      <c r="H183" s="1">
        <v>2568485</v>
      </c>
      <c r="I183" s="33">
        <v>2662.6701659999999</v>
      </c>
    </row>
    <row r="184" spans="1:9" ht="17" x14ac:dyDescent="0.2">
      <c r="A184">
        <v>3300000</v>
      </c>
      <c r="B184" s="1">
        <v>3153569</v>
      </c>
      <c r="D184" s="1">
        <v>43.055999999999997</v>
      </c>
      <c r="F184" s="1">
        <v>4</v>
      </c>
      <c r="G184">
        <v>507</v>
      </c>
      <c r="H184" s="1">
        <v>2750008</v>
      </c>
      <c r="I184" s="33">
        <v>2617.03125</v>
      </c>
    </row>
    <row r="185" spans="1:9" ht="17" x14ac:dyDescent="0.2">
      <c r="A185">
        <v>3600000</v>
      </c>
      <c r="B185" s="1">
        <v>3291883</v>
      </c>
      <c r="D185" s="1">
        <v>21190</v>
      </c>
      <c r="F185" s="1">
        <v>419</v>
      </c>
      <c r="G185">
        <v>1186</v>
      </c>
      <c r="H185" s="1">
        <v>0</v>
      </c>
      <c r="I185" s="33">
        <v>2508.1364749999998</v>
      </c>
    </row>
    <row r="186" spans="1:9" x14ac:dyDescent="0.2">
      <c r="A186">
        <v>3900000</v>
      </c>
      <c r="I186" s="33">
        <v>2503.126953</v>
      </c>
    </row>
    <row r="187" spans="1:9" x14ac:dyDescent="0.2">
      <c r="A187">
        <v>4200000</v>
      </c>
      <c r="I187" s="33">
        <v>2503.1767580000001</v>
      </c>
    </row>
    <row r="188" spans="1:9" x14ac:dyDescent="0.2">
      <c r="A188">
        <v>4500000</v>
      </c>
      <c r="I188" s="33">
        <v>2519.0366210000002</v>
      </c>
    </row>
    <row r="191" spans="1:9" x14ac:dyDescent="0.2">
      <c r="A191" t="s">
        <v>221</v>
      </c>
    </row>
    <row r="192" spans="1:9" x14ac:dyDescent="0.2">
      <c r="A192" t="s">
        <v>50</v>
      </c>
      <c r="B192" t="s">
        <v>204</v>
      </c>
    </row>
    <row r="193" spans="1:9" x14ac:dyDescent="0.2">
      <c r="A193" t="s">
        <v>206</v>
      </c>
      <c r="B193" t="s">
        <v>33</v>
      </c>
      <c r="D193" t="s">
        <v>38</v>
      </c>
      <c r="F193" t="s">
        <v>210</v>
      </c>
      <c r="G193" t="s">
        <v>211</v>
      </c>
      <c r="H193" t="s">
        <v>213</v>
      </c>
      <c r="I193" t="s">
        <v>214</v>
      </c>
    </row>
    <row r="194" spans="1:9" ht="17" x14ac:dyDescent="0.2">
      <c r="A194">
        <v>300000</v>
      </c>
      <c r="B194" s="1">
        <v>299146</v>
      </c>
      <c r="D194" s="1">
        <v>10.598000000000001</v>
      </c>
      <c r="F194" s="1">
        <v>2</v>
      </c>
      <c r="G194">
        <v>16</v>
      </c>
      <c r="H194" s="1">
        <v>76708</v>
      </c>
      <c r="I194" s="33">
        <v>1943.540649</v>
      </c>
    </row>
    <row r="195" spans="1:9" ht="17" x14ac:dyDescent="0.2">
      <c r="A195">
        <v>600000</v>
      </c>
      <c r="B195" s="1">
        <v>596829</v>
      </c>
      <c r="D195" s="1">
        <v>11.04</v>
      </c>
      <c r="F195" s="1">
        <v>3</v>
      </c>
      <c r="G195">
        <v>87</v>
      </c>
      <c r="H195" s="1">
        <v>184404</v>
      </c>
      <c r="I195" s="33">
        <v>2004.514038</v>
      </c>
    </row>
    <row r="196" spans="1:9" ht="17" x14ac:dyDescent="0.2">
      <c r="A196">
        <v>900000</v>
      </c>
      <c r="B196" s="1">
        <v>892285</v>
      </c>
      <c r="D196" s="1">
        <v>11.407999999999999</v>
      </c>
      <c r="F196" s="1">
        <v>3</v>
      </c>
      <c r="G196">
        <v>86</v>
      </c>
      <c r="H196" s="1">
        <v>276408</v>
      </c>
      <c r="I196" s="33">
        <v>2056.9914549999999</v>
      </c>
    </row>
    <row r="197" spans="1:9" ht="17" x14ac:dyDescent="0.2">
      <c r="A197">
        <v>1200000</v>
      </c>
      <c r="B197" s="1">
        <v>1185687</v>
      </c>
      <c r="D197" s="1">
        <v>11.849</v>
      </c>
      <c r="F197" s="1">
        <v>3</v>
      </c>
      <c r="G197">
        <v>103</v>
      </c>
      <c r="H197" s="1">
        <v>358809</v>
      </c>
      <c r="I197" s="33">
        <v>2102.2797850000002</v>
      </c>
    </row>
    <row r="198" spans="1:9" ht="17" x14ac:dyDescent="0.2">
      <c r="A198">
        <v>1500000</v>
      </c>
      <c r="B198" s="1">
        <v>1477576</v>
      </c>
      <c r="D198" s="1">
        <v>13.321599999999901</v>
      </c>
      <c r="F198" s="1">
        <v>16383</v>
      </c>
      <c r="G198" s="1">
        <v>16383</v>
      </c>
      <c r="H198" s="1">
        <v>386217</v>
      </c>
      <c r="I198" s="33">
        <v>2189.913818</v>
      </c>
    </row>
    <row r="199" spans="1:9" ht="17" x14ac:dyDescent="0.2">
      <c r="A199">
        <v>1800000</v>
      </c>
      <c r="B199" s="1">
        <v>1765047</v>
      </c>
      <c r="D199" s="1">
        <v>12.952999999999999</v>
      </c>
      <c r="F199" s="1">
        <v>4</v>
      </c>
      <c r="G199" s="1">
        <v>134</v>
      </c>
      <c r="H199" s="1">
        <v>518164</v>
      </c>
      <c r="I199" s="33">
        <v>2123.029297</v>
      </c>
    </row>
    <row r="200" spans="1:9" ht="17" x14ac:dyDescent="0.2">
      <c r="A200">
        <v>2100000</v>
      </c>
      <c r="B200" s="1">
        <v>2049016</v>
      </c>
      <c r="D200" s="1">
        <v>15.087</v>
      </c>
      <c r="F200" s="1">
        <v>8</v>
      </c>
      <c r="G200">
        <v>151</v>
      </c>
      <c r="H200" s="1">
        <v>605078</v>
      </c>
      <c r="I200" s="33">
        <v>2245.1457519999999</v>
      </c>
    </row>
    <row r="201" spans="1:9" ht="17" x14ac:dyDescent="0.2">
      <c r="A201">
        <v>2400000</v>
      </c>
      <c r="B201" s="1">
        <v>2332880</v>
      </c>
      <c r="D201" s="1">
        <v>16.044799999999999</v>
      </c>
      <c r="F201" s="1">
        <v>4</v>
      </c>
      <c r="G201">
        <v>468</v>
      </c>
      <c r="H201" s="1">
        <v>694216</v>
      </c>
      <c r="I201" s="33">
        <v>2226.282471</v>
      </c>
    </row>
    <row r="202" spans="1:9" ht="17" x14ac:dyDescent="0.2">
      <c r="A202">
        <v>2700000</v>
      </c>
      <c r="B202" s="1">
        <v>2609873</v>
      </c>
      <c r="D202" s="1">
        <v>19.209599999999998</v>
      </c>
      <c r="F202" s="1">
        <v>16383</v>
      </c>
      <c r="G202" s="1">
        <v>16383</v>
      </c>
      <c r="H202" s="1">
        <v>725732</v>
      </c>
      <c r="I202" s="33">
        <v>2275.5227049999999</v>
      </c>
    </row>
    <row r="203" spans="1:9" ht="17" x14ac:dyDescent="0.2">
      <c r="A203">
        <v>3000000</v>
      </c>
      <c r="B203" s="1">
        <v>2884509</v>
      </c>
      <c r="D203" s="1">
        <v>23.257000000000001</v>
      </c>
      <c r="F203" s="1">
        <v>16383</v>
      </c>
      <c r="G203" s="1">
        <v>16383</v>
      </c>
      <c r="H203" s="1">
        <v>807859</v>
      </c>
      <c r="I203" s="33">
        <v>2283.6027829999998</v>
      </c>
    </row>
    <row r="204" spans="1:9" ht="17" x14ac:dyDescent="0.2">
      <c r="A204">
        <v>3300000</v>
      </c>
      <c r="B204" s="1">
        <v>3154261</v>
      </c>
      <c r="D204" s="1">
        <v>27.966999999999999</v>
      </c>
      <c r="F204" s="1">
        <v>5</v>
      </c>
      <c r="G204" s="1">
        <v>16383</v>
      </c>
      <c r="H204" s="1">
        <v>940377</v>
      </c>
      <c r="I204" s="33">
        <v>2350.6286620000001</v>
      </c>
    </row>
    <row r="205" spans="1:9" ht="17" x14ac:dyDescent="0.2">
      <c r="A205">
        <v>3600000</v>
      </c>
      <c r="B205" s="1">
        <v>3299423</v>
      </c>
      <c r="D205" s="1">
        <v>31152</v>
      </c>
      <c r="F205" s="1">
        <v>1851</v>
      </c>
      <c r="G205" s="1">
        <v>3583</v>
      </c>
      <c r="H205" s="1">
        <v>0</v>
      </c>
      <c r="I205" s="33">
        <v>2514.4123540000001</v>
      </c>
    </row>
    <row r="206" spans="1:9" ht="17" x14ac:dyDescent="0.2">
      <c r="A206">
        <v>3900000</v>
      </c>
      <c r="B206" s="1">
        <v>3498831</v>
      </c>
      <c r="D206" s="1">
        <v>26097</v>
      </c>
      <c r="F206" s="1">
        <v>1325</v>
      </c>
      <c r="G206" s="1">
        <v>4607</v>
      </c>
      <c r="H206" s="1">
        <v>0</v>
      </c>
      <c r="I206" s="33">
        <v>2370.6064449999999</v>
      </c>
    </row>
    <row r="207" spans="1:9" x14ac:dyDescent="0.2">
      <c r="A207">
        <v>4200000</v>
      </c>
      <c r="I207" s="33">
        <v>2521.5908199999999</v>
      </c>
    </row>
    <row r="208" spans="1:9" x14ac:dyDescent="0.2">
      <c r="A208">
        <v>4500000</v>
      </c>
      <c r="I208" s="33">
        <v>2516.8347170000002</v>
      </c>
    </row>
    <row r="212" spans="1:9" x14ac:dyDescent="0.2">
      <c r="A212" t="s">
        <v>223</v>
      </c>
      <c r="B212" t="s">
        <v>222</v>
      </c>
    </row>
    <row r="213" spans="1:9" x14ac:dyDescent="0.2">
      <c r="A213" t="s">
        <v>50</v>
      </c>
      <c r="B213" t="s">
        <v>204</v>
      </c>
    </row>
    <row r="214" spans="1:9" x14ac:dyDescent="0.2">
      <c r="A214" t="s">
        <v>206</v>
      </c>
      <c r="B214" t="s">
        <v>33</v>
      </c>
      <c r="D214" t="s">
        <v>38</v>
      </c>
      <c r="F214" t="s">
        <v>210</v>
      </c>
      <c r="G214" t="s">
        <v>211</v>
      </c>
      <c r="H214" t="s">
        <v>213</v>
      </c>
      <c r="I214" t="s">
        <v>214</v>
      </c>
    </row>
    <row r="215" spans="1:9" ht="17" x14ac:dyDescent="0.2">
      <c r="A215">
        <v>300000</v>
      </c>
      <c r="B215" s="1">
        <v>299247</v>
      </c>
      <c r="D215" s="1">
        <v>18.841000000000001</v>
      </c>
      <c r="F215" s="1">
        <v>5</v>
      </c>
      <c r="G215">
        <v>455</v>
      </c>
      <c r="H215" s="1">
        <v>0</v>
      </c>
    </row>
    <row r="216" spans="1:9" ht="17" x14ac:dyDescent="0.2">
      <c r="A216">
        <v>600000</v>
      </c>
      <c r="B216" s="1">
        <v>596857</v>
      </c>
      <c r="D216" s="1">
        <v>23.11</v>
      </c>
      <c r="F216" s="1">
        <v>7</v>
      </c>
      <c r="G216" s="1">
        <v>16383</v>
      </c>
      <c r="H216" s="1">
        <v>0</v>
      </c>
      <c r="I216" s="33">
        <v>1868.4887699999999</v>
      </c>
    </row>
    <row r="217" spans="1:9" ht="17" x14ac:dyDescent="0.2">
      <c r="A217">
        <v>900000</v>
      </c>
      <c r="B217" s="1">
        <v>878987</v>
      </c>
      <c r="D217" s="1">
        <v>152508</v>
      </c>
      <c r="F217" s="1">
        <v>7687</v>
      </c>
      <c r="G217" s="1">
        <v>16383</v>
      </c>
      <c r="H217" s="1">
        <v>0</v>
      </c>
      <c r="I217" s="33">
        <v>1706.8515620000001</v>
      </c>
    </row>
    <row r="218" spans="1:9" ht="17" x14ac:dyDescent="0.2">
      <c r="A218">
        <v>1200000</v>
      </c>
      <c r="B218" s="1">
        <v>1156832</v>
      </c>
      <c r="D218" s="1"/>
      <c r="F218" s="1"/>
      <c r="H218" s="1"/>
      <c r="I218" s="33">
        <v>1671.3323969999999</v>
      </c>
    </row>
    <row r="219" spans="1:9" ht="17" x14ac:dyDescent="0.2">
      <c r="A219">
        <v>1500000</v>
      </c>
      <c r="B219" s="1">
        <v>1431299</v>
      </c>
      <c r="D219" s="1"/>
      <c r="F219" s="1"/>
      <c r="G219" s="1"/>
      <c r="H219" s="1"/>
      <c r="I219" s="33">
        <v>1645.1556399999999</v>
      </c>
    </row>
    <row r="220" spans="1:9" ht="17" x14ac:dyDescent="0.2">
      <c r="A220">
        <v>1800000</v>
      </c>
      <c r="B220" s="1">
        <v>1705147</v>
      </c>
      <c r="D220" s="1"/>
      <c r="F220" s="1"/>
      <c r="G220" s="1"/>
      <c r="H220" s="1"/>
      <c r="I220" s="33">
        <v>1618.619019</v>
      </c>
    </row>
    <row r="221" spans="1:9" ht="17" x14ac:dyDescent="0.2">
      <c r="A221">
        <v>2100000</v>
      </c>
      <c r="B221" s="1">
        <v>1950045</v>
      </c>
      <c r="D221" s="1"/>
      <c r="F221" s="1"/>
      <c r="H221" s="1"/>
      <c r="I221" s="33">
        <v>1588.7689210000001</v>
      </c>
    </row>
    <row r="222" spans="1:9" ht="17" x14ac:dyDescent="0.2">
      <c r="A222">
        <v>2400000</v>
      </c>
      <c r="B222" s="1">
        <v>2197730</v>
      </c>
      <c r="D222" s="1"/>
      <c r="F222" s="1"/>
      <c r="H222" s="1"/>
      <c r="I222" s="33">
        <v>1590.1923830000001</v>
      </c>
    </row>
    <row r="223" spans="1:9" ht="17" x14ac:dyDescent="0.2">
      <c r="A223">
        <v>2700000</v>
      </c>
      <c r="B223" s="1">
        <v>2439208</v>
      </c>
      <c r="D223" s="1"/>
      <c r="F223" s="1"/>
      <c r="G223" s="1"/>
      <c r="H223" s="1"/>
      <c r="I223" s="33">
        <v>1697.18103</v>
      </c>
    </row>
    <row r="224" spans="1:9" ht="17" x14ac:dyDescent="0.2">
      <c r="A224">
        <v>3000000</v>
      </c>
      <c r="B224" s="1">
        <v>2667199</v>
      </c>
      <c r="D224" s="1"/>
      <c r="F224" s="1"/>
      <c r="G224" s="1"/>
      <c r="H224" s="1"/>
      <c r="I224" s="33">
        <v>1630.029419</v>
      </c>
    </row>
    <row r="225" spans="1:9" ht="17" x14ac:dyDescent="0.2">
      <c r="A225">
        <v>3300000</v>
      </c>
      <c r="B225" s="1">
        <v>2845047</v>
      </c>
      <c r="D225" s="1"/>
      <c r="F225" s="1"/>
      <c r="G225" s="1"/>
      <c r="H225" s="1"/>
      <c r="I225" s="33">
        <v>1568.2597659999999</v>
      </c>
    </row>
    <row r="226" spans="1:9" ht="17" x14ac:dyDescent="0.2">
      <c r="A226">
        <v>3600000</v>
      </c>
      <c r="B226" s="1">
        <v>3106273</v>
      </c>
      <c r="D226" s="1"/>
      <c r="F226" s="1"/>
      <c r="G226" s="1"/>
      <c r="H226" s="1"/>
      <c r="I226" s="33">
        <v>1443.6414789999999</v>
      </c>
    </row>
    <row r="227" spans="1:9" ht="17" x14ac:dyDescent="0.2">
      <c r="A227">
        <v>3900000</v>
      </c>
      <c r="B227" s="1">
        <v>3261846</v>
      </c>
      <c r="D227" s="1"/>
      <c r="F227" s="1"/>
      <c r="G227" s="1"/>
      <c r="H227" s="1"/>
      <c r="I227" s="33">
        <v>1375.2666019999999</v>
      </c>
    </row>
    <row r="228" spans="1:9" x14ac:dyDescent="0.2">
      <c r="I228" s="33"/>
    </row>
    <row r="229" spans="1:9" x14ac:dyDescent="0.2">
      <c r="I229" s="33"/>
    </row>
    <row r="230" spans="1:9" x14ac:dyDescent="0.2">
      <c r="A230" t="s">
        <v>224</v>
      </c>
      <c r="B230" t="s">
        <v>217</v>
      </c>
    </row>
    <row r="231" spans="1:9" x14ac:dyDescent="0.2">
      <c r="A231" t="s">
        <v>50</v>
      </c>
      <c r="B231" t="s">
        <v>204</v>
      </c>
    </row>
    <row r="232" spans="1:9" x14ac:dyDescent="0.2">
      <c r="A232" t="s">
        <v>206</v>
      </c>
      <c r="B232" t="s">
        <v>33</v>
      </c>
      <c r="D232" t="s">
        <v>38</v>
      </c>
      <c r="F232" t="s">
        <v>210</v>
      </c>
      <c r="G232" t="s">
        <v>211</v>
      </c>
      <c r="H232" t="s">
        <v>213</v>
      </c>
      <c r="I232" t="s">
        <v>214</v>
      </c>
    </row>
    <row r="233" spans="1:9" ht="17" x14ac:dyDescent="0.2">
      <c r="A233">
        <v>300000</v>
      </c>
      <c r="B233" s="1">
        <v>299294</v>
      </c>
      <c r="D233" s="1">
        <v>10.083</v>
      </c>
      <c r="F233" s="1">
        <v>2</v>
      </c>
      <c r="G233">
        <v>4</v>
      </c>
      <c r="H233" s="1">
        <v>91904</v>
      </c>
      <c r="I233" s="33">
        <v>1954.027832</v>
      </c>
    </row>
    <row r="234" spans="1:9" ht="17" x14ac:dyDescent="0.2">
      <c r="A234">
        <v>600000</v>
      </c>
      <c r="B234" s="1">
        <v>596778</v>
      </c>
      <c r="D234" s="1">
        <v>10.377000000000001</v>
      </c>
      <c r="F234" s="1">
        <v>2</v>
      </c>
      <c r="G234" s="1">
        <v>11</v>
      </c>
      <c r="H234" s="1">
        <v>260308</v>
      </c>
      <c r="I234" s="33">
        <v>2074.3723140000002</v>
      </c>
    </row>
    <row r="235" spans="1:9" ht="17" x14ac:dyDescent="0.2">
      <c r="A235">
        <v>900000</v>
      </c>
      <c r="B235" s="1">
        <v>892237</v>
      </c>
      <c r="D235" s="1">
        <v>11.113</v>
      </c>
      <c r="F235" s="1">
        <v>2</v>
      </c>
      <c r="G235">
        <v>38</v>
      </c>
      <c r="H235" s="1">
        <v>488768</v>
      </c>
      <c r="I235" s="33">
        <v>2204.59375</v>
      </c>
    </row>
    <row r="236" spans="1:9" ht="17" x14ac:dyDescent="0.2">
      <c r="A236">
        <v>1200000</v>
      </c>
      <c r="B236" s="1">
        <v>1186178</v>
      </c>
      <c r="D236" s="1">
        <v>11.702</v>
      </c>
      <c r="F236" s="1">
        <v>2</v>
      </c>
      <c r="G236" s="1">
        <v>94</v>
      </c>
      <c r="H236" s="1">
        <v>734804</v>
      </c>
      <c r="I236" s="33">
        <v>2268.3754880000001</v>
      </c>
    </row>
    <row r="237" spans="1:9" ht="17" x14ac:dyDescent="0.2">
      <c r="A237">
        <v>1500000</v>
      </c>
      <c r="B237" s="1">
        <v>1477664</v>
      </c>
      <c r="D237" s="1">
        <v>12.143000000000001</v>
      </c>
      <c r="F237" s="1">
        <v>3</v>
      </c>
      <c r="G237" s="1">
        <v>244</v>
      </c>
      <c r="H237" s="1">
        <v>945416</v>
      </c>
      <c r="I237" s="33">
        <v>2284.514893</v>
      </c>
    </row>
    <row r="238" spans="1:9" ht="17" x14ac:dyDescent="0.2">
      <c r="A238">
        <v>1800000</v>
      </c>
      <c r="B238" s="1">
        <v>1765233</v>
      </c>
      <c r="D238" s="1">
        <v>12.805999999999999</v>
      </c>
      <c r="F238" s="1">
        <v>3</v>
      </c>
      <c r="G238" s="1">
        <v>428</v>
      </c>
      <c r="H238" s="1">
        <v>1111780</v>
      </c>
      <c r="I238" s="33">
        <v>2309.4201659999999</v>
      </c>
    </row>
    <row r="239" spans="1:9" ht="17" x14ac:dyDescent="0.2">
      <c r="A239">
        <v>2100000</v>
      </c>
      <c r="B239" s="1">
        <v>2049389</v>
      </c>
      <c r="D239" s="1">
        <v>13.689</v>
      </c>
      <c r="F239" s="1">
        <v>3</v>
      </c>
      <c r="G239" s="1">
        <v>322</v>
      </c>
      <c r="H239" s="1">
        <v>1276920</v>
      </c>
      <c r="I239" s="33">
        <v>2375.2526859999998</v>
      </c>
    </row>
    <row r="240" spans="1:9" ht="17" x14ac:dyDescent="0.2">
      <c r="A240">
        <v>2700000</v>
      </c>
      <c r="B240" s="1">
        <v>2605473</v>
      </c>
      <c r="D240" s="1">
        <v>16.559999999999999</v>
      </c>
      <c r="F240" s="1">
        <v>3</v>
      </c>
      <c r="G240" s="1">
        <v>426</v>
      </c>
      <c r="H240" s="1">
        <v>1647758</v>
      </c>
      <c r="I240" s="33">
        <v>2490.6525879999999</v>
      </c>
    </row>
    <row r="241" spans="1:9" ht="17" x14ac:dyDescent="0.2">
      <c r="A241">
        <v>3000000</v>
      </c>
      <c r="B241" s="1">
        <v>2882388</v>
      </c>
      <c r="D241" s="1">
        <v>20.754999999999999</v>
      </c>
      <c r="F241" s="1">
        <v>3</v>
      </c>
      <c r="G241" s="1">
        <v>2316</v>
      </c>
      <c r="H241" s="1">
        <v>1813130</v>
      </c>
      <c r="I241" s="33">
        <v>2554.2189939999998</v>
      </c>
    </row>
    <row r="242" spans="1:9" ht="17" x14ac:dyDescent="0.2">
      <c r="A242">
        <v>3300000</v>
      </c>
      <c r="B242" s="1">
        <v>3148561</v>
      </c>
      <c r="D242" s="1">
        <v>31.427</v>
      </c>
      <c r="F242" s="1">
        <v>3</v>
      </c>
      <c r="G242" s="1">
        <v>725</v>
      </c>
      <c r="H242" s="1">
        <v>1961277</v>
      </c>
      <c r="I242" s="33">
        <v>2572.967529</v>
      </c>
    </row>
    <row r="243" spans="1:9" ht="17" x14ac:dyDescent="0.2">
      <c r="A243">
        <v>3600000</v>
      </c>
      <c r="B243" s="1">
        <v>3310009</v>
      </c>
      <c r="D243" s="1">
        <v>21111</v>
      </c>
      <c r="F243" s="1">
        <v>450</v>
      </c>
      <c r="G243" s="1">
        <v>694</v>
      </c>
      <c r="H243" s="1">
        <v>0</v>
      </c>
      <c r="I243" s="33">
        <v>2494.781982</v>
      </c>
    </row>
    <row r="244" spans="1:9" ht="17" x14ac:dyDescent="0.2">
      <c r="A244">
        <v>3900000</v>
      </c>
      <c r="B244" s="1"/>
      <c r="D244" s="1"/>
      <c r="F244" s="1"/>
      <c r="G244" s="1"/>
      <c r="H244" s="1"/>
      <c r="I244" s="33">
        <v>2489.2004390000002</v>
      </c>
    </row>
    <row r="247" spans="1:9" x14ac:dyDescent="0.2">
      <c r="A247" t="s">
        <v>226</v>
      </c>
      <c r="B247" t="s">
        <v>225</v>
      </c>
    </row>
    <row r="248" spans="1:9" x14ac:dyDescent="0.2">
      <c r="A248" t="s">
        <v>50</v>
      </c>
      <c r="B248" t="s">
        <v>204</v>
      </c>
    </row>
    <row r="249" spans="1:9" x14ac:dyDescent="0.2">
      <c r="A249" t="s">
        <v>206</v>
      </c>
      <c r="B249" t="s">
        <v>33</v>
      </c>
      <c r="D249" t="s">
        <v>38</v>
      </c>
      <c r="F249" t="s">
        <v>210</v>
      </c>
      <c r="G249" t="s">
        <v>211</v>
      </c>
      <c r="H249" t="s">
        <v>213</v>
      </c>
      <c r="I249" t="s">
        <v>214</v>
      </c>
    </row>
    <row r="250" spans="1:9" ht="17" x14ac:dyDescent="0.2">
      <c r="A250">
        <v>300000</v>
      </c>
      <c r="B250" s="1">
        <v>299107</v>
      </c>
      <c r="D250" s="1">
        <v>14.646000000000001</v>
      </c>
      <c r="F250" s="1">
        <v>4</v>
      </c>
      <c r="G250">
        <v>90</v>
      </c>
      <c r="H250" s="1">
        <v>0</v>
      </c>
      <c r="I250" s="33">
        <v>1841.6007079999999</v>
      </c>
    </row>
    <row r="251" spans="1:9" ht="17" x14ac:dyDescent="0.2">
      <c r="A251">
        <v>600000</v>
      </c>
      <c r="B251" s="1">
        <v>596836</v>
      </c>
      <c r="D251" s="1">
        <v>12.879</v>
      </c>
      <c r="F251" s="1">
        <v>4</v>
      </c>
      <c r="G251" s="1">
        <v>200</v>
      </c>
      <c r="H251" s="1">
        <v>0</v>
      </c>
      <c r="I251" s="33">
        <v>1895.3735349999999</v>
      </c>
    </row>
    <row r="252" spans="1:9" ht="17" x14ac:dyDescent="0.2">
      <c r="A252">
        <v>900000</v>
      </c>
      <c r="B252" s="1">
        <v>892487</v>
      </c>
      <c r="D252" s="1">
        <v>13.321</v>
      </c>
      <c r="F252" s="1">
        <v>4</v>
      </c>
      <c r="G252">
        <v>284</v>
      </c>
      <c r="H252" s="1">
        <v>0</v>
      </c>
      <c r="I252" s="33">
        <v>1923.3402100000001</v>
      </c>
    </row>
    <row r="253" spans="1:9" ht="17" x14ac:dyDescent="0.2">
      <c r="A253">
        <v>1200000</v>
      </c>
      <c r="B253" s="1">
        <v>1185620</v>
      </c>
      <c r="D253" s="1">
        <v>15.013999999999999</v>
      </c>
      <c r="F253" s="1">
        <v>6</v>
      </c>
      <c r="G253" s="1">
        <v>377</v>
      </c>
      <c r="H253" s="1">
        <v>0</v>
      </c>
      <c r="I253" s="33">
        <v>1953.312866</v>
      </c>
    </row>
    <row r="254" spans="1:9" ht="17" x14ac:dyDescent="0.2">
      <c r="A254">
        <v>1500000</v>
      </c>
      <c r="B254" s="1">
        <v>1477676</v>
      </c>
      <c r="D254" s="1">
        <v>16.117999999999999</v>
      </c>
      <c r="F254" s="1">
        <v>6</v>
      </c>
      <c r="G254" s="1">
        <v>477</v>
      </c>
      <c r="H254" s="1">
        <v>0</v>
      </c>
      <c r="I254" s="33">
        <v>1994.177612</v>
      </c>
    </row>
    <row r="255" spans="1:9" ht="17" x14ac:dyDescent="0.2">
      <c r="A255">
        <v>1800000</v>
      </c>
      <c r="B255" s="1">
        <v>1765489</v>
      </c>
      <c r="D255" s="1">
        <v>18.547000000000001</v>
      </c>
      <c r="F255" s="1">
        <v>7</v>
      </c>
      <c r="G255" s="1">
        <v>471</v>
      </c>
      <c r="H255" s="1">
        <v>0</v>
      </c>
      <c r="I255" s="33">
        <v>2016.6791989999999</v>
      </c>
    </row>
    <row r="256" spans="1:9" ht="17" x14ac:dyDescent="0.2">
      <c r="A256">
        <v>2100000</v>
      </c>
      <c r="B256" s="1">
        <v>2049253</v>
      </c>
      <c r="D256" s="1">
        <v>21.785</v>
      </c>
      <c r="F256" s="1">
        <v>8</v>
      </c>
      <c r="G256" s="1">
        <v>453</v>
      </c>
      <c r="H256" s="1">
        <v>0</v>
      </c>
      <c r="I256" s="33">
        <v>1972.080688</v>
      </c>
    </row>
    <row r="257" spans="1:10" ht="17" x14ac:dyDescent="0.2">
      <c r="A257">
        <v>2400000</v>
      </c>
      <c r="B257" s="1">
        <v>2330505</v>
      </c>
      <c r="D257" s="1">
        <v>27.010999999999999</v>
      </c>
      <c r="F257" s="1">
        <v>11</v>
      </c>
      <c r="G257" s="1">
        <v>1278</v>
      </c>
      <c r="H257" s="1">
        <v>0</v>
      </c>
      <c r="I257" s="33">
        <v>1939.447754</v>
      </c>
    </row>
    <row r="258" spans="1:10" ht="17" x14ac:dyDescent="0.2">
      <c r="A258">
        <v>2700000</v>
      </c>
      <c r="B258" s="1">
        <v>2608899</v>
      </c>
      <c r="D258" s="1">
        <v>30.690999999999999</v>
      </c>
      <c r="F258" s="1">
        <v>12</v>
      </c>
      <c r="G258" s="1">
        <v>784</v>
      </c>
      <c r="H258" s="1">
        <v>0</v>
      </c>
      <c r="I258" s="33">
        <v>1906.8038329999999</v>
      </c>
    </row>
    <row r="259" spans="1:10" ht="17" x14ac:dyDescent="0.2">
      <c r="A259">
        <v>3000000</v>
      </c>
      <c r="B259" s="1">
        <v>2881000</v>
      </c>
      <c r="D259" s="1">
        <v>37.094000000000001</v>
      </c>
      <c r="F259" s="1">
        <v>15</v>
      </c>
      <c r="G259" s="1">
        <v>643</v>
      </c>
      <c r="H259" s="1">
        <v>0</v>
      </c>
      <c r="I259" s="33">
        <v>1850.0463870000001</v>
      </c>
    </row>
    <row r="260" spans="1:10" ht="17" x14ac:dyDescent="0.2">
      <c r="A260">
        <v>3300000</v>
      </c>
      <c r="B260" s="1">
        <v>3150222</v>
      </c>
      <c r="D260" s="1">
        <v>50.268000000000001</v>
      </c>
      <c r="F260" s="1">
        <v>23</v>
      </c>
      <c r="G260" s="1">
        <v>601</v>
      </c>
      <c r="H260" s="1">
        <v>0</v>
      </c>
      <c r="I260" s="33">
        <v>1844.5474850000001</v>
      </c>
    </row>
    <row r="261" spans="1:10" ht="17" x14ac:dyDescent="0.2">
      <c r="A261">
        <v>3600000</v>
      </c>
      <c r="B261" s="1">
        <v>3331544</v>
      </c>
      <c r="D261" s="1">
        <v>24274</v>
      </c>
      <c r="F261" s="1">
        <v>1182</v>
      </c>
      <c r="G261" s="1">
        <v>5860</v>
      </c>
      <c r="H261" s="1">
        <v>0</v>
      </c>
      <c r="J261" s="33">
        <v>2480.9504390000002</v>
      </c>
    </row>
    <row r="262" spans="1:10" ht="17" x14ac:dyDescent="0.2">
      <c r="A262">
        <v>3900000</v>
      </c>
      <c r="B262" s="1">
        <v>3304029</v>
      </c>
      <c r="D262" s="1">
        <v>22208</v>
      </c>
      <c r="F262" s="1">
        <v>610</v>
      </c>
      <c r="G262" s="1">
        <v>1132</v>
      </c>
      <c r="H262" s="1">
        <v>0</v>
      </c>
      <c r="J262" s="33">
        <v>2501.4565429999998</v>
      </c>
    </row>
    <row r="265" spans="1:10" x14ac:dyDescent="0.2">
      <c r="A265" t="s">
        <v>227</v>
      </c>
      <c r="B265" t="s">
        <v>216</v>
      </c>
    </row>
    <row r="266" spans="1:10" x14ac:dyDescent="0.2">
      <c r="A266" t="s">
        <v>50</v>
      </c>
      <c r="B266" t="s">
        <v>204</v>
      </c>
    </row>
    <row r="267" spans="1:10" x14ac:dyDescent="0.2">
      <c r="A267" t="s">
        <v>206</v>
      </c>
      <c r="B267" t="s">
        <v>33</v>
      </c>
      <c r="D267" t="s">
        <v>38</v>
      </c>
      <c r="F267" t="s">
        <v>210</v>
      </c>
      <c r="G267" t="s">
        <v>211</v>
      </c>
      <c r="H267" t="s">
        <v>213</v>
      </c>
      <c r="I267" t="s">
        <v>214</v>
      </c>
    </row>
    <row r="268" spans="1:10" ht="17" x14ac:dyDescent="0.2">
      <c r="A268">
        <v>300000</v>
      </c>
      <c r="B268" s="1">
        <v>299188</v>
      </c>
      <c r="D268" s="1">
        <v>16.707000000000001</v>
      </c>
      <c r="F268" s="1">
        <v>5</v>
      </c>
      <c r="G268">
        <v>175</v>
      </c>
      <c r="H268" s="1">
        <v>0</v>
      </c>
      <c r="I268" s="33">
        <v>1835.268677</v>
      </c>
    </row>
    <row r="269" spans="1:10" ht="17" x14ac:dyDescent="0.2">
      <c r="A269">
        <v>600000</v>
      </c>
      <c r="B269" s="1">
        <v>596824</v>
      </c>
      <c r="D269" s="1">
        <v>12.731999999999999</v>
      </c>
      <c r="F269" s="1">
        <v>4</v>
      </c>
      <c r="G269" s="1">
        <v>442</v>
      </c>
      <c r="H269" s="1">
        <v>0</v>
      </c>
      <c r="I269" s="33">
        <v>1885.235962</v>
      </c>
    </row>
    <row r="270" spans="1:10" ht="17" x14ac:dyDescent="0.2">
      <c r="A270">
        <v>900000</v>
      </c>
      <c r="B270" s="1">
        <v>892441</v>
      </c>
      <c r="D270" s="1">
        <v>13.542</v>
      </c>
      <c r="F270" s="1">
        <v>5</v>
      </c>
      <c r="G270" s="1">
        <v>667</v>
      </c>
      <c r="H270" s="1">
        <v>0</v>
      </c>
      <c r="I270" s="33">
        <v>1919.6414789999999</v>
      </c>
    </row>
    <row r="271" spans="1:10" ht="17" x14ac:dyDescent="0.2">
      <c r="A271">
        <v>1200000</v>
      </c>
      <c r="B271" s="1">
        <v>1185952</v>
      </c>
      <c r="D271" s="1">
        <v>14.867000000000001</v>
      </c>
      <c r="F271" s="1">
        <v>5</v>
      </c>
      <c r="G271" s="1">
        <v>681</v>
      </c>
      <c r="H271" s="1">
        <v>0</v>
      </c>
      <c r="I271" s="33">
        <v>1945.2852780000001</v>
      </c>
    </row>
    <row r="272" spans="1:10" ht="17" x14ac:dyDescent="0.2">
      <c r="A272">
        <v>1500000</v>
      </c>
      <c r="B272" s="1">
        <v>1477800</v>
      </c>
      <c r="D272" s="1">
        <v>16.486000000000001</v>
      </c>
      <c r="E272" s="1"/>
      <c r="F272" s="1">
        <v>6</v>
      </c>
      <c r="G272" s="1">
        <v>672</v>
      </c>
      <c r="H272" s="1">
        <v>0</v>
      </c>
      <c r="I272" s="33">
        <v>1976.6451420000001</v>
      </c>
    </row>
    <row r="273" spans="1:9" ht="17" x14ac:dyDescent="0.2">
      <c r="A273">
        <v>1800000</v>
      </c>
      <c r="B273" s="1">
        <v>1765536</v>
      </c>
      <c r="D273" s="1">
        <v>20.018999999999998</v>
      </c>
      <c r="F273" s="1">
        <v>8</v>
      </c>
      <c r="G273" s="1">
        <v>8964</v>
      </c>
      <c r="H273" s="1">
        <v>0</v>
      </c>
      <c r="I273" s="33">
        <v>1989.2772219999999</v>
      </c>
    </row>
    <row r="274" spans="1:9" ht="17" x14ac:dyDescent="0.2">
      <c r="A274">
        <v>2100000</v>
      </c>
      <c r="B274" s="1">
        <v>2038022</v>
      </c>
      <c r="D274" s="1">
        <v>48151</v>
      </c>
      <c r="F274" s="1">
        <v>13036</v>
      </c>
      <c r="G274" s="1">
        <v>13153</v>
      </c>
      <c r="H274" s="1">
        <v>0</v>
      </c>
      <c r="I274" s="33">
        <v>2035.501953</v>
      </c>
    </row>
    <row r="275" spans="1:9" ht="17" x14ac:dyDescent="0.2">
      <c r="A275">
        <v>2400000</v>
      </c>
      <c r="B275" s="1"/>
      <c r="D275" s="1"/>
      <c r="F275" s="1"/>
      <c r="G275" s="1"/>
      <c r="H275" s="1"/>
      <c r="I275" s="33">
        <v>1968.567749</v>
      </c>
    </row>
    <row r="276" spans="1:9" ht="17" x14ac:dyDescent="0.2">
      <c r="A276">
        <v>2700000</v>
      </c>
      <c r="B276" s="1"/>
      <c r="D276" s="1"/>
      <c r="F276" s="1"/>
      <c r="G276" s="1"/>
      <c r="H276" s="1"/>
      <c r="I276" s="33">
        <v>1866.2349850000001</v>
      </c>
    </row>
    <row r="277" spans="1:9" ht="17" x14ac:dyDescent="0.2">
      <c r="A277">
        <v>3000000</v>
      </c>
      <c r="B277" s="1"/>
      <c r="D277" s="1"/>
      <c r="F277" s="1"/>
      <c r="G277" s="1"/>
      <c r="H277" s="1"/>
      <c r="I277" s="33">
        <v>1767.7423100000001</v>
      </c>
    </row>
    <row r="278" spans="1:9" ht="17" x14ac:dyDescent="0.2">
      <c r="A278">
        <v>3300000</v>
      </c>
      <c r="B278" s="1"/>
      <c r="D278" s="1"/>
      <c r="F278" s="1"/>
      <c r="G278" s="1"/>
      <c r="H278" s="1"/>
      <c r="I278" s="33">
        <v>1860.5164789999999</v>
      </c>
    </row>
    <row r="279" spans="1:9" ht="17" x14ac:dyDescent="0.2">
      <c r="A279">
        <v>3600000</v>
      </c>
      <c r="B279" s="1"/>
      <c r="D279" s="1"/>
      <c r="F279" s="1"/>
      <c r="G279" s="1"/>
      <c r="H279" s="1"/>
      <c r="I279" s="33">
        <v>1796.642212</v>
      </c>
    </row>
    <row r="280" spans="1:9" x14ac:dyDescent="0.2">
      <c r="A280">
        <v>3900000</v>
      </c>
      <c r="I280" s="33">
        <v>1588.132202</v>
      </c>
    </row>
    <row r="283" spans="1:9" x14ac:dyDescent="0.2">
      <c r="A283" t="s">
        <v>228</v>
      </c>
      <c r="B283" t="s">
        <v>229</v>
      </c>
    </row>
    <row r="284" spans="1:9" x14ac:dyDescent="0.2">
      <c r="A284" t="s">
        <v>50</v>
      </c>
      <c r="B284" t="s">
        <v>204</v>
      </c>
    </row>
    <row r="285" spans="1:9" x14ac:dyDescent="0.2">
      <c r="A285" t="s">
        <v>206</v>
      </c>
      <c r="B285" t="s">
        <v>33</v>
      </c>
      <c r="D285" t="s">
        <v>38</v>
      </c>
      <c r="F285" t="s">
        <v>210</v>
      </c>
      <c r="G285" t="s">
        <v>211</v>
      </c>
      <c r="H285" t="s">
        <v>213</v>
      </c>
      <c r="I285" t="s">
        <v>214</v>
      </c>
    </row>
    <row r="286" spans="1:9" ht="17" x14ac:dyDescent="0.2">
      <c r="A286">
        <v>300000</v>
      </c>
      <c r="B286" s="1">
        <v>299192</v>
      </c>
      <c r="D286" s="1">
        <v>13.321</v>
      </c>
      <c r="F286" s="1">
        <v>4</v>
      </c>
      <c r="G286">
        <v>47</v>
      </c>
      <c r="H286" s="1">
        <v>0</v>
      </c>
      <c r="I286" s="33">
        <v>1837.7803960000001</v>
      </c>
    </row>
    <row r="287" spans="1:9" ht="17" x14ac:dyDescent="0.2">
      <c r="A287">
        <v>600000</v>
      </c>
      <c r="B287" s="1">
        <v>596872</v>
      </c>
      <c r="D287" s="1">
        <v>12.510999999999999</v>
      </c>
      <c r="F287" s="1">
        <v>4</v>
      </c>
      <c r="G287" s="1">
        <v>77</v>
      </c>
      <c r="H287" s="1">
        <v>0</v>
      </c>
      <c r="I287" s="33">
        <v>1933.6137699999999</v>
      </c>
    </row>
    <row r="288" spans="1:9" ht="17" x14ac:dyDescent="0.2">
      <c r="A288">
        <v>900000</v>
      </c>
      <c r="B288" s="1">
        <v>892021</v>
      </c>
      <c r="D288" s="1">
        <v>12.731999999999999</v>
      </c>
      <c r="F288" s="1">
        <v>4</v>
      </c>
      <c r="G288">
        <v>124</v>
      </c>
      <c r="H288" s="1">
        <v>0</v>
      </c>
      <c r="I288" s="33">
        <v>1944.5133060000001</v>
      </c>
    </row>
    <row r="289" spans="1:10" ht="17" x14ac:dyDescent="0.2">
      <c r="A289">
        <v>1200000</v>
      </c>
      <c r="B289" s="1">
        <v>1185800</v>
      </c>
      <c r="D289" s="1">
        <v>14.571999999999999</v>
      </c>
      <c r="F289" s="1">
        <v>5</v>
      </c>
      <c r="G289" s="1">
        <v>110</v>
      </c>
      <c r="H289" s="1">
        <v>0</v>
      </c>
      <c r="I289" s="33">
        <v>1981.487183</v>
      </c>
    </row>
    <row r="290" spans="1:10" ht="17" x14ac:dyDescent="0.2">
      <c r="A290">
        <v>1500000</v>
      </c>
      <c r="B290" s="1">
        <v>1476809</v>
      </c>
      <c r="D290" s="1">
        <v>17.443000000000001</v>
      </c>
      <c r="F290" s="1">
        <v>6</v>
      </c>
      <c r="G290" s="1">
        <v>164</v>
      </c>
      <c r="H290" s="1">
        <v>0</v>
      </c>
      <c r="I290" s="33">
        <v>2014.0086670000001</v>
      </c>
    </row>
    <row r="291" spans="1:10" ht="17" x14ac:dyDescent="0.2">
      <c r="A291">
        <v>1800000</v>
      </c>
      <c r="B291" s="1">
        <v>1765205</v>
      </c>
      <c r="D291" s="1">
        <v>20.387</v>
      </c>
      <c r="F291" s="1">
        <v>8</v>
      </c>
      <c r="G291" s="1">
        <v>219</v>
      </c>
      <c r="H291" s="1">
        <v>0</v>
      </c>
      <c r="I291" s="33">
        <v>2011.7308350000001</v>
      </c>
    </row>
    <row r="292" spans="1:10" ht="17" x14ac:dyDescent="0.2">
      <c r="A292">
        <v>2100000</v>
      </c>
      <c r="B292" s="1">
        <v>2049498</v>
      </c>
      <c r="D292" s="1">
        <v>22.667999999999999</v>
      </c>
      <c r="F292" s="1">
        <v>9</v>
      </c>
      <c r="G292" s="1">
        <v>348</v>
      </c>
      <c r="H292" s="1">
        <v>0</v>
      </c>
      <c r="I292" s="33">
        <v>1977.8572999999999</v>
      </c>
    </row>
    <row r="293" spans="1:10" ht="17" x14ac:dyDescent="0.2">
      <c r="A293">
        <v>2400000</v>
      </c>
      <c r="B293" s="1">
        <v>2329824</v>
      </c>
      <c r="D293" s="1">
        <v>26.201000000000001</v>
      </c>
      <c r="F293" s="1">
        <v>10</v>
      </c>
      <c r="G293" s="1">
        <v>162</v>
      </c>
      <c r="H293" s="1">
        <v>0</v>
      </c>
      <c r="I293" s="33">
        <v>1946.242798</v>
      </c>
    </row>
    <row r="294" spans="1:10" ht="17" x14ac:dyDescent="0.2">
      <c r="A294">
        <v>2700000</v>
      </c>
      <c r="B294" s="1">
        <v>2607889</v>
      </c>
      <c r="D294" s="1">
        <v>29.513000000000002</v>
      </c>
      <c r="F294" s="1">
        <v>11</v>
      </c>
      <c r="G294" s="1">
        <v>335</v>
      </c>
      <c r="H294" s="1">
        <v>0</v>
      </c>
      <c r="I294" s="33">
        <v>1898.2387699999999</v>
      </c>
    </row>
    <row r="295" spans="1:10" ht="17" x14ac:dyDescent="0.2">
      <c r="A295">
        <v>3000000</v>
      </c>
      <c r="B295" s="1">
        <v>2885860</v>
      </c>
      <c r="D295" s="1">
        <v>34.003</v>
      </c>
      <c r="F295" s="1">
        <v>13</v>
      </c>
      <c r="G295" s="1">
        <v>707</v>
      </c>
      <c r="H295" s="1">
        <v>0</v>
      </c>
      <c r="I295" s="33">
        <v>1841.8135990000001</v>
      </c>
    </row>
    <row r="296" spans="1:10" ht="17" x14ac:dyDescent="0.2">
      <c r="A296">
        <v>3300000</v>
      </c>
      <c r="B296" s="1">
        <v>3151514</v>
      </c>
      <c r="D296" s="1">
        <v>41.656999999999996</v>
      </c>
      <c r="F296" s="1">
        <v>15</v>
      </c>
      <c r="G296" s="1">
        <v>496</v>
      </c>
      <c r="H296" s="1">
        <v>0</v>
      </c>
      <c r="I296" s="33">
        <v>1808.4730219999999</v>
      </c>
    </row>
    <row r="297" spans="1:10" ht="17" x14ac:dyDescent="0.2">
      <c r="A297">
        <v>3600000</v>
      </c>
      <c r="B297" s="1">
        <v>3305743</v>
      </c>
      <c r="D297" s="1">
        <v>24328</v>
      </c>
      <c r="F297" s="1">
        <v>1030</v>
      </c>
      <c r="G297" s="1">
        <v>4151</v>
      </c>
      <c r="H297" s="1">
        <v>0</v>
      </c>
      <c r="J297" s="33">
        <v>2500.501953</v>
      </c>
    </row>
    <row r="298" spans="1:10" x14ac:dyDescent="0.2">
      <c r="A298">
        <v>3900000</v>
      </c>
      <c r="J298" s="33">
        <v>2373.070557</v>
      </c>
    </row>
    <row r="301" spans="1:10" x14ac:dyDescent="0.2">
      <c r="A301" t="s">
        <v>230</v>
      </c>
      <c r="B301" t="s">
        <v>231</v>
      </c>
    </row>
    <row r="302" spans="1:10" x14ac:dyDescent="0.2">
      <c r="A302" t="s">
        <v>50</v>
      </c>
      <c r="B302" t="s">
        <v>204</v>
      </c>
    </row>
    <row r="303" spans="1:10" x14ac:dyDescent="0.2">
      <c r="A303" t="s">
        <v>206</v>
      </c>
      <c r="B303" t="s">
        <v>33</v>
      </c>
      <c r="D303" t="s">
        <v>38</v>
      </c>
      <c r="F303" t="s">
        <v>210</v>
      </c>
      <c r="G303" t="s">
        <v>211</v>
      </c>
      <c r="H303" t="s">
        <v>213</v>
      </c>
      <c r="I303" t="s">
        <v>214</v>
      </c>
    </row>
    <row r="304" spans="1:10" ht="17" x14ac:dyDescent="0.2">
      <c r="A304">
        <v>300000</v>
      </c>
      <c r="B304" s="1">
        <v>299134</v>
      </c>
      <c r="D304" s="1">
        <v>11.849</v>
      </c>
      <c r="F304" s="1">
        <v>3</v>
      </c>
      <c r="G304">
        <v>10</v>
      </c>
      <c r="H304" s="1">
        <v>20</v>
      </c>
      <c r="I304" s="33">
        <v>1890.154297</v>
      </c>
    </row>
    <row r="305" spans="1:10" ht="17" x14ac:dyDescent="0.2">
      <c r="A305">
        <v>600000</v>
      </c>
      <c r="B305" s="1">
        <v>596832</v>
      </c>
      <c r="D305" s="1">
        <v>11.996</v>
      </c>
      <c r="F305" s="1">
        <v>4</v>
      </c>
      <c r="G305" s="1">
        <v>26</v>
      </c>
      <c r="H305" s="1">
        <v>100</v>
      </c>
      <c r="I305" s="33">
        <v>1911.1944579999999</v>
      </c>
    </row>
    <row r="306" spans="1:10" ht="17" x14ac:dyDescent="0.2">
      <c r="A306">
        <v>900000</v>
      </c>
      <c r="B306" s="1">
        <v>892072</v>
      </c>
      <c r="D306" s="1">
        <v>13.026999999999999</v>
      </c>
      <c r="F306" s="1">
        <v>4</v>
      </c>
      <c r="G306">
        <v>104</v>
      </c>
      <c r="H306" s="1">
        <v>500</v>
      </c>
      <c r="I306" s="33">
        <v>1923.5854489999999</v>
      </c>
    </row>
    <row r="307" spans="1:10" ht="17" x14ac:dyDescent="0.2">
      <c r="A307">
        <v>1200000</v>
      </c>
      <c r="B307" s="1">
        <v>1186080</v>
      </c>
      <c r="D307" s="1">
        <v>14.131</v>
      </c>
      <c r="F307" s="1">
        <v>5</v>
      </c>
      <c r="G307">
        <v>70</v>
      </c>
      <c r="H307" s="1">
        <v>1900</v>
      </c>
      <c r="I307" s="33">
        <v>1940.3618160000001</v>
      </c>
    </row>
    <row r="308" spans="1:10" ht="17" x14ac:dyDescent="0.2">
      <c r="A308">
        <v>1500000</v>
      </c>
      <c r="B308" s="1">
        <v>1477668</v>
      </c>
      <c r="D308" s="1">
        <v>15.234999999999999</v>
      </c>
      <c r="F308" s="1">
        <v>5</v>
      </c>
      <c r="G308" s="1">
        <v>129</v>
      </c>
      <c r="H308" s="1">
        <v>5500</v>
      </c>
      <c r="I308" s="33">
        <v>1987.1475829999999</v>
      </c>
    </row>
    <row r="309" spans="1:10" ht="17" x14ac:dyDescent="0.2">
      <c r="A309">
        <v>1800000</v>
      </c>
      <c r="B309" s="1">
        <v>1765914</v>
      </c>
      <c r="D309" s="1">
        <v>16.265000000000001</v>
      </c>
      <c r="F309" s="1">
        <v>5</v>
      </c>
      <c r="G309" s="1">
        <v>332</v>
      </c>
      <c r="H309" s="1">
        <v>12000</v>
      </c>
      <c r="I309" s="33">
        <v>2018.7677000000001</v>
      </c>
    </row>
    <row r="310" spans="1:10" ht="17" x14ac:dyDescent="0.2">
      <c r="A310">
        <v>2100000</v>
      </c>
      <c r="B310" s="1">
        <v>2049285</v>
      </c>
      <c r="D310" s="1">
        <v>17.443000000000001</v>
      </c>
      <c r="F310" s="1">
        <v>5</v>
      </c>
      <c r="G310" s="1">
        <v>201</v>
      </c>
      <c r="H310" s="1">
        <v>26000</v>
      </c>
      <c r="I310" s="33">
        <v>2023.9573969999999</v>
      </c>
    </row>
    <row r="311" spans="1:10" ht="17" x14ac:dyDescent="0.2">
      <c r="A311">
        <v>2400000</v>
      </c>
      <c r="B311" s="1">
        <v>2332967</v>
      </c>
      <c r="D311" s="1">
        <v>18.693999999999999</v>
      </c>
      <c r="F311" s="1">
        <v>6</v>
      </c>
      <c r="G311" s="1">
        <v>918</v>
      </c>
      <c r="H311" s="1">
        <v>47000</v>
      </c>
      <c r="I311" s="33">
        <v>1970.711914</v>
      </c>
    </row>
    <row r="312" spans="1:10" ht="17" x14ac:dyDescent="0.2">
      <c r="A312">
        <v>2700000</v>
      </c>
      <c r="B312" s="1">
        <v>2610176</v>
      </c>
      <c r="D312" s="1">
        <v>20.091999999999999</v>
      </c>
      <c r="F312" s="1">
        <v>6</v>
      </c>
      <c r="G312" s="1">
        <v>510</v>
      </c>
      <c r="H312" s="1">
        <v>80000</v>
      </c>
      <c r="I312" s="33">
        <v>1917.7421879999999</v>
      </c>
    </row>
    <row r="313" spans="1:10" ht="17" x14ac:dyDescent="0.2">
      <c r="A313">
        <v>3000000</v>
      </c>
      <c r="B313" s="1">
        <v>2884731</v>
      </c>
      <c r="D313" s="1">
        <v>22.448</v>
      </c>
      <c r="F313" s="1">
        <v>6</v>
      </c>
      <c r="G313" s="1">
        <v>378</v>
      </c>
      <c r="H313" s="1">
        <v>126000</v>
      </c>
      <c r="I313" s="33">
        <v>1907.744629</v>
      </c>
    </row>
    <row r="314" spans="1:10" ht="17" x14ac:dyDescent="0.2">
      <c r="A314">
        <v>3300000</v>
      </c>
      <c r="B314" s="1">
        <v>3152542</v>
      </c>
      <c r="D314" s="1">
        <v>25.244</v>
      </c>
      <c r="F314" s="1">
        <v>6</v>
      </c>
      <c r="G314" s="1">
        <v>692</v>
      </c>
      <c r="H314" s="1">
        <v>178000</v>
      </c>
      <c r="I314" s="33">
        <v>1899.841919</v>
      </c>
    </row>
    <row r="315" spans="1:10" ht="17" x14ac:dyDescent="0.2">
      <c r="A315">
        <v>3900000</v>
      </c>
      <c r="B315" s="1">
        <v>3306008</v>
      </c>
      <c r="D315" s="1">
        <v>21642</v>
      </c>
      <c r="F315" s="1">
        <v>417</v>
      </c>
      <c r="G315" s="1">
        <v>1322</v>
      </c>
      <c r="H315" s="1">
        <v>0</v>
      </c>
      <c r="J315" s="33">
        <v>2498.1223140000002</v>
      </c>
    </row>
    <row r="318" spans="1:10" x14ac:dyDescent="0.2">
      <c r="A318" t="s">
        <v>233</v>
      </c>
      <c r="B318" t="s">
        <v>232</v>
      </c>
    </row>
    <row r="319" spans="1:10" x14ac:dyDescent="0.2">
      <c r="A319" t="s">
        <v>50</v>
      </c>
      <c r="B319" t="s">
        <v>204</v>
      </c>
    </row>
    <row r="320" spans="1:10" x14ac:dyDescent="0.2">
      <c r="A320" t="s">
        <v>206</v>
      </c>
      <c r="B320" t="s">
        <v>33</v>
      </c>
      <c r="D320" t="s">
        <v>38</v>
      </c>
      <c r="F320" t="s">
        <v>210</v>
      </c>
      <c r="G320" t="s">
        <v>211</v>
      </c>
      <c r="H320" t="s">
        <v>213</v>
      </c>
      <c r="I320" t="s">
        <v>214</v>
      </c>
    </row>
    <row r="321" spans="1:9" ht="17" x14ac:dyDescent="0.2">
      <c r="A321">
        <v>300000</v>
      </c>
      <c r="B321" s="1">
        <v>299211</v>
      </c>
      <c r="D321" s="1">
        <v>10.965999999999999</v>
      </c>
      <c r="F321" s="1">
        <v>2</v>
      </c>
      <c r="G321">
        <v>8</v>
      </c>
      <c r="H321" s="1">
        <v>12131</v>
      </c>
      <c r="I321" s="33">
        <v>1894.289673</v>
      </c>
    </row>
    <row r="322" spans="1:9" ht="17" x14ac:dyDescent="0.2">
      <c r="A322">
        <v>600000</v>
      </c>
      <c r="B322" s="1">
        <v>596981</v>
      </c>
      <c r="D322" s="1">
        <v>11.04</v>
      </c>
      <c r="F322" s="1">
        <v>2</v>
      </c>
      <c r="G322" s="1">
        <v>11</v>
      </c>
      <c r="H322" s="1">
        <v>47688</v>
      </c>
      <c r="I322" s="33">
        <v>1929.6323239999999</v>
      </c>
    </row>
    <row r="323" spans="1:9" ht="17" x14ac:dyDescent="0.2">
      <c r="A323">
        <v>900000</v>
      </c>
      <c r="B323" s="1">
        <v>892037</v>
      </c>
      <c r="D323" s="1">
        <v>11.04</v>
      </c>
      <c r="F323" s="1">
        <v>3</v>
      </c>
      <c r="G323">
        <v>23</v>
      </c>
      <c r="H323" s="1">
        <v>104087</v>
      </c>
      <c r="I323" s="33">
        <v>1972.168457</v>
      </c>
    </row>
    <row r="324" spans="1:9" ht="17" x14ac:dyDescent="0.2">
      <c r="A324">
        <v>1200000</v>
      </c>
      <c r="B324" s="1">
        <v>1185422</v>
      </c>
      <c r="D324" s="1">
        <v>11.334</v>
      </c>
      <c r="F324" s="1">
        <v>3</v>
      </c>
      <c r="G324">
        <v>55</v>
      </c>
      <c r="H324" s="1">
        <v>188379</v>
      </c>
      <c r="I324" s="33">
        <v>2038.2154539999999</v>
      </c>
    </row>
    <row r="325" spans="1:9" ht="17" x14ac:dyDescent="0.2">
      <c r="A325">
        <v>1500000</v>
      </c>
      <c r="B325" s="1">
        <v>1477152</v>
      </c>
      <c r="D325" s="1">
        <v>11.923</v>
      </c>
      <c r="F325" s="1">
        <v>3</v>
      </c>
      <c r="G325" s="1">
        <v>257</v>
      </c>
      <c r="H325" s="1">
        <v>298659</v>
      </c>
      <c r="I325" s="33">
        <v>2117.5283199999999</v>
      </c>
    </row>
    <row r="326" spans="1:9" ht="17" x14ac:dyDescent="0.2">
      <c r="A326">
        <v>1800000</v>
      </c>
      <c r="B326" s="1">
        <v>1765460</v>
      </c>
      <c r="D326" s="1">
        <v>12.805999999999999</v>
      </c>
      <c r="F326" s="1">
        <v>3</v>
      </c>
      <c r="G326" s="1">
        <v>231</v>
      </c>
      <c r="H326" s="1">
        <v>421546</v>
      </c>
      <c r="I326" s="33">
        <v>2165.1423340000001</v>
      </c>
    </row>
    <row r="327" spans="1:9" ht="17" x14ac:dyDescent="0.2">
      <c r="A327">
        <v>2100000</v>
      </c>
      <c r="B327" s="1">
        <v>2047679</v>
      </c>
      <c r="D327" s="1">
        <v>13.615</v>
      </c>
      <c r="F327" s="1">
        <v>3</v>
      </c>
      <c r="G327" s="1">
        <v>153</v>
      </c>
      <c r="H327" s="1">
        <v>531567</v>
      </c>
      <c r="I327" s="33">
        <v>2174.1420899999998</v>
      </c>
    </row>
    <row r="328" spans="1:9" ht="17" x14ac:dyDescent="0.2">
      <c r="A328">
        <v>2400000</v>
      </c>
      <c r="B328" s="1">
        <v>2333744</v>
      </c>
      <c r="D328" s="1">
        <v>14.792999999999999</v>
      </c>
      <c r="F328" s="1">
        <v>4</v>
      </c>
      <c r="G328" s="1">
        <v>183</v>
      </c>
      <c r="H328" s="1">
        <v>638354</v>
      </c>
      <c r="I328" s="33">
        <v>2196.5048830000001</v>
      </c>
    </row>
    <row r="329" spans="1:9" ht="17" x14ac:dyDescent="0.2">
      <c r="A329">
        <v>2700000</v>
      </c>
      <c r="B329" s="1">
        <v>2609593</v>
      </c>
      <c r="D329" s="1">
        <v>16.117999999999999</v>
      </c>
      <c r="F329" s="1">
        <v>4</v>
      </c>
      <c r="G329" s="1">
        <v>396</v>
      </c>
      <c r="H329" s="1">
        <v>732303</v>
      </c>
      <c r="I329" s="33">
        <v>2220.0842290000001</v>
      </c>
    </row>
    <row r="330" spans="1:9" ht="17" x14ac:dyDescent="0.2">
      <c r="A330">
        <v>3000000</v>
      </c>
      <c r="B330" s="1">
        <v>2884263</v>
      </c>
      <c r="D330" s="1">
        <v>18.399999999999999</v>
      </c>
      <c r="F330" s="1">
        <v>4</v>
      </c>
      <c r="G330" s="1">
        <v>428</v>
      </c>
      <c r="H330" s="1">
        <v>827339</v>
      </c>
      <c r="I330" s="33">
        <v>2245.7382809999999</v>
      </c>
    </row>
    <row r="331" spans="1:9" ht="17" x14ac:dyDescent="0.2">
      <c r="A331">
        <v>3300000</v>
      </c>
      <c r="B331" s="1">
        <v>3153961</v>
      </c>
      <c r="D331" s="1">
        <v>22.3</v>
      </c>
      <c r="F331" s="1">
        <v>4</v>
      </c>
      <c r="G331" s="1">
        <v>719</v>
      </c>
      <c r="H331" s="1">
        <v>907166</v>
      </c>
      <c r="I331" s="33">
        <v>2251.953125</v>
      </c>
    </row>
    <row r="332" spans="1:9" ht="17" x14ac:dyDescent="0.2">
      <c r="A332">
        <v>3600000</v>
      </c>
      <c r="B332" s="1">
        <v>3426244</v>
      </c>
      <c r="D332" s="1">
        <v>27.084</v>
      </c>
      <c r="F332" s="1">
        <v>4</v>
      </c>
      <c r="G332" s="1">
        <v>2419</v>
      </c>
      <c r="H332" s="1">
        <v>987740</v>
      </c>
      <c r="I332" s="33">
        <v>2118.8645019999999</v>
      </c>
    </row>
    <row r="333" spans="1:9" ht="17" x14ac:dyDescent="0.2">
      <c r="B333" s="1"/>
      <c r="D333" s="1"/>
      <c r="F333" s="1"/>
      <c r="G333" s="1"/>
      <c r="H333" s="1"/>
      <c r="I333" s="33"/>
    </row>
    <row r="336" spans="1:9" x14ac:dyDescent="0.2">
      <c r="A336" t="s">
        <v>235</v>
      </c>
      <c r="B336" t="s">
        <v>234</v>
      </c>
    </row>
    <row r="337" spans="1:9" x14ac:dyDescent="0.2">
      <c r="A337" t="s">
        <v>50</v>
      </c>
      <c r="B337" t="s">
        <v>204</v>
      </c>
    </row>
    <row r="338" spans="1:9" x14ac:dyDescent="0.2">
      <c r="A338" t="s">
        <v>206</v>
      </c>
      <c r="B338" t="s">
        <v>33</v>
      </c>
      <c r="D338" t="s">
        <v>38</v>
      </c>
      <c r="F338" t="s">
        <v>210</v>
      </c>
      <c r="G338" t="s">
        <v>211</v>
      </c>
      <c r="H338" t="s">
        <v>213</v>
      </c>
      <c r="I338" t="s">
        <v>214</v>
      </c>
    </row>
    <row r="339" spans="1:9" ht="17" x14ac:dyDescent="0.2">
      <c r="A339">
        <v>300000</v>
      </c>
      <c r="B339" s="1">
        <v>299288</v>
      </c>
      <c r="D339" s="1">
        <v>11.334</v>
      </c>
      <c r="F339" s="1">
        <v>3</v>
      </c>
      <c r="G339">
        <v>12</v>
      </c>
      <c r="H339" s="1">
        <v>1074</v>
      </c>
      <c r="I339" s="33">
        <v>1878.369629</v>
      </c>
    </row>
    <row r="340" spans="1:9" ht="17" x14ac:dyDescent="0.2">
      <c r="A340">
        <v>600000</v>
      </c>
      <c r="B340" s="1">
        <v>596865</v>
      </c>
      <c r="D340" s="1">
        <v>11.923</v>
      </c>
      <c r="F340" s="1">
        <v>3</v>
      </c>
      <c r="G340" s="1">
        <v>16</v>
      </c>
      <c r="H340" s="1">
        <v>7169</v>
      </c>
      <c r="I340" s="33">
        <v>1906.335327</v>
      </c>
    </row>
    <row r="341" spans="1:9" ht="17" x14ac:dyDescent="0.2">
      <c r="A341">
        <v>900000</v>
      </c>
      <c r="B341" s="1">
        <v>892269</v>
      </c>
      <c r="D341" s="1">
        <v>12.143000000000001</v>
      </c>
      <c r="F341" s="1">
        <v>3</v>
      </c>
      <c r="G341">
        <v>72</v>
      </c>
      <c r="H341" s="1">
        <v>23172</v>
      </c>
      <c r="I341" s="33">
        <v>1922.5737300000001</v>
      </c>
    </row>
    <row r="342" spans="1:9" ht="17" x14ac:dyDescent="0.2">
      <c r="A342">
        <v>1200000</v>
      </c>
      <c r="B342" s="1">
        <v>1185552</v>
      </c>
      <c r="D342" s="1">
        <v>12.585000000000001</v>
      </c>
      <c r="F342" s="1">
        <v>3</v>
      </c>
      <c r="G342">
        <v>95</v>
      </c>
      <c r="H342" s="1">
        <v>47391</v>
      </c>
      <c r="I342" s="33">
        <v>1970.0345460000001</v>
      </c>
    </row>
    <row r="343" spans="1:9" ht="17" x14ac:dyDescent="0.2">
      <c r="A343">
        <v>1500000</v>
      </c>
      <c r="B343" s="1">
        <v>1477084</v>
      </c>
      <c r="D343" s="1">
        <v>13.026999999999999</v>
      </c>
      <c r="F343" s="1">
        <v>4</v>
      </c>
      <c r="G343" s="1">
        <v>188</v>
      </c>
      <c r="H343" s="1">
        <v>87654</v>
      </c>
      <c r="I343" s="33">
        <v>2024.018188</v>
      </c>
    </row>
    <row r="344" spans="1:9" ht="17" x14ac:dyDescent="0.2">
      <c r="A344">
        <v>1800000</v>
      </c>
      <c r="B344" s="1">
        <v>1765764</v>
      </c>
      <c r="D344" s="1">
        <v>13.542</v>
      </c>
      <c r="F344" s="1">
        <v>4</v>
      </c>
      <c r="G344" s="1">
        <v>412</v>
      </c>
      <c r="H344" s="1">
        <v>142108</v>
      </c>
      <c r="I344" s="33">
        <v>2069.507568</v>
      </c>
    </row>
    <row r="345" spans="1:9" ht="17" x14ac:dyDescent="0.2">
      <c r="A345">
        <v>2100000</v>
      </c>
      <c r="B345" s="1">
        <v>2049279</v>
      </c>
      <c r="D345" s="1">
        <v>15.234999999999999</v>
      </c>
      <c r="F345" s="1">
        <v>4</v>
      </c>
      <c r="G345" s="1">
        <v>572</v>
      </c>
      <c r="H345" s="1">
        <v>214850</v>
      </c>
      <c r="I345" s="33">
        <v>2136.1125489999999</v>
      </c>
    </row>
    <row r="346" spans="1:9" ht="17" x14ac:dyDescent="0.2">
      <c r="A346">
        <v>2400000</v>
      </c>
      <c r="B346" s="1">
        <v>2332568</v>
      </c>
      <c r="D346" s="1">
        <v>15.676</v>
      </c>
      <c r="F346" s="1">
        <v>4</v>
      </c>
      <c r="G346" s="1">
        <v>413</v>
      </c>
      <c r="H346" s="1">
        <v>290805</v>
      </c>
      <c r="I346" s="33">
        <v>2078.411865</v>
      </c>
    </row>
    <row r="347" spans="1:9" ht="17" x14ac:dyDescent="0.2">
      <c r="A347">
        <v>2700000</v>
      </c>
      <c r="B347" s="1">
        <v>2607321</v>
      </c>
      <c r="D347" s="1">
        <v>17.148</v>
      </c>
      <c r="F347" s="1">
        <v>4</v>
      </c>
      <c r="G347" s="1">
        <v>831</v>
      </c>
      <c r="H347" s="1">
        <v>364872</v>
      </c>
      <c r="I347" s="33">
        <v>2076.2722170000002</v>
      </c>
    </row>
    <row r="348" spans="1:9" ht="17" x14ac:dyDescent="0.2">
      <c r="A348">
        <v>3000000</v>
      </c>
      <c r="B348" s="1">
        <v>2884850</v>
      </c>
      <c r="D348" s="1">
        <v>18.988</v>
      </c>
      <c r="F348" s="1">
        <v>4</v>
      </c>
      <c r="G348" s="1">
        <v>441</v>
      </c>
      <c r="H348" s="1">
        <v>439873</v>
      </c>
      <c r="I348" s="33">
        <v>2077.6877439999998</v>
      </c>
    </row>
    <row r="349" spans="1:9" ht="17" x14ac:dyDescent="0.2">
      <c r="A349">
        <v>3300000</v>
      </c>
      <c r="B349" s="1">
        <v>3154436</v>
      </c>
      <c r="D349" s="1">
        <v>28.041</v>
      </c>
      <c r="F349" s="1">
        <v>980</v>
      </c>
      <c r="G349" s="1">
        <v>5550</v>
      </c>
      <c r="H349" s="1">
        <v>503309</v>
      </c>
      <c r="I349" s="33">
        <v>2190.9558109999998</v>
      </c>
    </row>
    <row r="350" spans="1:9" ht="17" x14ac:dyDescent="0.2">
      <c r="A350">
        <v>3600000</v>
      </c>
      <c r="B350" s="1">
        <v>3320916</v>
      </c>
      <c r="D350" s="1">
        <v>21216</v>
      </c>
      <c r="F350" s="1">
        <v>601</v>
      </c>
      <c r="G350" s="1">
        <v>1098</v>
      </c>
      <c r="H350" s="1">
        <v>0</v>
      </c>
      <c r="I350" s="33">
        <v>2487.1184079999998</v>
      </c>
    </row>
    <row r="351" spans="1:9" ht="17" x14ac:dyDescent="0.2">
      <c r="A351">
        <v>3900000</v>
      </c>
      <c r="B351" s="1">
        <v>3274770</v>
      </c>
      <c r="D351" s="1">
        <v>21990</v>
      </c>
      <c r="F351" s="1">
        <v>287</v>
      </c>
      <c r="G351" s="1">
        <v>3986</v>
      </c>
      <c r="H351" s="1">
        <v>0</v>
      </c>
      <c r="I351" s="33">
        <v>2522.8295899999998</v>
      </c>
    </row>
    <row r="354" spans="1:10" x14ac:dyDescent="0.2">
      <c r="A354" t="s">
        <v>236</v>
      </c>
      <c r="B354" t="s">
        <v>237</v>
      </c>
    </row>
    <row r="355" spans="1:10" x14ac:dyDescent="0.2">
      <c r="A355" t="s">
        <v>50</v>
      </c>
      <c r="B355" t="s">
        <v>204</v>
      </c>
    </row>
    <row r="356" spans="1:10" x14ac:dyDescent="0.2">
      <c r="A356" t="s">
        <v>206</v>
      </c>
      <c r="B356" t="s">
        <v>33</v>
      </c>
      <c r="D356" t="s">
        <v>38</v>
      </c>
      <c r="F356" t="s">
        <v>210</v>
      </c>
      <c r="G356" t="s">
        <v>211</v>
      </c>
      <c r="H356" t="s">
        <v>213</v>
      </c>
      <c r="I356" t="s">
        <v>214</v>
      </c>
    </row>
    <row r="357" spans="1:10" ht="17" x14ac:dyDescent="0.2">
      <c r="A357">
        <v>300000</v>
      </c>
      <c r="B357" s="1">
        <v>299087</v>
      </c>
      <c r="D357" s="1">
        <v>11.849</v>
      </c>
      <c r="F357" s="1">
        <v>3</v>
      </c>
      <c r="G357">
        <v>14</v>
      </c>
      <c r="H357" s="1">
        <v>228</v>
      </c>
      <c r="I357" s="33">
        <v>1866.1785890000001</v>
      </c>
    </row>
    <row r="358" spans="1:10" ht="17" x14ac:dyDescent="0.2">
      <c r="A358">
        <v>600000</v>
      </c>
      <c r="B358" s="1">
        <v>596862</v>
      </c>
      <c r="D358" s="1">
        <v>12.217000000000001</v>
      </c>
      <c r="F358" s="1">
        <v>4</v>
      </c>
      <c r="G358" s="1">
        <v>20</v>
      </c>
      <c r="H358" s="1">
        <v>987</v>
      </c>
      <c r="I358" s="33">
        <v>1903.4007570000001</v>
      </c>
    </row>
    <row r="359" spans="1:10" ht="17" x14ac:dyDescent="0.2">
      <c r="A359">
        <v>900000</v>
      </c>
      <c r="B359" s="1">
        <v>892087</v>
      </c>
      <c r="D359" s="1">
        <v>13.026999999999999</v>
      </c>
      <c r="F359" s="1">
        <v>4</v>
      </c>
      <c r="G359">
        <v>32</v>
      </c>
      <c r="H359" s="1">
        <v>4190</v>
      </c>
      <c r="I359" s="33">
        <v>1920.559082</v>
      </c>
    </row>
    <row r="360" spans="1:10" ht="17" x14ac:dyDescent="0.2">
      <c r="A360">
        <v>1200000</v>
      </c>
      <c r="B360" s="1">
        <v>1185519</v>
      </c>
      <c r="D360" s="1">
        <v>15.234999999999999</v>
      </c>
      <c r="F360" s="1">
        <v>5</v>
      </c>
      <c r="G360">
        <v>124</v>
      </c>
      <c r="H360" s="1">
        <v>17010</v>
      </c>
      <c r="I360" s="33">
        <v>2033.9383539999999</v>
      </c>
    </row>
    <row r="361" spans="1:10" ht="17" x14ac:dyDescent="0.2">
      <c r="A361">
        <v>1500000</v>
      </c>
      <c r="B361" s="1">
        <v>1477746</v>
      </c>
      <c r="D361" s="1">
        <v>14.278</v>
      </c>
      <c r="F361" s="1">
        <v>4</v>
      </c>
      <c r="G361" s="1">
        <v>143</v>
      </c>
      <c r="H361" s="1">
        <v>23082</v>
      </c>
      <c r="I361" s="33">
        <v>1998.0614009999999</v>
      </c>
    </row>
    <row r="362" spans="1:10" ht="17" x14ac:dyDescent="0.2">
      <c r="A362">
        <v>1800000</v>
      </c>
      <c r="B362" s="1">
        <v>1764755</v>
      </c>
      <c r="D362" s="1">
        <v>16.411999999999999</v>
      </c>
      <c r="F362" s="1">
        <v>4</v>
      </c>
      <c r="G362" s="1">
        <v>321</v>
      </c>
      <c r="H362" s="1">
        <v>46757</v>
      </c>
      <c r="I362" s="33">
        <v>2063.0961910000001</v>
      </c>
    </row>
    <row r="363" spans="1:10" ht="17" x14ac:dyDescent="0.2">
      <c r="A363">
        <v>2100000</v>
      </c>
      <c r="B363" s="1">
        <v>2047205</v>
      </c>
      <c r="D363" s="1">
        <v>15.75</v>
      </c>
      <c r="F363" s="1">
        <v>5</v>
      </c>
      <c r="G363" s="1">
        <v>324</v>
      </c>
      <c r="H363" s="1">
        <v>75333</v>
      </c>
      <c r="I363" s="33">
        <v>2024.86853</v>
      </c>
    </row>
    <row r="364" spans="1:10" ht="17" x14ac:dyDescent="0.2">
      <c r="A364">
        <v>2400000</v>
      </c>
      <c r="B364" s="1">
        <v>2330956</v>
      </c>
      <c r="D364" s="1">
        <v>17.59</v>
      </c>
      <c r="F364" s="1">
        <v>5</v>
      </c>
      <c r="G364" s="1">
        <v>248</v>
      </c>
      <c r="H364" s="1">
        <v>133613</v>
      </c>
      <c r="I364" s="33">
        <v>2024.4697269999999</v>
      </c>
    </row>
    <row r="365" spans="1:10" ht="17" x14ac:dyDescent="0.2">
      <c r="A365">
        <v>2700000</v>
      </c>
      <c r="B365" s="1">
        <v>2609738</v>
      </c>
      <c r="D365" s="1">
        <v>18.841000000000001</v>
      </c>
      <c r="F365" s="1">
        <v>5</v>
      </c>
      <c r="G365" s="1">
        <v>584</v>
      </c>
      <c r="H365" s="1">
        <v>178701</v>
      </c>
      <c r="I365" s="33">
        <v>1980.6094969999999</v>
      </c>
    </row>
    <row r="366" spans="1:10" ht="17" x14ac:dyDescent="0.2">
      <c r="A366">
        <v>3000000</v>
      </c>
      <c r="B366" s="1">
        <v>2881571</v>
      </c>
      <c r="D366" s="1">
        <v>20.827999999999999</v>
      </c>
      <c r="F366" s="1">
        <v>5</v>
      </c>
      <c r="G366" s="1">
        <v>971</v>
      </c>
      <c r="H366" s="1">
        <v>237797</v>
      </c>
      <c r="I366" s="33">
        <v>1970.5860600000001</v>
      </c>
    </row>
    <row r="367" spans="1:10" ht="17" x14ac:dyDescent="0.2">
      <c r="A367">
        <v>3300000</v>
      </c>
      <c r="B367" s="1">
        <v>3152466</v>
      </c>
      <c r="D367" s="1">
        <v>24.728999999999999</v>
      </c>
      <c r="F367" s="1">
        <v>5</v>
      </c>
      <c r="G367" s="1">
        <v>4095</v>
      </c>
      <c r="H367" s="1">
        <v>323239</v>
      </c>
      <c r="I367" s="33">
        <v>1998.4183350000001</v>
      </c>
    </row>
    <row r="368" spans="1:10" ht="17" x14ac:dyDescent="0.2">
      <c r="A368">
        <v>3600000</v>
      </c>
      <c r="B368" s="1">
        <v>3277075</v>
      </c>
      <c r="D368" s="1">
        <v>30768</v>
      </c>
      <c r="F368" s="1">
        <v>644</v>
      </c>
      <c r="G368" s="1">
        <v>3668</v>
      </c>
      <c r="H368" s="1">
        <v>0</v>
      </c>
      <c r="J368" s="33">
        <v>2523.5065920000002</v>
      </c>
    </row>
    <row r="369" spans="1:9" ht="17" x14ac:dyDescent="0.2">
      <c r="B369" s="1"/>
      <c r="D369" s="1"/>
      <c r="F369" s="1"/>
      <c r="G369" s="1"/>
      <c r="H369" s="1"/>
      <c r="I369" s="33"/>
    </row>
    <row r="371" spans="1:9" x14ac:dyDescent="0.2">
      <c r="A371" t="s">
        <v>238</v>
      </c>
    </row>
    <row r="372" spans="1:9" x14ac:dyDescent="0.2">
      <c r="A372" t="s">
        <v>114</v>
      </c>
      <c r="B372" t="s">
        <v>204</v>
      </c>
    </row>
    <row r="373" spans="1:9" x14ac:dyDescent="0.2">
      <c r="A373" t="s">
        <v>206</v>
      </c>
      <c r="B373" t="s">
        <v>33</v>
      </c>
      <c r="D373" t="s">
        <v>38</v>
      </c>
      <c r="F373" t="s">
        <v>210</v>
      </c>
      <c r="G373" t="s">
        <v>211</v>
      </c>
      <c r="H373" t="s">
        <v>213</v>
      </c>
      <c r="I373" t="s">
        <v>214</v>
      </c>
    </row>
    <row r="374" spans="1:9" ht="17" x14ac:dyDescent="0.2">
      <c r="A374">
        <v>300000</v>
      </c>
      <c r="B374" s="1">
        <v>299282</v>
      </c>
      <c r="D374" s="1">
        <v>5.52</v>
      </c>
      <c r="F374" s="1">
        <v>2</v>
      </c>
      <c r="G374">
        <v>12</v>
      </c>
      <c r="H374" s="1"/>
      <c r="I374" s="33"/>
    </row>
    <row r="375" spans="1:9" ht="17" x14ac:dyDescent="0.2">
      <c r="A375">
        <v>600000</v>
      </c>
      <c r="B375" s="1">
        <v>597258</v>
      </c>
      <c r="D375" s="1">
        <v>5.74</v>
      </c>
      <c r="F375" s="1">
        <v>3</v>
      </c>
      <c r="G375" s="1">
        <v>17</v>
      </c>
      <c r="H375" s="1"/>
      <c r="I375" s="33"/>
    </row>
    <row r="376" spans="1:9" ht="17" x14ac:dyDescent="0.2">
      <c r="A376">
        <v>900000</v>
      </c>
      <c r="B376" s="1">
        <v>893163</v>
      </c>
      <c r="D376" s="1">
        <v>6.2549999999999999</v>
      </c>
      <c r="F376" s="1">
        <v>3</v>
      </c>
      <c r="G376">
        <v>44</v>
      </c>
      <c r="H376" s="1"/>
      <c r="I376" s="33"/>
    </row>
    <row r="377" spans="1:9" ht="17" x14ac:dyDescent="0.2">
      <c r="A377">
        <v>1200000</v>
      </c>
      <c r="B377" s="1">
        <v>1187772</v>
      </c>
      <c r="D377" s="1">
        <v>6.6970000000000001</v>
      </c>
      <c r="F377" s="1">
        <v>3</v>
      </c>
      <c r="G377">
        <v>64</v>
      </c>
      <c r="H377" s="1"/>
      <c r="I377" s="33"/>
    </row>
    <row r="378" spans="1:9" ht="17" x14ac:dyDescent="0.2">
      <c r="A378">
        <v>1500000</v>
      </c>
      <c r="B378" s="1">
        <v>1480951</v>
      </c>
      <c r="D378" s="1">
        <v>7.0650000000000004</v>
      </c>
      <c r="F378" s="1">
        <v>4</v>
      </c>
      <c r="G378" s="1">
        <v>41</v>
      </c>
      <c r="H378" s="1"/>
      <c r="I378" s="33"/>
    </row>
    <row r="379" spans="1:9" ht="17" x14ac:dyDescent="0.2">
      <c r="A379">
        <v>1800000</v>
      </c>
      <c r="B379" s="1">
        <v>1771193</v>
      </c>
      <c r="D379" s="1">
        <v>7.359</v>
      </c>
      <c r="F379" s="1">
        <v>4</v>
      </c>
      <c r="G379" s="1">
        <v>58</v>
      </c>
      <c r="H379" s="1"/>
      <c r="I379" s="33"/>
    </row>
    <row r="380" spans="1:9" ht="17" x14ac:dyDescent="0.2">
      <c r="A380">
        <v>2100000</v>
      </c>
      <c r="B380" s="1">
        <v>2058333</v>
      </c>
      <c r="D380" s="1">
        <v>7.8010000000000002</v>
      </c>
      <c r="F380" s="1">
        <v>5</v>
      </c>
      <c r="G380" s="1">
        <v>63</v>
      </c>
      <c r="H380" s="1"/>
      <c r="I380" s="33"/>
    </row>
    <row r="381" spans="1:9" ht="17" x14ac:dyDescent="0.2">
      <c r="A381">
        <v>2400000</v>
      </c>
      <c r="B381" s="1">
        <v>2346891</v>
      </c>
      <c r="D381" s="1">
        <v>8.39</v>
      </c>
      <c r="F381" s="1">
        <v>5</v>
      </c>
      <c r="G381" s="1">
        <v>56</v>
      </c>
      <c r="H381" s="1"/>
      <c r="I381" s="33"/>
    </row>
    <row r="382" spans="1:9" ht="17" x14ac:dyDescent="0.2">
      <c r="A382">
        <v>2700000</v>
      </c>
      <c r="B382" s="1">
        <v>2628429</v>
      </c>
      <c r="D382" s="1">
        <v>8.9049999999999994</v>
      </c>
      <c r="F382" s="1">
        <v>6</v>
      </c>
      <c r="G382" s="1">
        <v>64</v>
      </c>
      <c r="H382" s="1"/>
      <c r="I382" s="33"/>
    </row>
    <row r="383" spans="1:9" ht="17" x14ac:dyDescent="0.2">
      <c r="A383">
        <v>3000000</v>
      </c>
      <c r="B383" s="1">
        <v>2909004</v>
      </c>
      <c r="D383" s="1">
        <v>9.1999999999999993</v>
      </c>
      <c r="F383" s="1">
        <v>6</v>
      </c>
      <c r="G383" s="1">
        <v>64</v>
      </c>
      <c r="H383" s="1"/>
      <c r="I383" s="33"/>
    </row>
    <row r="384" spans="1:9" ht="17" x14ac:dyDescent="0.2">
      <c r="A384">
        <v>3300000</v>
      </c>
      <c r="B384" s="1">
        <v>3184917</v>
      </c>
      <c r="D384" s="1">
        <v>10.009</v>
      </c>
      <c r="F384" s="1">
        <v>7</v>
      </c>
      <c r="G384" s="1">
        <v>64</v>
      </c>
      <c r="H384" s="1"/>
      <c r="I384" s="33"/>
    </row>
    <row r="385" spans="1:9" ht="17" x14ac:dyDescent="0.2">
      <c r="A385">
        <v>3600000</v>
      </c>
      <c r="B385" s="1">
        <v>3469695</v>
      </c>
      <c r="D385" s="1">
        <v>11.849</v>
      </c>
      <c r="F385" s="1">
        <v>9</v>
      </c>
      <c r="G385" s="1">
        <v>64</v>
      </c>
      <c r="H385" s="1"/>
      <c r="I385" s="33"/>
    </row>
    <row r="386" spans="1:9" ht="17" x14ac:dyDescent="0.2">
      <c r="A386">
        <v>3900000</v>
      </c>
      <c r="B386" s="1">
        <v>373848</v>
      </c>
      <c r="D386" s="1">
        <v>11.628</v>
      </c>
      <c r="F386" s="1">
        <v>8</v>
      </c>
      <c r="G386" s="1">
        <v>64</v>
      </c>
    </row>
    <row r="389" spans="1:9" x14ac:dyDescent="0.2">
      <c r="A389" t="s">
        <v>239</v>
      </c>
      <c r="B389" t="s">
        <v>240</v>
      </c>
    </row>
    <row r="390" spans="1:9" x14ac:dyDescent="0.2">
      <c r="A390" t="s">
        <v>50</v>
      </c>
      <c r="B390" t="s">
        <v>204</v>
      </c>
    </row>
    <row r="391" spans="1:9" x14ac:dyDescent="0.2">
      <c r="A391" t="s">
        <v>206</v>
      </c>
      <c r="B391" t="s">
        <v>33</v>
      </c>
      <c r="D391" t="s">
        <v>38</v>
      </c>
      <c r="F391" t="s">
        <v>210</v>
      </c>
      <c r="G391" t="s">
        <v>211</v>
      </c>
      <c r="H391" t="s">
        <v>213</v>
      </c>
      <c r="I391" t="s">
        <v>214</v>
      </c>
    </row>
    <row r="392" spans="1:9" ht="17" x14ac:dyDescent="0.2">
      <c r="A392">
        <v>300000</v>
      </c>
      <c r="B392" s="1">
        <v>299186</v>
      </c>
      <c r="D392" s="1">
        <v>10.744999999999999</v>
      </c>
      <c r="F392" s="1">
        <v>2</v>
      </c>
      <c r="G392">
        <v>4</v>
      </c>
      <c r="H392" s="1">
        <v>230134</v>
      </c>
      <c r="I392" s="33">
        <v>2586.1911620000001</v>
      </c>
    </row>
    <row r="393" spans="1:9" ht="17" x14ac:dyDescent="0.2">
      <c r="A393">
        <v>600000</v>
      </c>
      <c r="B393" s="1">
        <v>596997</v>
      </c>
      <c r="D393" s="1">
        <v>11.334</v>
      </c>
      <c r="F393" s="1">
        <v>2</v>
      </c>
      <c r="G393" s="1">
        <v>9</v>
      </c>
      <c r="H393" s="1">
        <v>511143</v>
      </c>
      <c r="I393" s="33">
        <v>2380.6784670000002</v>
      </c>
    </row>
    <row r="394" spans="1:9" ht="17" x14ac:dyDescent="0.2">
      <c r="A394">
        <v>900000</v>
      </c>
      <c r="B394" s="1">
        <v>892217</v>
      </c>
      <c r="D394" s="1">
        <v>11.702</v>
      </c>
      <c r="F394" s="1">
        <v>2</v>
      </c>
      <c r="G394">
        <v>26</v>
      </c>
      <c r="H394" s="1">
        <v>792495</v>
      </c>
      <c r="I394" s="33">
        <v>2378.5583499999998</v>
      </c>
    </row>
    <row r="395" spans="1:9" ht="17" x14ac:dyDescent="0.2">
      <c r="A395">
        <v>1200000</v>
      </c>
      <c r="B395" s="1">
        <v>1185927</v>
      </c>
      <c r="D395" s="1">
        <v>12.291</v>
      </c>
      <c r="F395" s="1">
        <v>3</v>
      </c>
      <c r="G395">
        <v>94</v>
      </c>
      <c r="H395" s="1">
        <v>1063112</v>
      </c>
      <c r="I395" s="33">
        <v>2375.0124510000001</v>
      </c>
    </row>
    <row r="396" spans="1:9" ht="17" x14ac:dyDescent="0.2">
      <c r="A396">
        <v>1500000</v>
      </c>
      <c r="B396" s="1">
        <v>1477460</v>
      </c>
      <c r="D396" s="1">
        <v>12.805999999999999</v>
      </c>
      <c r="F396" s="1">
        <v>3</v>
      </c>
      <c r="G396" s="1">
        <v>251</v>
      </c>
      <c r="H396" s="1">
        <v>1325095</v>
      </c>
      <c r="I396" s="33">
        <v>2386.9365229999999</v>
      </c>
    </row>
    <row r="397" spans="1:9" ht="17" x14ac:dyDescent="0.2">
      <c r="A397">
        <v>1800000</v>
      </c>
      <c r="B397" s="1">
        <v>1763779</v>
      </c>
      <c r="D397" s="1">
        <v>13.542</v>
      </c>
      <c r="F397" s="1">
        <v>3</v>
      </c>
      <c r="G397" s="1">
        <v>385</v>
      </c>
      <c r="H397" s="1">
        <v>1577714</v>
      </c>
      <c r="I397" s="33">
        <v>2403.1877439999998</v>
      </c>
    </row>
    <row r="398" spans="1:9" ht="17" x14ac:dyDescent="0.2">
      <c r="A398">
        <v>2100000</v>
      </c>
      <c r="B398" s="1">
        <v>2048025</v>
      </c>
      <c r="D398" s="1">
        <v>14.278</v>
      </c>
      <c r="F398" s="1">
        <v>3</v>
      </c>
      <c r="G398" s="1">
        <v>328</v>
      </c>
      <c r="H398" s="1">
        <v>1827468</v>
      </c>
      <c r="I398" s="33">
        <v>2462.5483399999998</v>
      </c>
    </row>
    <row r="399" spans="1:9" ht="17" x14ac:dyDescent="0.2">
      <c r="A399">
        <v>2400000</v>
      </c>
      <c r="B399" s="1">
        <v>2332187</v>
      </c>
      <c r="D399" s="1">
        <v>15.75</v>
      </c>
      <c r="F399" s="1">
        <v>3</v>
      </c>
      <c r="G399" s="1">
        <v>1241</v>
      </c>
      <c r="H399" s="1">
        <v>2076931</v>
      </c>
      <c r="I399" s="33">
        <v>2541.5146479999999</v>
      </c>
    </row>
    <row r="400" spans="1:9" ht="17" x14ac:dyDescent="0.2">
      <c r="A400">
        <v>2700000</v>
      </c>
      <c r="B400" s="1">
        <v>2609510</v>
      </c>
      <c r="D400" s="1">
        <v>18.472999999999999</v>
      </c>
      <c r="F400" s="1">
        <v>3</v>
      </c>
      <c r="G400" s="1">
        <v>503</v>
      </c>
      <c r="H400" s="1">
        <v>2314538</v>
      </c>
      <c r="I400" s="33">
        <v>2626.8156739999999</v>
      </c>
    </row>
    <row r="401" spans="1:9" ht="17" x14ac:dyDescent="0.2">
      <c r="A401">
        <v>3000000</v>
      </c>
      <c r="B401" s="1">
        <v>2883735</v>
      </c>
      <c r="D401" s="1">
        <v>23.846</v>
      </c>
      <c r="F401" s="1">
        <v>3</v>
      </c>
      <c r="G401" s="1">
        <v>297</v>
      </c>
      <c r="H401" s="1">
        <v>2543021</v>
      </c>
      <c r="I401" s="33">
        <v>2659.2004390000002</v>
      </c>
    </row>
    <row r="402" spans="1:9" ht="17" x14ac:dyDescent="0.2">
      <c r="A402">
        <v>3300000</v>
      </c>
      <c r="B402" s="1">
        <v>3152190</v>
      </c>
      <c r="D402" s="1">
        <v>44.16</v>
      </c>
      <c r="F402" s="1">
        <v>3</v>
      </c>
      <c r="G402" s="1">
        <v>2745</v>
      </c>
      <c r="H402" s="1">
        <v>2728329</v>
      </c>
      <c r="I402" s="33">
        <v>2618.3142090000001</v>
      </c>
    </row>
    <row r="403" spans="1:9" ht="17" x14ac:dyDescent="0.2">
      <c r="A403">
        <v>3600000</v>
      </c>
      <c r="B403" s="1">
        <v>3296557</v>
      </c>
      <c r="D403" s="1">
        <v>21498</v>
      </c>
      <c r="F403" s="1">
        <v>469</v>
      </c>
      <c r="G403" s="1">
        <v>1054</v>
      </c>
      <c r="H403" s="1">
        <v>0</v>
      </c>
      <c r="I403" s="33">
        <v>2504.5627439999998</v>
      </c>
    </row>
    <row r="404" spans="1:9" ht="17" x14ac:dyDescent="0.2">
      <c r="A404">
        <v>3900000</v>
      </c>
      <c r="B404" s="1">
        <v>3320269</v>
      </c>
      <c r="D404" s="1">
        <v>24432</v>
      </c>
      <c r="F404" s="1">
        <v>1143</v>
      </c>
      <c r="G404" s="1">
        <v>2299</v>
      </c>
      <c r="H404" s="1">
        <v>0</v>
      </c>
      <c r="I404" s="33">
        <v>2492.8015140000002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7933D-5629-A949-8889-0EF8C245C767}">
  <dimension ref="A2:F117"/>
  <sheetViews>
    <sheetView zoomScale="87" workbookViewId="0">
      <selection activeCell="G58" sqref="G58"/>
    </sheetView>
  </sheetViews>
  <sheetFormatPr baseColWidth="10" defaultRowHeight="16" x14ac:dyDescent="0.2"/>
  <cols>
    <col min="1" max="1" width="42.33203125" customWidth="1"/>
    <col min="2" max="2" width="23.5" customWidth="1"/>
    <col min="3" max="3" width="22.5" customWidth="1"/>
    <col min="4" max="4" width="26.33203125" customWidth="1"/>
    <col min="5" max="5" width="30.83203125" customWidth="1"/>
    <col min="7" max="7" width="22" customWidth="1"/>
  </cols>
  <sheetData>
    <row r="2" spans="1:6" x14ac:dyDescent="0.2">
      <c r="A2" t="s">
        <v>114</v>
      </c>
      <c r="B2" t="s">
        <v>204</v>
      </c>
    </row>
    <row r="3" spans="1:6" x14ac:dyDescent="0.2">
      <c r="A3" t="s">
        <v>206</v>
      </c>
      <c r="B3" t="s">
        <v>33</v>
      </c>
      <c r="C3" t="s">
        <v>38</v>
      </c>
      <c r="D3" t="s">
        <v>213</v>
      </c>
      <c r="E3" t="s">
        <v>214</v>
      </c>
    </row>
    <row r="4" spans="1:6" ht="17" x14ac:dyDescent="0.2">
      <c r="A4">
        <v>1000000</v>
      </c>
      <c r="B4" s="1">
        <v>990305</v>
      </c>
      <c r="C4" s="33">
        <v>8464</v>
      </c>
      <c r="D4" s="1">
        <v>0</v>
      </c>
      <c r="E4" s="33">
        <v>1508.033813</v>
      </c>
    </row>
    <row r="5" spans="1:6" ht="17" x14ac:dyDescent="0.2">
      <c r="A5">
        <v>2000000</v>
      </c>
      <c r="B5" s="1">
        <v>1956115</v>
      </c>
      <c r="C5" s="33">
        <v>10156.799999999999</v>
      </c>
      <c r="D5" s="1">
        <v>0</v>
      </c>
      <c r="E5" s="33">
        <v>1643.972534</v>
      </c>
      <c r="F5" s="1"/>
    </row>
    <row r="6" spans="1:6" ht="17" x14ac:dyDescent="0.2">
      <c r="A6">
        <v>3000000</v>
      </c>
      <c r="B6" s="1">
        <v>2890956</v>
      </c>
      <c r="C6" s="33">
        <v>12806.4</v>
      </c>
      <c r="D6" s="1">
        <v>0</v>
      </c>
      <c r="E6" s="33">
        <v>1430.3739009999999</v>
      </c>
    </row>
    <row r="7" spans="1:6" ht="17" x14ac:dyDescent="0.2">
      <c r="A7">
        <v>4000000</v>
      </c>
      <c r="B7" s="1">
        <v>3779077</v>
      </c>
      <c r="C7" s="33">
        <v>19356.8</v>
      </c>
      <c r="D7" s="1">
        <v>0</v>
      </c>
      <c r="E7" s="33">
        <v>1097.143188</v>
      </c>
    </row>
    <row r="8" spans="1:6" ht="17" x14ac:dyDescent="0.2">
      <c r="A8">
        <v>4500000</v>
      </c>
      <c r="B8" s="1">
        <v>4212306</v>
      </c>
      <c r="C8" s="33">
        <v>41584</v>
      </c>
      <c r="D8" s="1">
        <v>0</v>
      </c>
      <c r="E8" s="33">
        <v>985.44702099999995</v>
      </c>
      <c r="F8" s="1"/>
    </row>
    <row r="9" spans="1:6" ht="17" x14ac:dyDescent="0.2">
      <c r="A9">
        <v>4800000</v>
      </c>
      <c r="B9" s="1">
        <v>4467546</v>
      </c>
      <c r="C9" s="33">
        <v>6397900.7999999998</v>
      </c>
      <c r="D9" s="1">
        <v>0</v>
      </c>
      <c r="E9" s="33">
        <v>929.04296899999997</v>
      </c>
      <c r="F9" s="1"/>
    </row>
    <row r="10" spans="1:6" ht="17" x14ac:dyDescent="0.2">
      <c r="A10">
        <v>5100000</v>
      </c>
      <c r="B10" s="1">
        <v>4703693</v>
      </c>
      <c r="C10" s="1"/>
      <c r="D10" s="1"/>
      <c r="E10" s="33">
        <v>883.73761000000002</v>
      </c>
      <c r="F10" s="1"/>
    </row>
    <row r="11" spans="1:6" ht="17" x14ac:dyDescent="0.2">
      <c r="A11">
        <v>5400000</v>
      </c>
      <c r="B11" s="1">
        <v>4932943</v>
      </c>
      <c r="C11" s="1"/>
      <c r="D11" s="1"/>
      <c r="E11" s="33">
        <v>843.37676999999996</v>
      </c>
      <c r="F11" s="1"/>
    </row>
    <row r="12" spans="1:6" ht="17" x14ac:dyDescent="0.2">
      <c r="A12">
        <v>5700000</v>
      </c>
      <c r="B12" s="1">
        <v>5143602</v>
      </c>
      <c r="C12" s="1"/>
      <c r="D12" s="1"/>
      <c r="E12" s="33">
        <v>808.17309599999999</v>
      </c>
      <c r="F12" s="1"/>
    </row>
    <row r="13" spans="1:6" ht="17" x14ac:dyDescent="0.2">
      <c r="A13">
        <v>6000000</v>
      </c>
      <c r="B13" s="1">
        <v>5330824</v>
      </c>
      <c r="C13" s="1"/>
      <c r="D13" s="1"/>
      <c r="E13" s="33">
        <v>780.33154300000001</v>
      </c>
      <c r="F13" s="1"/>
    </row>
    <row r="14" spans="1:6" ht="17" x14ac:dyDescent="0.2">
      <c r="B14" s="1"/>
      <c r="C14" s="1"/>
      <c r="D14" s="1"/>
      <c r="E14" s="33"/>
      <c r="F14" s="1"/>
    </row>
    <row r="15" spans="1:6" ht="17" x14ac:dyDescent="0.2">
      <c r="B15" s="1"/>
      <c r="C15" s="1"/>
      <c r="D15" s="1"/>
      <c r="E15" s="33"/>
      <c r="F15" s="1"/>
    </row>
    <row r="16" spans="1:6" ht="17" x14ac:dyDescent="0.2">
      <c r="B16" s="1"/>
      <c r="C16" s="1"/>
      <c r="D16" s="1"/>
      <c r="E16" s="33"/>
      <c r="F16" s="1"/>
    </row>
    <row r="18" spans="1:5" x14ac:dyDescent="0.2">
      <c r="A18" t="s">
        <v>50</v>
      </c>
      <c r="B18" t="s">
        <v>204</v>
      </c>
    </row>
    <row r="19" spans="1:5" x14ac:dyDescent="0.2">
      <c r="A19" t="s">
        <v>206</v>
      </c>
      <c r="B19" t="s">
        <v>33</v>
      </c>
      <c r="C19" t="s">
        <v>38</v>
      </c>
      <c r="D19" t="s">
        <v>213</v>
      </c>
      <c r="E19" t="s">
        <v>214</v>
      </c>
    </row>
    <row r="20" spans="1:5" ht="17" x14ac:dyDescent="0.2">
      <c r="A20">
        <v>1000000</v>
      </c>
      <c r="B20" s="1">
        <v>990363</v>
      </c>
      <c r="C20" s="33">
        <v>9715.1999999999898</v>
      </c>
      <c r="D20" s="3">
        <v>872223</v>
      </c>
      <c r="E20" s="33">
        <v>1929.93103</v>
      </c>
    </row>
    <row r="21" spans="1:5" ht="17" x14ac:dyDescent="0.2">
      <c r="A21">
        <v>2000000</v>
      </c>
      <c r="B21" s="1">
        <v>1954838</v>
      </c>
      <c r="C21" s="33">
        <v>11040</v>
      </c>
      <c r="D21" s="3">
        <v>1736864</v>
      </c>
      <c r="E21" s="33">
        <v>1926.2265620000001</v>
      </c>
    </row>
    <row r="22" spans="1:5" ht="17" x14ac:dyDescent="0.2">
      <c r="A22">
        <v>3000000</v>
      </c>
      <c r="B22" s="1">
        <v>2889708</v>
      </c>
      <c r="C22" s="33">
        <v>12879.9999999999</v>
      </c>
      <c r="D22" s="3">
        <v>2531394</v>
      </c>
      <c r="E22" s="33">
        <v>1640.7154539999999</v>
      </c>
    </row>
    <row r="23" spans="1:5" ht="17" x14ac:dyDescent="0.2">
      <c r="A23">
        <v>4000000</v>
      </c>
      <c r="B23" s="1">
        <v>3766485</v>
      </c>
      <c r="C23" s="33">
        <v>21417.599999999999</v>
      </c>
      <c r="D23" s="3">
        <v>3207881</v>
      </c>
      <c r="E23" s="33">
        <v>1397.9448239999999</v>
      </c>
    </row>
    <row r="24" spans="1:5" ht="17" x14ac:dyDescent="0.2">
      <c r="A24">
        <v>4500000</v>
      </c>
      <c r="B24" s="1">
        <v>4193983</v>
      </c>
      <c r="C24" s="33">
        <v>145801.59999999899</v>
      </c>
      <c r="D24" s="3">
        <v>2791592</v>
      </c>
      <c r="E24" s="33">
        <v>1680.7749020000001</v>
      </c>
    </row>
    <row r="25" spans="1:5" ht="17" x14ac:dyDescent="0.2">
      <c r="A25">
        <v>4800000</v>
      </c>
      <c r="B25" s="1">
        <v>4450543</v>
      </c>
      <c r="C25" s="33">
        <v>156547.19999999899</v>
      </c>
      <c r="D25" s="3">
        <v>2834575</v>
      </c>
      <c r="E25" s="33">
        <v>1229.865601</v>
      </c>
    </row>
    <row r="26" spans="1:5" ht="17" x14ac:dyDescent="0.2">
      <c r="A26">
        <v>5100000</v>
      </c>
      <c r="B26" s="1">
        <v>4692077</v>
      </c>
      <c r="C26" s="33">
        <v>358800</v>
      </c>
      <c r="D26" s="3">
        <v>2215510</v>
      </c>
      <c r="E26" s="33">
        <v>1079.963013</v>
      </c>
    </row>
    <row r="27" spans="1:5" ht="17" x14ac:dyDescent="0.2">
      <c r="A27">
        <v>5400000</v>
      </c>
      <c r="B27" s="1">
        <v>4939718</v>
      </c>
      <c r="C27" s="33">
        <v>948335.99999999895</v>
      </c>
      <c r="D27" s="3">
        <v>1248180</v>
      </c>
      <c r="E27" s="33">
        <v>927.65545699999996</v>
      </c>
    </row>
    <row r="28" spans="1:5" ht="17" x14ac:dyDescent="0.2">
      <c r="A28">
        <v>5700000</v>
      </c>
      <c r="B28" s="1">
        <v>4918711</v>
      </c>
      <c r="C28" s="1"/>
      <c r="D28" s="3">
        <v>1627654</v>
      </c>
      <c r="E28" s="33">
        <v>902.07086200000003</v>
      </c>
    </row>
    <row r="29" spans="1:5" ht="17" x14ac:dyDescent="0.2">
      <c r="A29">
        <v>6000000</v>
      </c>
      <c r="B29" s="1">
        <v>4811077</v>
      </c>
      <c r="C29" s="1"/>
      <c r="D29" s="3">
        <v>2500087</v>
      </c>
      <c r="E29" s="33">
        <v>966.09789999999998</v>
      </c>
    </row>
    <row r="32" spans="1:5" x14ac:dyDescent="0.2">
      <c r="A32" t="s">
        <v>240</v>
      </c>
      <c r="B32" t="s">
        <v>204</v>
      </c>
    </row>
    <row r="33" spans="1:5" x14ac:dyDescent="0.2">
      <c r="A33" t="s">
        <v>206</v>
      </c>
      <c r="B33" t="s">
        <v>33</v>
      </c>
      <c r="C33" t="s">
        <v>38</v>
      </c>
      <c r="D33" t="s">
        <v>213</v>
      </c>
      <c r="E33" t="s">
        <v>214</v>
      </c>
    </row>
    <row r="34" spans="1:5" ht="17" x14ac:dyDescent="0.2">
      <c r="A34">
        <v>1000000</v>
      </c>
      <c r="B34" s="33">
        <v>990307</v>
      </c>
      <c r="C34" s="1">
        <v>9715.1999999999898</v>
      </c>
      <c r="D34" s="1">
        <v>871753</v>
      </c>
      <c r="E34" s="33">
        <v>1933.552246</v>
      </c>
    </row>
    <row r="35" spans="1:5" ht="17" x14ac:dyDescent="0.2">
      <c r="A35">
        <v>2000000</v>
      </c>
      <c r="B35" s="33">
        <v>1953033</v>
      </c>
      <c r="C35" s="1">
        <v>10966.4</v>
      </c>
      <c r="D35" s="1">
        <v>1728047</v>
      </c>
      <c r="E35" s="33">
        <v>1921.660034</v>
      </c>
    </row>
    <row r="36" spans="1:5" ht="17" x14ac:dyDescent="0.2">
      <c r="A36">
        <v>3000000</v>
      </c>
      <c r="B36" s="33">
        <v>2889953</v>
      </c>
      <c r="C36" s="1">
        <v>12732.8</v>
      </c>
      <c r="D36" s="1">
        <v>2513597</v>
      </c>
      <c r="E36" s="33">
        <v>1628.3676760000001</v>
      </c>
    </row>
    <row r="37" spans="1:5" ht="17" x14ac:dyDescent="0.2">
      <c r="A37">
        <v>3200000</v>
      </c>
      <c r="B37" s="33">
        <v>3069940</v>
      </c>
      <c r="C37" s="1">
        <v>13395.199999999901</v>
      </c>
      <c r="D37" s="1">
        <v>2662488</v>
      </c>
      <c r="E37" s="33">
        <v>1586.56897</v>
      </c>
    </row>
    <row r="38" spans="1:5" ht="17" x14ac:dyDescent="0.2">
      <c r="A38">
        <v>3400000</v>
      </c>
      <c r="B38" s="33">
        <v>3248774</v>
      </c>
      <c r="C38" s="1">
        <v>13763.199999999901</v>
      </c>
      <c r="D38" s="1">
        <v>2803600</v>
      </c>
      <c r="E38" s="33">
        <v>1449.399414</v>
      </c>
    </row>
    <row r="39" spans="1:5" ht="17" x14ac:dyDescent="0.2">
      <c r="A39">
        <v>3600000</v>
      </c>
      <c r="B39" s="33">
        <v>3432419</v>
      </c>
      <c r="C39" s="1"/>
      <c r="D39" s="1">
        <v>2649344</v>
      </c>
      <c r="E39" s="33">
        <v>1500.046509</v>
      </c>
    </row>
    <row r="40" spans="1:5" ht="17" x14ac:dyDescent="0.2">
      <c r="A40">
        <v>3800000</v>
      </c>
      <c r="B40" s="33">
        <v>3601910</v>
      </c>
      <c r="C40" s="1">
        <v>17443.199999999899</v>
      </c>
      <c r="D40" s="1">
        <v>3073058</v>
      </c>
      <c r="E40" s="33">
        <v>1399.9185789999999</v>
      </c>
    </row>
    <row r="41" spans="1:5" ht="17" x14ac:dyDescent="0.2">
      <c r="A41">
        <v>4000000</v>
      </c>
      <c r="B41" s="33">
        <v>3777164</v>
      </c>
      <c r="C41" s="1">
        <v>23478.3999999999</v>
      </c>
      <c r="D41" s="1">
        <v>3166454</v>
      </c>
      <c r="E41" s="33">
        <v>1481.0180660000001</v>
      </c>
    </row>
    <row r="42" spans="1:5" ht="17" x14ac:dyDescent="0.2">
      <c r="A42">
        <v>4200000</v>
      </c>
      <c r="B42" s="33">
        <v>3951855</v>
      </c>
      <c r="C42" s="1">
        <v>27379.199999999899</v>
      </c>
      <c r="D42" s="1">
        <v>3287048</v>
      </c>
      <c r="E42" s="33">
        <v>1334.4157709999999</v>
      </c>
    </row>
    <row r="43" spans="1:5" ht="17" x14ac:dyDescent="0.2">
      <c r="A43">
        <v>4400000</v>
      </c>
      <c r="B43" s="33">
        <v>4123443</v>
      </c>
      <c r="C43" s="1">
        <v>41804.799999999901</v>
      </c>
      <c r="D43" s="1">
        <v>3327611</v>
      </c>
      <c r="E43" s="33">
        <v>1306.0302730000001</v>
      </c>
    </row>
    <row r="46" spans="1:5" x14ac:dyDescent="0.2">
      <c r="A46" t="s">
        <v>217</v>
      </c>
      <c r="B46" t="s">
        <v>204</v>
      </c>
    </row>
    <row r="47" spans="1:5" x14ac:dyDescent="0.2">
      <c r="A47" t="s">
        <v>206</v>
      </c>
      <c r="B47" t="s">
        <v>33</v>
      </c>
      <c r="C47" t="s">
        <v>38</v>
      </c>
      <c r="D47" t="s">
        <v>213</v>
      </c>
      <c r="E47" t="s">
        <v>214</v>
      </c>
    </row>
    <row r="48" spans="1:5" ht="17" x14ac:dyDescent="0.2">
      <c r="A48">
        <v>1000000</v>
      </c>
      <c r="B48" s="33">
        <v>990362</v>
      </c>
      <c r="C48" s="1">
        <v>9273.5999999999894</v>
      </c>
      <c r="D48" s="1">
        <v>530277</v>
      </c>
      <c r="E48" s="33">
        <v>1809.227173</v>
      </c>
    </row>
    <row r="49" spans="1:5" ht="17" x14ac:dyDescent="0.2">
      <c r="A49">
        <v>2000000</v>
      </c>
      <c r="B49" s="33">
        <v>1954488</v>
      </c>
      <c r="C49" s="1">
        <v>10304</v>
      </c>
      <c r="D49" s="1">
        <v>1233136</v>
      </c>
      <c r="E49" s="33">
        <v>1930.0435789999999</v>
      </c>
    </row>
    <row r="50" spans="1:5" ht="17" x14ac:dyDescent="0.2">
      <c r="A50">
        <v>3000000</v>
      </c>
      <c r="B50" s="33">
        <v>2890636</v>
      </c>
      <c r="C50" s="1">
        <v>12070.4</v>
      </c>
      <c r="D50" s="1">
        <v>1803226</v>
      </c>
      <c r="E50" s="33">
        <v>1577.5523679999999</v>
      </c>
    </row>
    <row r="51" spans="1:5" ht="17" x14ac:dyDescent="0.2">
      <c r="A51">
        <v>3200000</v>
      </c>
      <c r="B51" s="33">
        <v>3072332</v>
      </c>
      <c r="C51" s="1">
        <v>12511.9999999999</v>
      </c>
      <c r="D51" s="1">
        <v>1920289</v>
      </c>
      <c r="E51" s="33">
        <v>1514.384888</v>
      </c>
    </row>
    <row r="52" spans="1:5" ht="17" x14ac:dyDescent="0.2">
      <c r="A52">
        <v>3400000</v>
      </c>
      <c r="B52" s="33">
        <v>3248760</v>
      </c>
      <c r="C52" s="1">
        <v>13100.8</v>
      </c>
      <c r="D52" s="1">
        <v>2024239</v>
      </c>
      <c r="E52" s="33">
        <v>1472.057129</v>
      </c>
    </row>
    <row r="53" spans="1:5" ht="17" x14ac:dyDescent="0.2">
      <c r="A53">
        <v>3600000</v>
      </c>
      <c r="B53" s="33">
        <v>3435515</v>
      </c>
      <c r="C53" s="1">
        <v>14131.199999999901</v>
      </c>
      <c r="D53" s="1">
        <v>2128168</v>
      </c>
      <c r="E53" s="33">
        <v>1428.958374</v>
      </c>
    </row>
    <row r="54" spans="1:5" ht="17" x14ac:dyDescent="0.2">
      <c r="A54">
        <v>3800000</v>
      </c>
      <c r="B54" s="33">
        <v>3605237</v>
      </c>
      <c r="C54" s="1">
        <v>15455.9999999999</v>
      </c>
      <c r="D54" s="1">
        <v>2218732</v>
      </c>
      <c r="E54" s="33">
        <v>1390.501587</v>
      </c>
    </row>
    <row r="55" spans="1:5" ht="17" x14ac:dyDescent="0.2">
      <c r="A55">
        <v>4000000</v>
      </c>
      <c r="B55" s="33">
        <v>3773449</v>
      </c>
      <c r="C55" s="1">
        <v>17590.3999999999</v>
      </c>
      <c r="D55" s="1">
        <v>2310107</v>
      </c>
      <c r="E55" s="33">
        <v>1370.8862300000001</v>
      </c>
    </row>
    <row r="56" spans="1:5" ht="17" x14ac:dyDescent="0.2">
      <c r="A56">
        <v>4200000</v>
      </c>
      <c r="B56" s="33">
        <v>3947289</v>
      </c>
      <c r="C56" s="1">
        <v>21049.599999999999</v>
      </c>
      <c r="D56" s="1">
        <v>2396104</v>
      </c>
      <c r="E56" s="33">
        <v>1328.3629149999999</v>
      </c>
    </row>
    <row r="57" spans="1:5" ht="17" x14ac:dyDescent="0.2">
      <c r="A57">
        <v>4400000</v>
      </c>
      <c r="B57" s="33">
        <v>4125186</v>
      </c>
      <c r="C57" s="1">
        <v>28335.999999999902</v>
      </c>
      <c r="D57" s="1">
        <v>2469522</v>
      </c>
      <c r="E57" s="33">
        <v>1294.5520019999999</v>
      </c>
    </row>
    <row r="58" spans="1:5" ht="17" x14ac:dyDescent="0.2">
      <c r="A58">
        <v>4600000</v>
      </c>
      <c r="B58" s="33">
        <v>4290941</v>
      </c>
      <c r="C58" s="1">
        <v>44454.3999999999</v>
      </c>
      <c r="D58" s="1">
        <v>2478173</v>
      </c>
      <c r="E58" s="33">
        <v>1262.7977289999999</v>
      </c>
    </row>
    <row r="61" spans="1:5" x14ac:dyDescent="0.2">
      <c r="A61" t="s">
        <v>232</v>
      </c>
      <c r="B61" t="s">
        <v>204</v>
      </c>
    </row>
    <row r="62" spans="1:5" x14ac:dyDescent="0.2">
      <c r="A62" t="s">
        <v>206</v>
      </c>
      <c r="B62" t="s">
        <v>33</v>
      </c>
      <c r="C62" t="s">
        <v>38</v>
      </c>
      <c r="D62" t="s">
        <v>213</v>
      </c>
      <c r="E62" t="s">
        <v>214</v>
      </c>
    </row>
    <row r="63" spans="1:5" ht="17" x14ac:dyDescent="0.2">
      <c r="A63">
        <v>1000000</v>
      </c>
      <c r="B63" s="33">
        <v>990444</v>
      </c>
      <c r="C63" s="1">
        <v>8979.1999999999898</v>
      </c>
      <c r="D63" s="1">
        <v>112733</v>
      </c>
      <c r="E63" s="33">
        <v>1663.8946530000001</v>
      </c>
    </row>
    <row r="64" spans="1:5" ht="17" x14ac:dyDescent="0.2">
      <c r="A64">
        <v>2000000</v>
      </c>
      <c r="B64" s="33">
        <v>1955207</v>
      </c>
      <c r="C64" s="1">
        <v>10083.199999999901</v>
      </c>
      <c r="D64" s="1">
        <v>448061</v>
      </c>
      <c r="E64" s="33">
        <v>1838.9404300000001</v>
      </c>
    </row>
    <row r="65" spans="1:5" ht="17" x14ac:dyDescent="0.2">
      <c r="A65">
        <v>3000000</v>
      </c>
      <c r="B65" s="33">
        <v>2885087</v>
      </c>
      <c r="C65" s="1">
        <v>11849.5999999999</v>
      </c>
      <c r="D65" s="1">
        <v>793501</v>
      </c>
      <c r="E65" s="33">
        <v>1508.8236079999999</v>
      </c>
    </row>
    <row r="66" spans="1:5" ht="17" x14ac:dyDescent="0.2">
      <c r="A66">
        <v>3200000</v>
      </c>
      <c r="B66" s="33">
        <v>3073668</v>
      </c>
      <c r="C66" s="1">
        <v>12217.5999999999</v>
      </c>
      <c r="D66" s="1">
        <v>853368</v>
      </c>
      <c r="E66" s="33">
        <v>1433.3919679999999</v>
      </c>
    </row>
    <row r="67" spans="1:5" ht="17" x14ac:dyDescent="0.2">
      <c r="A67">
        <v>3400000</v>
      </c>
      <c r="B67" s="33">
        <v>3247900</v>
      </c>
      <c r="C67" s="1">
        <v>12364.8</v>
      </c>
      <c r="D67" s="1">
        <v>911878</v>
      </c>
      <c r="E67" s="33">
        <v>1336.7373050000001</v>
      </c>
    </row>
    <row r="68" spans="1:5" ht="17" x14ac:dyDescent="0.2">
      <c r="A68">
        <v>3600000</v>
      </c>
      <c r="B68" s="33">
        <v>3435002</v>
      </c>
      <c r="C68" s="1">
        <v>13395.199999999901</v>
      </c>
      <c r="D68" s="1">
        <v>968709</v>
      </c>
      <c r="E68" s="33">
        <v>1321.173462</v>
      </c>
    </row>
    <row r="69" spans="1:5" ht="17" x14ac:dyDescent="0.2">
      <c r="A69">
        <v>3800000</v>
      </c>
      <c r="B69" s="33">
        <v>3604945</v>
      </c>
      <c r="C69" s="1">
        <v>13983.9999999999</v>
      </c>
      <c r="D69" s="1">
        <v>1021821</v>
      </c>
      <c r="E69" s="33">
        <v>1279.8883060000001</v>
      </c>
    </row>
    <row r="70" spans="1:5" ht="17" x14ac:dyDescent="0.2">
      <c r="A70">
        <v>4000000</v>
      </c>
      <c r="B70" s="33">
        <v>3773830</v>
      </c>
      <c r="C70" s="1">
        <v>14719.9999999999</v>
      </c>
      <c r="D70" s="1">
        <v>1068444</v>
      </c>
      <c r="E70" s="33">
        <v>1233.52478</v>
      </c>
    </row>
    <row r="71" spans="1:5" ht="17" x14ac:dyDescent="0.2">
      <c r="A71">
        <v>4200000</v>
      </c>
      <c r="B71" s="33">
        <v>3942059</v>
      </c>
      <c r="C71" s="1">
        <v>16118.4</v>
      </c>
      <c r="D71" s="1">
        <v>1116841</v>
      </c>
      <c r="E71" s="33">
        <v>1202.9351810000001</v>
      </c>
    </row>
    <row r="72" spans="1:5" ht="17" x14ac:dyDescent="0.2">
      <c r="A72">
        <v>4400000</v>
      </c>
      <c r="B72" s="33">
        <v>4122922</v>
      </c>
      <c r="C72" s="1">
        <v>18032</v>
      </c>
      <c r="D72" s="1">
        <v>1162146</v>
      </c>
      <c r="E72" s="33">
        <v>1169.2368160000001</v>
      </c>
    </row>
    <row r="73" spans="1:5" ht="17" x14ac:dyDescent="0.2">
      <c r="A73">
        <v>4600000</v>
      </c>
      <c r="B73" s="33">
        <v>4298332</v>
      </c>
      <c r="C73" s="1">
        <v>19872</v>
      </c>
      <c r="D73" s="1">
        <v>1203431</v>
      </c>
      <c r="E73" s="33">
        <v>1088.8682859999999</v>
      </c>
    </row>
    <row r="76" spans="1:5" x14ac:dyDescent="0.2">
      <c r="A76" t="s">
        <v>234</v>
      </c>
      <c r="B76" t="s">
        <v>204</v>
      </c>
    </row>
    <row r="77" spans="1:5" x14ac:dyDescent="0.2">
      <c r="A77" t="s">
        <v>206</v>
      </c>
      <c r="B77" t="s">
        <v>33</v>
      </c>
      <c r="C77" t="s">
        <v>38</v>
      </c>
      <c r="D77" t="s">
        <v>213</v>
      </c>
      <c r="E77" t="s">
        <v>214</v>
      </c>
    </row>
    <row r="78" spans="1:5" ht="17" x14ac:dyDescent="0.2">
      <c r="A78">
        <v>1000000</v>
      </c>
      <c r="B78" s="33">
        <v>990616</v>
      </c>
      <c r="C78" s="1">
        <v>9715.1999999999898</v>
      </c>
      <c r="D78" s="1">
        <v>23482</v>
      </c>
      <c r="E78" s="33">
        <v>1609.267578</v>
      </c>
    </row>
    <row r="79" spans="1:5" ht="17" x14ac:dyDescent="0.2">
      <c r="A79">
        <v>2000000</v>
      </c>
      <c r="B79" s="33">
        <v>1956005</v>
      </c>
      <c r="C79" s="1">
        <v>10524.8</v>
      </c>
      <c r="D79" s="1">
        <v>142449</v>
      </c>
      <c r="E79" s="33">
        <v>1747.298706</v>
      </c>
    </row>
    <row r="80" spans="1:5" ht="17" x14ac:dyDescent="0.2">
      <c r="A80">
        <v>3000000</v>
      </c>
      <c r="B80" s="33">
        <v>2890474</v>
      </c>
      <c r="C80" s="1">
        <v>12291.199999999901</v>
      </c>
      <c r="D80" s="1">
        <v>371778</v>
      </c>
      <c r="E80" s="33">
        <v>1468.369629</v>
      </c>
    </row>
    <row r="81" spans="1:5" ht="17" x14ac:dyDescent="0.2">
      <c r="A81">
        <v>3200000</v>
      </c>
      <c r="B81" s="33">
        <v>3071684</v>
      </c>
      <c r="C81" s="1">
        <v>12732.8</v>
      </c>
      <c r="D81" s="1">
        <v>415974</v>
      </c>
      <c r="E81" s="33">
        <v>1392.0325929999999</v>
      </c>
    </row>
    <row r="82" spans="1:5" ht="17" x14ac:dyDescent="0.2">
      <c r="A82">
        <v>3400000</v>
      </c>
      <c r="B82" s="33">
        <v>3246831</v>
      </c>
      <c r="C82" s="1">
        <v>13247.9999999999</v>
      </c>
      <c r="D82" s="1">
        <v>461877</v>
      </c>
      <c r="E82" s="33">
        <v>1334.0760499999999</v>
      </c>
    </row>
    <row r="83" spans="1:5" ht="17" x14ac:dyDescent="0.2">
      <c r="A83">
        <v>3600000</v>
      </c>
      <c r="B83" s="33">
        <v>3436714</v>
      </c>
      <c r="C83" s="1">
        <v>13836.8</v>
      </c>
      <c r="D83" s="1">
        <v>509355</v>
      </c>
      <c r="E83" s="33">
        <v>1272.709351</v>
      </c>
    </row>
    <row r="84" spans="1:5" ht="17" x14ac:dyDescent="0.2">
      <c r="A84">
        <v>3800000</v>
      </c>
      <c r="B84" s="33">
        <v>3601953</v>
      </c>
      <c r="C84" s="1">
        <v>14425.5999999999</v>
      </c>
      <c r="D84" s="1">
        <v>546380</v>
      </c>
      <c r="E84" s="33">
        <v>1222.8007809999999</v>
      </c>
    </row>
    <row r="85" spans="1:5" ht="17" x14ac:dyDescent="0.2">
      <c r="A85">
        <v>4000000</v>
      </c>
      <c r="B85" s="33">
        <v>3776789</v>
      </c>
      <c r="C85" s="1">
        <v>15235.199999999901</v>
      </c>
      <c r="D85" s="1">
        <v>588957</v>
      </c>
      <c r="E85" s="33">
        <v>1177.575073</v>
      </c>
    </row>
    <row r="86" spans="1:5" ht="17" x14ac:dyDescent="0.2">
      <c r="A86">
        <v>4200000</v>
      </c>
      <c r="B86" s="33">
        <v>3942361</v>
      </c>
      <c r="C86" s="1">
        <v>16044.8</v>
      </c>
      <c r="D86" s="1">
        <v>629240</v>
      </c>
      <c r="E86" s="33">
        <v>1140.830322</v>
      </c>
    </row>
    <row r="87" spans="1:5" ht="17" x14ac:dyDescent="0.2">
      <c r="A87">
        <v>4400000</v>
      </c>
      <c r="B87" s="33">
        <v>4114783</v>
      </c>
      <c r="C87" s="1">
        <v>16780.8</v>
      </c>
      <c r="D87" s="1">
        <v>599582</v>
      </c>
      <c r="E87" s="33">
        <v>1072.894775</v>
      </c>
    </row>
    <row r="88" spans="1:5" ht="17" x14ac:dyDescent="0.2">
      <c r="B88" s="33"/>
      <c r="C88" s="1"/>
    </row>
    <row r="91" spans="1:5" x14ac:dyDescent="0.2">
      <c r="A91" t="s">
        <v>237</v>
      </c>
      <c r="B91" t="s">
        <v>204</v>
      </c>
    </row>
    <row r="92" spans="1:5" x14ac:dyDescent="0.2">
      <c r="A92" t="s">
        <v>206</v>
      </c>
      <c r="B92" t="s">
        <v>33</v>
      </c>
      <c r="C92" t="s">
        <v>38</v>
      </c>
      <c r="D92" t="s">
        <v>213</v>
      </c>
      <c r="E92" t="s">
        <v>214</v>
      </c>
    </row>
    <row r="93" spans="1:5" ht="17" x14ac:dyDescent="0.2">
      <c r="A93">
        <v>1000000</v>
      </c>
      <c r="B93" s="33">
        <v>990383</v>
      </c>
      <c r="C93" s="1">
        <v>10083.199999999901</v>
      </c>
      <c r="D93" s="1">
        <v>3535</v>
      </c>
      <c r="E93" s="33">
        <v>1585.4210210000001</v>
      </c>
    </row>
    <row r="94" spans="1:5" ht="17" x14ac:dyDescent="0.2">
      <c r="A94">
        <v>3000000</v>
      </c>
      <c r="B94" s="33">
        <v>2888422</v>
      </c>
      <c r="C94" s="1">
        <v>12953.5999999999</v>
      </c>
      <c r="D94" s="1">
        <v>156101</v>
      </c>
      <c r="E94" s="33">
        <v>1449.247192</v>
      </c>
    </row>
    <row r="95" spans="1:5" ht="17" x14ac:dyDescent="0.2">
      <c r="A95">
        <v>3200000</v>
      </c>
      <c r="B95" s="33">
        <v>3072119</v>
      </c>
      <c r="C95" s="1">
        <v>13468.8</v>
      </c>
      <c r="D95" s="1">
        <v>188495</v>
      </c>
      <c r="E95" s="33">
        <v>1370.677124</v>
      </c>
    </row>
    <row r="96" spans="1:5" ht="17" x14ac:dyDescent="0.2">
      <c r="A96">
        <v>3400000</v>
      </c>
      <c r="B96" s="33">
        <v>3246797</v>
      </c>
      <c r="C96" s="1">
        <v>14057.5999999999</v>
      </c>
      <c r="D96" s="1">
        <v>222299</v>
      </c>
      <c r="E96" s="33">
        <v>1304.2382809999999</v>
      </c>
    </row>
    <row r="97" spans="1:5" ht="17" x14ac:dyDescent="0.2">
      <c r="A97">
        <v>3600000</v>
      </c>
      <c r="B97" s="33">
        <v>3435908</v>
      </c>
      <c r="C97" s="1">
        <v>14793.5999999999</v>
      </c>
      <c r="D97" s="1">
        <v>260912</v>
      </c>
      <c r="E97" s="33">
        <v>1241.7655030000001</v>
      </c>
    </row>
    <row r="98" spans="1:5" ht="17" x14ac:dyDescent="0.2">
      <c r="A98">
        <v>3800000</v>
      </c>
      <c r="B98" s="33">
        <v>3601666</v>
      </c>
      <c r="C98" s="1">
        <v>15455.9999999999</v>
      </c>
      <c r="D98" s="1">
        <v>297198</v>
      </c>
      <c r="E98" s="33">
        <v>1195.3847659999999</v>
      </c>
    </row>
    <row r="99" spans="1:5" ht="17" x14ac:dyDescent="0.2">
      <c r="A99">
        <v>4000000</v>
      </c>
      <c r="B99" s="33">
        <v>3777866</v>
      </c>
      <c r="C99" s="1">
        <v>16191.9999999999</v>
      </c>
      <c r="D99" s="1">
        <v>334560</v>
      </c>
      <c r="E99" s="33">
        <v>1145.3104249999999</v>
      </c>
    </row>
    <row r="100" spans="1:5" ht="17" x14ac:dyDescent="0.2">
      <c r="A100">
        <v>4200000</v>
      </c>
      <c r="B100" s="33">
        <v>3950887</v>
      </c>
      <c r="C100" s="1">
        <v>17222.3999999999</v>
      </c>
      <c r="D100" s="1">
        <v>368324</v>
      </c>
      <c r="E100" s="33">
        <v>1110.2612300000001</v>
      </c>
    </row>
    <row r="101" spans="1:5" ht="17" x14ac:dyDescent="0.2">
      <c r="A101">
        <v>4400000</v>
      </c>
      <c r="B101" s="33">
        <v>4119497</v>
      </c>
      <c r="C101" s="1">
        <v>18400</v>
      </c>
      <c r="D101" s="1">
        <v>412856</v>
      </c>
      <c r="E101" s="33">
        <v>1070.4097899999999</v>
      </c>
    </row>
    <row r="102" spans="1:5" ht="17" x14ac:dyDescent="0.2">
      <c r="A102">
        <v>4600000</v>
      </c>
      <c r="B102" s="33">
        <v>4288745</v>
      </c>
      <c r="C102" s="1">
        <v>19872</v>
      </c>
      <c r="D102" s="1">
        <v>447274</v>
      </c>
      <c r="E102" s="33">
        <v>1035.591919</v>
      </c>
    </row>
    <row r="105" spans="1:5" x14ac:dyDescent="0.2">
      <c r="A105" t="s">
        <v>231</v>
      </c>
      <c r="B105" t="s">
        <v>204</v>
      </c>
    </row>
    <row r="106" spans="1:5" x14ac:dyDescent="0.2">
      <c r="A106" t="s">
        <v>206</v>
      </c>
      <c r="B106" t="s">
        <v>33</v>
      </c>
      <c r="C106" t="s">
        <v>38</v>
      </c>
      <c r="D106" t="s">
        <v>213</v>
      </c>
      <c r="E106" t="s">
        <v>214</v>
      </c>
    </row>
    <row r="107" spans="1:5" ht="17" x14ac:dyDescent="0.2">
      <c r="A107">
        <v>1000000</v>
      </c>
      <c r="B107" s="33">
        <v>990450</v>
      </c>
      <c r="C107" s="1">
        <v>10304</v>
      </c>
      <c r="D107" s="1">
        <v>520</v>
      </c>
      <c r="E107" s="33">
        <v>1576.084595</v>
      </c>
    </row>
    <row r="108" spans="1:5" ht="17" x14ac:dyDescent="0.2">
      <c r="A108">
        <v>2000000</v>
      </c>
      <c r="B108" s="33">
        <v>1955250</v>
      </c>
      <c r="C108" s="1">
        <v>12070.4</v>
      </c>
      <c r="D108" s="1">
        <v>10222</v>
      </c>
      <c r="E108" s="33">
        <v>1654.314087</v>
      </c>
    </row>
    <row r="109" spans="1:5" ht="17" x14ac:dyDescent="0.2">
      <c r="A109">
        <v>3000000</v>
      </c>
      <c r="B109" s="33">
        <v>2887052</v>
      </c>
      <c r="C109" s="1">
        <v>14131.199999999901</v>
      </c>
      <c r="D109" s="1">
        <v>61453</v>
      </c>
      <c r="E109" s="33">
        <v>1441.5863039999999</v>
      </c>
    </row>
    <row r="110" spans="1:5" ht="17" x14ac:dyDescent="0.2">
      <c r="A110">
        <v>3200000</v>
      </c>
      <c r="B110" s="33">
        <v>3072382</v>
      </c>
      <c r="C110" s="1">
        <v>14646.4</v>
      </c>
      <c r="D110" s="1">
        <v>77895</v>
      </c>
      <c r="E110" s="33">
        <v>1359.0557859999999</v>
      </c>
    </row>
    <row r="111" spans="1:5" ht="17" x14ac:dyDescent="0.2">
      <c r="A111">
        <v>3400000</v>
      </c>
      <c r="B111" s="33">
        <v>3249683</v>
      </c>
      <c r="C111" s="1">
        <v>15308.8</v>
      </c>
      <c r="D111" s="1">
        <v>100587</v>
      </c>
      <c r="E111" s="33">
        <v>1288.900024</v>
      </c>
    </row>
    <row r="112" spans="1:5" ht="17" x14ac:dyDescent="0.2">
      <c r="A112">
        <v>3600000</v>
      </c>
      <c r="B112" s="33">
        <v>3430532</v>
      </c>
      <c r="C112" s="1">
        <v>15971.199999999901</v>
      </c>
      <c r="D112" s="1">
        <v>125277</v>
      </c>
      <c r="E112" s="33">
        <v>1226.8101810000001</v>
      </c>
    </row>
    <row r="113" spans="1:5" ht="17" x14ac:dyDescent="0.2">
      <c r="A113">
        <v>3800000</v>
      </c>
      <c r="B113" s="33">
        <v>3590768</v>
      </c>
      <c r="C113" s="1">
        <v>16633.599999999999</v>
      </c>
      <c r="D113" s="1">
        <v>151315</v>
      </c>
      <c r="E113" s="33">
        <v>1175.45874</v>
      </c>
    </row>
    <row r="114" spans="1:5" ht="17" x14ac:dyDescent="0.2">
      <c r="A114">
        <v>4000000</v>
      </c>
      <c r="B114" s="33">
        <v>3769967</v>
      </c>
      <c r="C114" s="1">
        <v>17590.3999999999</v>
      </c>
      <c r="D114" s="1">
        <v>182912</v>
      </c>
      <c r="E114" s="33">
        <v>1128.1920170000001</v>
      </c>
    </row>
    <row r="115" spans="1:5" ht="17" x14ac:dyDescent="0.2">
      <c r="A115">
        <v>4200000</v>
      </c>
      <c r="B115" s="33">
        <v>3953318</v>
      </c>
      <c r="C115" s="1">
        <v>18620.8</v>
      </c>
      <c r="D115" s="1">
        <v>215809</v>
      </c>
      <c r="E115" s="33">
        <v>1083.21875</v>
      </c>
    </row>
    <row r="116" spans="1:5" ht="17" x14ac:dyDescent="0.2">
      <c r="A116">
        <v>4400000</v>
      </c>
      <c r="B116" s="33">
        <v>4124454</v>
      </c>
      <c r="C116" s="1">
        <v>19724.8</v>
      </c>
      <c r="D116" s="1">
        <v>246290</v>
      </c>
      <c r="E116" s="33">
        <v>1043.9288329999999</v>
      </c>
    </row>
    <row r="117" spans="1:5" ht="17" x14ac:dyDescent="0.2">
      <c r="A117">
        <v>4600000</v>
      </c>
      <c r="B117" s="33">
        <v>4295460</v>
      </c>
      <c r="C117" s="1">
        <v>21491.199999999899</v>
      </c>
      <c r="D117" s="1">
        <v>285777</v>
      </c>
      <c r="E117" s="33">
        <v>1015.935547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7729A-5440-C84D-8206-B26BF30695DD}">
  <dimension ref="A3:E117"/>
  <sheetViews>
    <sheetView topLeftCell="A7" zoomScaleNormal="137" workbookViewId="0">
      <selection activeCell="A49" sqref="A49:E49"/>
    </sheetView>
  </sheetViews>
  <sheetFormatPr baseColWidth="10" defaultRowHeight="16" x14ac:dyDescent="0.2"/>
  <cols>
    <col min="1" max="2" width="31.5" customWidth="1"/>
    <col min="3" max="3" width="17.33203125" customWidth="1"/>
    <col min="4" max="4" width="17.1640625" customWidth="1"/>
    <col min="5" max="5" width="20.33203125" customWidth="1"/>
  </cols>
  <sheetData>
    <row r="3" spans="1:5" x14ac:dyDescent="0.2">
      <c r="A3" t="s">
        <v>114</v>
      </c>
      <c r="B3" t="s">
        <v>204</v>
      </c>
    </row>
    <row r="4" spans="1:5" x14ac:dyDescent="0.2">
      <c r="A4" t="s">
        <v>206</v>
      </c>
      <c r="B4" t="s">
        <v>33</v>
      </c>
      <c r="C4" t="s">
        <v>38</v>
      </c>
      <c r="D4" t="s">
        <v>213</v>
      </c>
      <c r="E4" t="s">
        <v>214</v>
      </c>
    </row>
    <row r="5" spans="1:5" ht="17" x14ac:dyDescent="0.2">
      <c r="A5">
        <v>1000000</v>
      </c>
      <c r="B5" s="1">
        <v>990260</v>
      </c>
      <c r="C5" s="33">
        <v>7580.7999999999902</v>
      </c>
      <c r="D5" s="1">
        <v>0</v>
      </c>
      <c r="E5" s="33">
        <v>1373.580078</v>
      </c>
    </row>
    <row r="6" spans="1:5" ht="17" x14ac:dyDescent="0.2">
      <c r="A6">
        <v>2000000</v>
      </c>
      <c r="B6" s="1">
        <v>1955616</v>
      </c>
      <c r="C6" s="33">
        <v>9273.5999999999894</v>
      </c>
      <c r="D6" s="1">
        <v>0</v>
      </c>
      <c r="E6" s="33">
        <v>1355.6243899999999</v>
      </c>
    </row>
    <row r="7" spans="1:5" ht="17" x14ac:dyDescent="0.2">
      <c r="A7">
        <v>3000000</v>
      </c>
      <c r="B7" s="1">
        <v>2891018</v>
      </c>
      <c r="C7" s="33">
        <v>12364.8</v>
      </c>
      <c r="D7" s="1">
        <v>0</v>
      </c>
      <c r="E7" s="33">
        <v>1427.5185550000001</v>
      </c>
    </row>
    <row r="8" spans="1:5" ht="17" x14ac:dyDescent="0.2">
      <c r="A8">
        <v>4000000</v>
      </c>
      <c r="B8" s="1">
        <v>3766295</v>
      </c>
      <c r="C8" s="33">
        <v>118201.599999999</v>
      </c>
      <c r="D8" s="1">
        <v>0</v>
      </c>
      <c r="E8" s="33">
        <v>1097.382202</v>
      </c>
    </row>
    <row r="9" spans="1:5" ht="17" x14ac:dyDescent="0.2">
      <c r="A9">
        <v>4500000</v>
      </c>
      <c r="B9" s="1">
        <v>4205726</v>
      </c>
      <c r="C9" s="33">
        <v>3200716.7999999998</v>
      </c>
      <c r="D9" s="1">
        <v>0</v>
      </c>
      <c r="E9" s="33">
        <v>983.12890600000003</v>
      </c>
    </row>
    <row r="10" spans="1:5" ht="17" x14ac:dyDescent="0.2">
      <c r="A10">
        <v>4800000</v>
      </c>
      <c r="B10" s="1">
        <v>4458277</v>
      </c>
      <c r="C10" s="33">
        <v>3230377.5999999898</v>
      </c>
      <c r="D10" s="1">
        <v>0</v>
      </c>
      <c r="E10" s="33">
        <v>927.98223900000005</v>
      </c>
    </row>
    <row r="11" spans="1:5" ht="17" x14ac:dyDescent="0.2">
      <c r="A11">
        <v>5100000</v>
      </c>
      <c r="B11" s="1">
        <v>4686083</v>
      </c>
      <c r="C11" s="33">
        <v>3318771.1999999899</v>
      </c>
      <c r="D11" s="1">
        <v>0</v>
      </c>
      <c r="E11" s="33">
        <v>883.17864999999995</v>
      </c>
    </row>
    <row r="12" spans="1:5" ht="17" x14ac:dyDescent="0.2">
      <c r="A12">
        <v>5400000</v>
      </c>
      <c r="B12" s="1">
        <v>4898718</v>
      </c>
      <c r="C12" s="33">
        <v>3275567.9999999902</v>
      </c>
      <c r="D12" s="1">
        <v>0</v>
      </c>
      <c r="E12" s="33">
        <v>845.06353799999999</v>
      </c>
    </row>
    <row r="13" spans="1:5" ht="17" x14ac:dyDescent="0.2">
      <c r="A13">
        <v>5700000</v>
      </c>
      <c r="B13" s="1">
        <v>5114139</v>
      </c>
      <c r="C13" s="1"/>
      <c r="D13" s="1"/>
      <c r="E13" s="33">
        <v>809.72924799999998</v>
      </c>
    </row>
    <row r="14" spans="1:5" ht="17" x14ac:dyDescent="0.2">
      <c r="A14">
        <v>6000000</v>
      </c>
      <c r="B14" s="1">
        <v>5268734</v>
      </c>
      <c r="C14" s="33">
        <v>3303609.5999999898</v>
      </c>
      <c r="D14" s="1">
        <v>0</v>
      </c>
      <c r="E14" s="33">
        <v>786.08026099999995</v>
      </c>
    </row>
    <row r="18" spans="1:5" x14ac:dyDescent="0.2">
      <c r="A18" t="s">
        <v>50</v>
      </c>
      <c r="B18" t="s">
        <v>204</v>
      </c>
    </row>
    <row r="19" spans="1:5" x14ac:dyDescent="0.2">
      <c r="A19" t="s">
        <v>206</v>
      </c>
      <c r="B19" t="s">
        <v>33</v>
      </c>
      <c r="C19" t="s">
        <v>38</v>
      </c>
      <c r="D19" t="s">
        <v>213</v>
      </c>
      <c r="E19" t="s">
        <v>214</v>
      </c>
    </row>
    <row r="20" spans="1:5" ht="18" x14ac:dyDescent="0.2">
      <c r="A20">
        <v>1000000</v>
      </c>
      <c r="B20" s="1">
        <v>990407</v>
      </c>
      <c r="C20" s="5">
        <v>8316.7999999999993</v>
      </c>
      <c r="D20" s="3">
        <v>845668</v>
      </c>
      <c r="E20" s="33">
        <v>1801.3831789999999</v>
      </c>
    </row>
    <row r="21" spans="1:5" ht="18" x14ac:dyDescent="0.2">
      <c r="A21">
        <v>2000000</v>
      </c>
      <c r="B21" s="1">
        <v>1955128</v>
      </c>
      <c r="C21" s="5">
        <v>9200</v>
      </c>
      <c r="D21" s="3">
        <v>1685042</v>
      </c>
      <c r="E21" s="33">
        <v>1817.183716</v>
      </c>
    </row>
    <row r="22" spans="1:5" ht="18" x14ac:dyDescent="0.2">
      <c r="A22">
        <v>3000000</v>
      </c>
      <c r="B22" s="1">
        <v>2890770</v>
      </c>
      <c r="C22" s="5">
        <v>10524.8</v>
      </c>
      <c r="D22" s="3">
        <v>2412809</v>
      </c>
      <c r="E22" s="33">
        <v>1466.021851</v>
      </c>
    </row>
    <row r="23" spans="1:5" ht="18" x14ac:dyDescent="0.2">
      <c r="A23">
        <v>4000000</v>
      </c>
      <c r="B23" s="1">
        <v>3777081</v>
      </c>
      <c r="C23" s="5">
        <v>12879.9999999999</v>
      </c>
      <c r="D23" s="3">
        <v>3039621</v>
      </c>
      <c r="E23" s="33">
        <v>1107.137573</v>
      </c>
    </row>
    <row r="24" spans="1:5" ht="18" x14ac:dyDescent="0.2">
      <c r="A24">
        <v>4500000</v>
      </c>
      <c r="B24" s="1">
        <v>4212649</v>
      </c>
      <c r="C24" s="5">
        <v>17369.599999999999</v>
      </c>
      <c r="D24" s="3">
        <v>3257799</v>
      </c>
      <c r="E24" s="33">
        <v>990.03607199999999</v>
      </c>
    </row>
    <row r="25" spans="1:5" ht="18" x14ac:dyDescent="0.2">
      <c r="A25">
        <v>4800000</v>
      </c>
      <c r="B25" s="1">
        <v>4467779</v>
      </c>
      <c r="C25" s="5">
        <v>24582.3999999999</v>
      </c>
      <c r="D25" s="3">
        <v>3290264</v>
      </c>
      <c r="E25" s="33">
        <v>932.69061299999998</v>
      </c>
    </row>
    <row r="26" spans="1:5" ht="18" x14ac:dyDescent="0.2">
      <c r="A26">
        <v>5100000</v>
      </c>
      <c r="B26" s="1">
        <v>4711050</v>
      </c>
      <c r="C26" s="5">
        <v>39228.799999999901</v>
      </c>
      <c r="D26" s="3">
        <v>3176876</v>
      </c>
      <c r="E26" s="33">
        <v>883.93243399999994</v>
      </c>
    </row>
    <row r="27" spans="1:5" ht="17" x14ac:dyDescent="0.2">
      <c r="A27">
        <v>5400000</v>
      </c>
      <c r="B27" s="1">
        <v>4936401</v>
      </c>
      <c r="C27" s="1"/>
      <c r="D27" s="1"/>
      <c r="E27" s="33">
        <v>843.82928500000003</v>
      </c>
    </row>
    <row r="28" spans="1:5" ht="17" x14ac:dyDescent="0.2">
      <c r="A28">
        <v>5700000</v>
      </c>
      <c r="B28" s="1">
        <v>5189300</v>
      </c>
      <c r="C28" s="1"/>
      <c r="D28" s="1"/>
      <c r="E28" s="33">
        <v>800.67040999999995</v>
      </c>
    </row>
    <row r="29" spans="1:5" ht="17" x14ac:dyDescent="0.2">
      <c r="A29">
        <v>6000000</v>
      </c>
      <c r="B29" s="1">
        <v>4459650</v>
      </c>
      <c r="C29" s="1"/>
      <c r="D29" s="1"/>
      <c r="E29" s="33">
        <v>929.95752000000005</v>
      </c>
    </row>
    <row r="32" spans="1:5" x14ac:dyDescent="0.2">
      <c r="A32" t="s">
        <v>240</v>
      </c>
      <c r="B32" t="s">
        <v>204</v>
      </c>
    </row>
    <row r="33" spans="1:5" x14ac:dyDescent="0.2">
      <c r="A33" t="s">
        <v>206</v>
      </c>
      <c r="B33" t="s">
        <v>33</v>
      </c>
      <c r="C33" t="s">
        <v>38</v>
      </c>
      <c r="D33" t="s">
        <v>213</v>
      </c>
      <c r="E33" t="s">
        <v>214</v>
      </c>
    </row>
    <row r="34" spans="1:5" ht="17" x14ac:dyDescent="0.2">
      <c r="A34">
        <v>1000000</v>
      </c>
      <c r="B34" s="33">
        <v>990359</v>
      </c>
      <c r="C34" s="1">
        <v>8316.7999999999993</v>
      </c>
      <c r="D34" s="1">
        <v>841979</v>
      </c>
      <c r="E34" s="33">
        <v>1799.549683</v>
      </c>
    </row>
    <row r="35" spans="1:5" ht="17" x14ac:dyDescent="0.2">
      <c r="A35">
        <v>2000000</v>
      </c>
      <c r="B35" s="33">
        <v>1956199</v>
      </c>
      <c r="C35" s="1">
        <v>9052.7999999999993</v>
      </c>
      <c r="D35" s="1">
        <v>1677879</v>
      </c>
      <c r="E35" s="33">
        <v>1813.318726</v>
      </c>
    </row>
    <row r="36" spans="1:5" ht="17" x14ac:dyDescent="0.2">
      <c r="A36">
        <v>3000000</v>
      </c>
      <c r="B36" s="33">
        <v>2889757</v>
      </c>
      <c r="C36" s="1">
        <v>10377.5999999999</v>
      </c>
      <c r="D36" s="1">
        <v>2395685</v>
      </c>
      <c r="E36" s="33">
        <v>1467.1292719999999</v>
      </c>
    </row>
    <row r="37" spans="1:5" ht="17" x14ac:dyDescent="0.2">
      <c r="A37">
        <v>3200000</v>
      </c>
      <c r="B37" s="33">
        <v>3074493</v>
      </c>
      <c r="C37" s="1">
        <v>10672</v>
      </c>
      <c r="D37" s="1">
        <v>2536872</v>
      </c>
      <c r="E37" s="33">
        <v>1374.9171140000001</v>
      </c>
    </row>
    <row r="38" spans="1:5" ht="17" x14ac:dyDescent="0.2">
      <c r="A38">
        <v>3400000</v>
      </c>
      <c r="B38" s="33">
        <v>3250617</v>
      </c>
      <c r="C38" s="1">
        <v>11040</v>
      </c>
      <c r="D38" s="1">
        <v>2657956</v>
      </c>
      <c r="E38" s="33">
        <v>1296.048706</v>
      </c>
    </row>
    <row r="39" spans="1:5" ht="17" x14ac:dyDescent="0.2">
      <c r="A39">
        <v>3600000</v>
      </c>
      <c r="B39" s="33">
        <v>3436927</v>
      </c>
      <c r="C39" s="1">
        <v>11334.4</v>
      </c>
      <c r="D39" s="1">
        <v>2803360</v>
      </c>
      <c r="E39" s="33">
        <v>1221.8756100000001</v>
      </c>
    </row>
    <row r="40" spans="1:5" ht="17" x14ac:dyDescent="0.2">
      <c r="A40">
        <v>3800000</v>
      </c>
      <c r="B40" s="33">
        <v>3605340</v>
      </c>
      <c r="C40" s="1">
        <v>11923.199999999901</v>
      </c>
      <c r="D40" s="1">
        <v>2905626</v>
      </c>
      <c r="E40" s="33">
        <v>1161.743774</v>
      </c>
    </row>
    <row r="41" spans="1:5" ht="17" x14ac:dyDescent="0.2">
      <c r="A41">
        <v>4000000</v>
      </c>
      <c r="B41" s="33">
        <v>3776464</v>
      </c>
      <c r="C41" s="1">
        <v>12806.4</v>
      </c>
      <c r="D41" s="1">
        <v>3013073</v>
      </c>
      <c r="E41" s="33">
        <v>1106.6951899999999</v>
      </c>
    </row>
    <row r="42" spans="1:5" ht="17" x14ac:dyDescent="0.2">
      <c r="A42">
        <v>4200000</v>
      </c>
      <c r="B42" s="33">
        <v>3951394</v>
      </c>
      <c r="C42" s="1">
        <v>13910.4</v>
      </c>
      <c r="D42" s="1">
        <v>3109634</v>
      </c>
      <c r="E42" s="33">
        <v>1055.9765620000001</v>
      </c>
    </row>
    <row r="43" spans="1:5" ht="17" x14ac:dyDescent="0.2">
      <c r="A43">
        <v>4400000</v>
      </c>
      <c r="B43" s="33">
        <v>4127524</v>
      </c>
      <c r="C43" s="1">
        <v>15897.5999999999</v>
      </c>
      <c r="D43" s="1">
        <v>3210864</v>
      </c>
      <c r="E43" s="33">
        <v>1010.000061</v>
      </c>
    </row>
    <row r="46" spans="1:5" x14ac:dyDescent="0.2">
      <c r="A46" t="s">
        <v>217</v>
      </c>
      <c r="B46" t="s">
        <v>204</v>
      </c>
    </row>
    <row r="47" spans="1:5" x14ac:dyDescent="0.2">
      <c r="A47" t="s">
        <v>206</v>
      </c>
      <c r="B47" t="s">
        <v>33</v>
      </c>
      <c r="C47" t="s">
        <v>38</v>
      </c>
      <c r="D47" t="s">
        <v>213</v>
      </c>
      <c r="E47" t="s">
        <v>214</v>
      </c>
    </row>
    <row r="48" spans="1:5" ht="17" x14ac:dyDescent="0.2">
      <c r="A48">
        <v>1000000</v>
      </c>
      <c r="B48" s="33">
        <v>990465</v>
      </c>
      <c r="C48" s="1">
        <v>7948.7999999999902</v>
      </c>
      <c r="D48" s="1">
        <v>472137</v>
      </c>
      <c r="E48" s="33">
        <v>1634.887573</v>
      </c>
    </row>
    <row r="49" spans="1:5" ht="17" x14ac:dyDescent="0.2">
      <c r="B49" s="33"/>
      <c r="C49" s="1"/>
      <c r="D49" s="1"/>
      <c r="E49" s="33"/>
    </row>
    <row r="50" spans="1:5" ht="17" x14ac:dyDescent="0.2">
      <c r="A50">
        <v>3000000</v>
      </c>
      <c r="B50" s="33">
        <v>2890360</v>
      </c>
      <c r="C50" s="1">
        <v>9788.7999999999993</v>
      </c>
      <c r="D50" s="1">
        <v>1706728</v>
      </c>
      <c r="E50" s="33">
        <v>1437.699707</v>
      </c>
    </row>
    <row r="51" spans="1:5" ht="17" x14ac:dyDescent="0.2">
      <c r="A51">
        <v>3200000</v>
      </c>
      <c r="B51" s="33">
        <v>3073603</v>
      </c>
      <c r="C51" s="1">
        <v>10009.5999999999</v>
      </c>
      <c r="D51" s="1">
        <v>1814006</v>
      </c>
      <c r="E51" s="33">
        <v>1352.2789310000001</v>
      </c>
    </row>
    <row r="52" spans="1:5" ht="17" x14ac:dyDescent="0.2">
      <c r="A52">
        <v>3400000</v>
      </c>
      <c r="B52" s="33">
        <v>3250877</v>
      </c>
      <c r="C52" s="1">
        <v>10304</v>
      </c>
      <c r="D52" s="1">
        <v>1917858</v>
      </c>
      <c r="E52" s="33">
        <v>1278.368774</v>
      </c>
    </row>
    <row r="53" spans="1:5" ht="17" x14ac:dyDescent="0.2">
      <c r="A53">
        <v>3600000</v>
      </c>
      <c r="B53" s="33">
        <v>3435446</v>
      </c>
      <c r="C53" s="1">
        <v>10598.4</v>
      </c>
      <c r="D53" s="1">
        <v>2033680</v>
      </c>
      <c r="E53" s="33">
        <v>1209.5467530000001</v>
      </c>
    </row>
    <row r="54" spans="1:5" ht="17" x14ac:dyDescent="0.2">
      <c r="A54">
        <v>3800000</v>
      </c>
      <c r="B54" s="33">
        <v>3607114</v>
      </c>
      <c r="C54" s="1">
        <v>11040</v>
      </c>
      <c r="D54" s="1">
        <v>2131941</v>
      </c>
      <c r="E54" s="33">
        <v>1151.703491</v>
      </c>
    </row>
    <row r="55" spans="1:5" ht="17" x14ac:dyDescent="0.2">
      <c r="A55">
        <v>4000000</v>
      </c>
      <c r="B55" s="33">
        <v>3779563</v>
      </c>
      <c r="C55" s="1">
        <v>11481.5999999999</v>
      </c>
      <c r="D55" s="1">
        <v>2223317</v>
      </c>
      <c r="E55" s="33">
        <v>1098.985962</v>
      </c>
    </row>
    <row r="56" spans="1:5" ht="17" x14ac:dyDescent="0.2">
      <c r="A56">
        <v>4200000</v>
      </c>
      <c r="B56" s="33">
        <v>3942721</v>
      </c>
      <c r="C56" s="1">
        <v>12143.9999999999</v>
      </c>
      <c r="D56" s="1">
        <v>2289831</v>
      </c>
      <c r="E56" s="33">
        <v>1053.6549070000001</v>
      </c>
    </row>
    <row r="57" spans="1:5" ht="17" x14ac:dyDescent="0.2">
      <c r="A57">
        <v>4400000</v>
      </c>
      <c r="B57" s="33">
        <v>4120287</v>
      </c>
      <c r="C57" s="1">
        <v>13321.5999999999</v>
      </c>
      <c r="D57" s="1">
        <v>2376375</v>
      </c>
      <c r="E57" s="33">
        <v>1007.935974</v>
      </c>
    </row>
    <row r="58" spans="1:5" ht="17" x14ac:dyDescent="0.2">
      <c r="A58">
        <v>4600000</v>
      </c>
      <c r="B58" s="33">
        <v>4303064</v>
      </c>
      <c r="C58" s="1">
        <v>15087.9999999999</v>
      </c>
      <c r="D58" s="1">
        <v>2443821</v>
      </c>
      <c r="E58" s="33">
        <v>965.59295699999996</v>
      </c>
    </row>
    <row r="61" spans="1:5" x14ac:dyDescent="0.2">
      <c r="A61" t="s">
        <v>232</v>
      </c>
      <c r="B61" t="s">
        <v>204</v>
      </c>
    </row>
    <row r="62" spans="1:5" x14ac:dyDescent="0.2">
      <c r="A62" t="s">
        <v>206</v>
      </c>
      <c r="B62" t="s">
        <v>33</v>
      </c>
      <c r="C62" t="s">
        <v>38</v>
      </c>
      <c r="D62" t="s">
        <v>213</v>
      </c>
      <c r="E62" t="s">
        <v>214</v>
      </c>
    </row>
    <row r="63" spans="1:5" ht="17" x14ac:dyDescent="0.2">
      <c r="A63">
        <v>1000000</v>
      </c>
      <c r="B63" s="33">
        <v>990511</v>
      </c>
      <c r="C63" s="1">
        <v>7801.5999999999904</v>
      </c>
      <c r="D63" s="1">
        <v>93892</v>
      </c>
      <c r="E63" s="33">
        <v>1479.846558</v>
      </c>
    </row>
    <row r="64" spans="1:5" ht="17" x14ac:dyDescent="0.2">
      <c r="A64">
        <v>2000000</v>
      </c>
      <c r="B64" s="33">
        <v>1956058</v>
      </c>
      <c r="C64" s="1">
        <v>8390.4</v>
      </c>
      <c r="D64" s="1">
        <v>364687</v>
      </c>
      <c r="E64" s="33">
        <v>1530.5683590000001</v>
      </c>
    </row>
    <row r="65" spans="1:5" ht="17" x14ac:dyDescent="0.2">
      <c r="A65">
        <v>3000000</v>
      </c>
      <c r="B65" s="33">
        <v>2891181</v>
      </c>
      <c r="C65" s="1">
        <v>9715.1999999999898</v>
      </c>
      <c r="D65" s="1">
        <v>730737</v>
      </c>
      <c r="E65" s="33">
        <v>1432.4068600000001</v>
      </c>
    </row>
    <row r="66" spans="1:5" ht="17" x14ac:dyDescent="0.2">
      <c r="A66">
        <v>3200000</v>
      </c>
      <c r="B66" s="33">
        <v>3075296</v>
      </c>
      <c r="C66" s="1">
        <v>10009.5999999999</v>
      </c>
      <c r="D66" s="1">
        <v>794222</v>
      </c>
      <c r="E66" s="33">
        <v>1346.1770019999999</v>
      </c>
    </row>
    <row r="67" spans="1:5" ht="17" x14ac:dyDescent="0.2">
      <c r="A67">
        <v>3400000</v>
      </c>
      <c r="B67" s="33">
        <v>3251394</v>
      </c>
      <c r="C67" s="1">
        <v>10156.799999999999</v>
      </c>
      <c r="D67" s="1">
        <v>847965</v>
      </c>
      <c r="E67" s="33">
        <v>1273.1676030000001</v>
      </c>
    </row>
    <row r="68" spans="1:5" ht="17" x14ac:dyDescent="0.2">
      <c r="A68">
        <v>3600000</v>
      </c>
      <c r="B68" s="33">
        <v>3436693</v>
      </c>
      <c r="C68" s="1">
        <v>10451.199999999901</v>
      </c>
      <c r="D68" s="1">
        <v>903325</v>
      </c>
      <c r="E68" s="33">
        <v>1204.7573239999999</v>
      </c>
    </row>
    <row r="69" spans="1:5" ht="17" x14ac:dyDescent="0.2">
      <c r="A69">
        <v>3800000</v>
      </c>
      <c r="B69" s="33">
        <v>3605163</v>
      </c>
      <c r="C69" s="1">
        <v>10745.5999999999</v>
      </c>
      <c r="D69" s="1">
        <v>960768</v>
      </c>
      <c r="E69" s="33">
        <v>1148.8439940000001</v>
      </c>
    </row>
    <row r="70" spans="1:5" ht="17" x14ac:dyDescent="0.2">
      <c r="A70">
        <v>4000000</v>
      </c>
      <c r="B70" s="33">
        <v>3775389</v>
      </c>
      <c r="C70" s="1">
        <v>11187.199999999901</v>
      </c>
      <c r="D70" s="1">
        <v>1015294</v>
      </c>
      <c r="E70" s="33">
        <v>1096.8260499999999</v>
      </c>
    </row>
    <row r="71" spans="1:5" ht="17" x14ac:dyDescent="0.2">
      <c r="A71">
        <v>4200000</v>
      </c>
      <c r="B71" s="33">
        <v>3952200</v>
      </c>
      <c r="C71" s="1">
        <v>11628.8</v>
      </c>
      <c r="D71" s="1">
        <v>1059280</v>
      </c>
      <c r="E71" s="33">
        <v>1048.0008539999999</v>
      </c>
    </row>
    <row r="72" spans="1:5" ht="17" x14ac:dyDescent="0.2">
      <c r="A72">
        <v>4400000</v>
      </c>
      <c r="B72" s="33">
        <v>4121951</v>
      </c>
      <c r="C72" s="1">
        <v>12143.9999999999</v>
      </c>
      <c r="D72" s="1">
        <v>1110442</v>
      </c>
      <c r="E72" s="33">
        <v>1004.96405</v>
      </c>
    </row>
    <row r="73" spans="1:5" ht="17" x14ac:dyDescent="0.2">
      <c r="A73">
        <v>4600000</v>
      </c>
      <c r="B73" s="33">
        <v>4301204</v>
      </c>
      <c r="C73" s="1">
        <v>12879.9999999999</v>
      </c>
      <c r="D73" s="1">
        <v>1160926</v>
      </c>
      <c r="E73" s="33">
        <v>963.27636700000005</v>
      </c>
    </row>
    <row r="76" spans="1:5" x14ac:dyDescent="0.2">
      <c r="A76" t="s">
        <v>234</v>
      </c>
      <c r="B76" t="s">
        <v>204</v>
      </c>
    </row>
    <row r="77" spans="1:5" x14ac:dyDescent="0.2">
      <c r="A77" t="s">
        <v>206</v>
      </c>
      <c r="B77" t="s">
        <v>33</v>
      </c>
      <c r="C77" t="s">
        <v>38</v>
      </c>
      <c r="D77" t="s">
        <v>213</v>
      </c>
      <c r="E77" t="s">
        <v>214</v>
      </c>
    </row>
    <row r="78" spans="1:5" ht="17" x14ac:dyDescent="0.2">
      <c r="A78">
        <v>1000000</v>
      </c>
      <c r="B78" s="33">
        <v>990244</v>
      </c>
      <c r="C78" s="1">
        <v>8611.1999999999898</v>
      </c>
      <c r="D78" s="1">
        <v>17705</v>
      </c>
      <c r="E78" s="33">
        <v>1430.8157960000001</v>
      </c>
    </row>
    <row r="79" spans="1:5" ht="17" x14ac:dyDescent="0.2">
      <c r="A79">
        <v>2000000</v>
      </c>
      <c r="B79" s="33">
        <v>1955875</v>
      </c>
      <c r="C79" s="1">
        <v>9126.4</v>
      </c>
      <c r="D79" s="1">
        <v>103047</v>
      </c>
      <c r="E79" s="33">
        <v>1434.4746090000001</v>
      </c>
    </row>
    <row r="80" spans="1:5" ht="17" x14ac:dyDescent="0.2">
      <c r="A80">
        <v>3000000</v>
      </c>
      <c r="B80" s="33">
        <v>2889227</v>
      </c>
      <c r="C80" s="1">
        <v>10156.799999999999</v>
      </c>
      <c r="D80" s="1">
        <v>293130</v>
      </c>
      <c r="E80" s="33">
        <v>1431.5948490000001</v>
      </c>
    </row>
    <row r="81" spans="1:5" ht="17" x14ac:dyDescent="0.2">
      <c r="A81">
        <v>3200000</v>
      </c>
      <c r="B81" s="33">
        <v>3074298</v>
      </c>
      <c r="C81" s="1">
        <v>10451.199999999901</v>
      </c>
      <c r="D81" s="1">
        <v>339732</v>
      </c>
      <c r="E81" s="33">
        <v>1347.525269</v>
      </c>
    </row>
    <row r="82" spans="1:5" ht="17" x14ac:dyDescent="0.2">
      <c r="A82">
        <v>3400000</v>
      </c>
      <c r="B82" s="33">
        <v>3252088</v>
      </c>
      <c r="C82" s="1">
        <v>10892.8</v>
      </c>
      <c r="D82" s="1">
        <v>386679</v>
      </c>
      <c r="E82" s="33">
        <v>1272.813721</v>
      </c>
    </row>
    <row r="83" spans="1:5" ht="17" x14ac:dyDescent="0.2">
      <c r="A83">
        <v>3600000</v>
      </c>
      <c r="B83" s="33">
        <v>3437948</v>
      </c>
      <c r="C83" s="1">
        <v>11187.199999999901</v>
      </c>
      <c r="D83" s="1">
        <v>432162</v>
      </c>
      <c r="E83" s="33">
        <v>1203.518188</v>
      </c>
    </row>
    <row r="84" spans="1:5" ht="17" x14ac:dyDescent="0.2">
      <c r="A84">
        <v>3800000</v>
      </c>
      <c r="B84" s="33">
        <v>3604864</v>
      </c>
      <c r="C84" s="1">
        <v>11628.8</v>
      </c>
      <c r="D84" s="1">
        <v>473296</v>
      </c>
      <c r="E84" s="33">
        <v>1147.9207759999999</v>
      </c>
    </row>
    <row r="85" spans="1:5" ht="17" x14ac:dyDescent="0.2">
      <c r="A85">
        <v>4000000</v>
      </c>
      <c r="B85" s="33">
        <v>3775318</v>
      </c>
      <c r="C85" s="1"/>
      <c r="D85" s="1">
        <v>599578</v>
      </c>
      <c r="E85" s="33">
        <v>1113.7420649999999</v>
      </c>
    </row>
    <row r="86" spans="1:5" ht="17" x14ac:dyDescent="0.2">
      <c r="A86">
        <v>4200000</v>
      </c>
      <c r="B86" s="33">
        <v>3952713</v>
      </c>
      <c r="C86" s="1">
        <v>12511.9999999999</v>
      </c>
      <c r="D86" s="1">
        <v>555353</v>
      </c>
      <c r="E86" s="33">
        <v>1047.0939940000001</v>
      </c>
    </row>
    <row r="87" spans="1:5" ht="17" x14ac:dyDescent="0.2">
      <c r="A87">
        <v>4400000</v>
      </c>
      <c r="B87" s="33">
        <v>4125748</v>
      </c>
      <c r="C87" s="1">
        <v>13027.199999999901</v>
      </c>
      <c r="D87" s="1">
        <v>595658</v>
      </c>
      <c r="E87" s="33">
        <v>1003.20636</v>
      </c>
    </row>
    <row r="88" spans="1:5" ht="17" x14ac:dyDescent="0.2">
      <c r="A88">
        <v>4600000</v>
      </c>
      <c r="B88" s="33">
        <v>4283856</v>
      </c>
      <c r="C88" s="1">
        <v>13689.5999999999</v>
      </c>
      <c r="D88" s="1">
        <v>633558</v>
      </c>
      <c r="E88" s="33">
        <v>966.39404300000001</v>
      </c>
    </row>
    <row r="91" spans="1:5" x14ac:dyDescent="0.2">
      <c r="A91" t="s">
        <v>237</v>
      </c>
      <c r="B91" t="s">
        <v>204</v>
      </c>
    </row>
    <row r="92" spans="1:5" x14ac:dyDescent="0.2">
      <c r="A92" t="s">
        <v>206</v>
      </c>
      <c r="B92" t="s">
        <v>33</v>
      </c>
      <c r="C92" t="s">
        <v>38</v>
      </c>
      <c r="D92" t="s">
        <v>213</v>
      </c>
      <c r="E92" t="s">
        <v>214</v>
      </c>
    </row>
    <row r="93" spans="1:5" ht="17" x14ac:dyDescent="0.2">
      <c r="A93">
        <v>1000000</v>
      </c>
      <c r="B93" s="33">
        <v>990367</v>
      </c>
      <c r="C93" s="1">
        <v>8905.5999999999894</v>
      </c>
      <c r="D93" s="1">
        <v>2940</v>
      </c>
      <c r="E93" s="33">
        <v>1411.7926030000001</v>
      </c>
    </row>
    <row r="94" spans="1:5" ht="17" x14ac:dyDescent="0.2">
      <c r="A94">
        <v>2000000</v>
      </c>
      <c r="B94" s="33">
        <v>1955556</v>
      </c>
      <c r="C94" s="1">
        <v>10156.799999999999</v>
      </c>
      <c r="D94" s="1">
        <v>26620</v>
      </c>
      <c r="E94" s="33">
        <v>1406.1678469999999</v>
      </c>
    </row>
    <row r="95" spans="1:5" ht="17" x14ac:dyDescent="0.2">
      <c r="A95">
        <v>3000000</v>
      </c>
      <c r="B95" s="33">
        <v>2891210</v>
      </c>
      <c r="C95" s="1">
        <v>11260.8</v>
      </c>
      <c r="D95" s="1">
        <v>108979</v>
      </c>
      <c r="E95" s="33">
        <v>1421.544067</v>
      </c>
    </row>
    <row r="96" spans="1:5" ht="17" x14ac:dyDescent="0.2">
      <c r="A96">
        <v>3200000</v>
      </c>
      <c r="B96" s="33">
        <v>3072806</v>
      </c>
      <c r="C96" s="1">
        <v>11628.8</v>
      </c>
      <c r="D96" s="1">
        <v>135454</v>
      </c>
      <c r="E96" s="33">
        <v>1349.0379640000001</v>
      </c>
    </row>
    <row r="97" spans="1:5" ht="17" x14ac:dyDescent="0.2">
      <c r="A97">
        <v>3400000</v>
      </c>
      <c r="B97" s="33">
        <v>3249772</v>
      </c>
      <c r="C97" s="1">
        <v>11923.199999999901</v>
      </c>
      <c r="D97" s="1">
        <v>163265</v>
      </c>
      <c r="E97" s="33">
        <v>1274.2086179999999</v>
      </c>
    </row>
    <row r="98" spans="1:5" ht="17" x14ac:dyDescent="0.2">
      <c r="A98">
        <v>3600000</v>
      </c>
      <c r="B98" s="33">
        <v>3436254</v>
      </c>
      <c r="C98" s="1">
        <v>12364.8</v>
      </c>
      <c r="D98" s="1">
        <v>195620</v>
      </c>
      <c r="E98" s="33">
        <v>1204.3896480000001</v>
      </c>
    </row>
    <row r="99" spans="1:5" ht="17" x14ac:dyDescent="0.2">
      <c r="A99">
        <v>3800000</v>
      </c>
      <c r="B99" s="33">
        <v>3606808</v>
      </c>
      <c r="C99" s="1">
        <v>12879.9999999999</v>
      </c>
      <c r="D99" s="1">
        <v>229664</v>
      </c>
      <c r="E99" s="33">
        <v>1147.0737300000001</v>
      </c>
    </row>
    <row r="100" spans="1:5" ht="17" x14ac:dyDescent="0.2">
      <c r="A100">
        <v>4000000</v>
      </c>
      <c r="B100" s="33">
        <v>3780731</v>
      </c>
      <c r="C100" s="1">
        <v>13395.199999999901</v>
      </c>
      <c r="D100" s="1">
        <v>262319</v>
      </c>
      <c r="E100" s="33">
        <v>1094.3951420000001</v>
      </c>
    </row>
    <row r="101" spans="1:5" ht="17" x14ac:dyDescent="0.2">
      <c r="A101">
        <v>4200000</v>
      </c>
      <c r="B101" s="33">
        <v>3953126</v>
      </c>
      <c r="C101" s="1">
        <v>13910.4</v>
      </c>
      <c r="D101" s="1">
        <v>296279</v>
      </c>
      <c r="E101" s="33">
        <v>1046.590698</v>
      </c>
    </row>
    <row r="102" spans="1:5" ht="17" x14ac:dyDescent="0.2">
      <c r="A102">
        <v>4400000</v>
      </c>
      <c r="B102" s="33">
        <v>4126769</v>
      </c>
      <c r="C102" s="1">
        <v>14572.8</v>
      </c>
      <c r="D102" s="1">
        <v>332972</v>
      </c>
      <c r="E102" s="33">
        <v>1002.7356569999999</v>
      </c>
    </row>
    <row r="103" spans="1:5" ht="17" x14ac:dyDescent="0.2">
      <c r="A103">
        <v>4600000</v>
      </c>
      <c r="B103" s="33">
        <v>4299878</v>
      </c>
      <c r="C103" s="1">
        <v>16486.3999999999</v>
      </c>
      <c r="D103" s="1">
        <v>369115</v>
      </c>
      <c r="E103" s="33">
        <v>962.74798599999997</v>
      </c>
    </row>
    <row r="105" spans="1:5" x14ac:dyDescent="0.2">
      <c r="A105" t="s">
        <v>231</v>
      </c>
      <c r="B105" t="s">
        <v>204</v>
      </c>
    </row>
    <row r="106" spans="1:5" x14ac:dyDescent="0.2">
      <c r="A106" t="s">
        <v>206</v>
      </c>
      <c r="B106" t="s">
        <v>33</v>
      </c>
      <c r="C106" t="s">
        <v>38</v>
      </c>
      <c r="D106" t="s">
        <v>213</v>
      </c>
      <c r="E106" t="s">
        <v>214</v>
      </c>
    </row>
    <row r="107" spans="1:5" ht="17" x14ac:dyDescent="0.2">
      <c r="A107">
        <v>1000000</v>
      </c>
      <c r="B107" s="33">
        <v>990438</v>
      </c>
      <c r="C107" s="1">
        <v>8905.5999999999894</v>
      </c>
      <c r="D107" s="1">
        <v>252</v>
      </c>
      <c r="E107" s="33">
        <v>1407.428101</v>
      </c>
    </row>
    <row r="108" spans="1:5" ht="17" x14ac:dyDescent="0.2">
      <c r="A108">
        <v>2000000</v>
      </c>
      <c r="B108" s="33">
        <v>1955530</v>
      </c>
      <c r="C108" s="1">
        <v>10819.199999999901</v>
      </c>
      <c r="D108" s="1">
        <v>5901</v>
      </c>
      <c r="E108" s="33">
        <v>1391.246948</v>
      </c>
    </row>
    <row r="109" spans="1:5" ht="17" x14ac:dyDescent="0.2">
      <c r="A109">
        <v>3000000</v>
      </c>
      <c r="B109" s="33">
        <v>2890661</v>
      </c>
      <c r="C109" s="1">
        <v>12659.199999999901</v>
      </c>
      <c r="D109" s="1">
        <v>37416</v>
      </c>
      <c r="E109" s="33">
        <v>1420.38562</v>
      </c>
    </row>
    <row r="110" spans="1:5" ht="17" x14ac:dyDescent="0.2">
      <c r="A110">
        <v>3200000</v>
      </c>
      <c r="B110" s="33">
        <v>3073604</v>
      </c>
      <c r="C110" s="1">
        <v>13027.199999999901</v>
      </c>
      <c r="D110" s="1">
        <v>50227</v>
      </c>
      <c r="E110" s="33">
        <v>1348.8914789999999</v>
      </c>
    </row>
    <row r="111" spans="1:5" ht="17" x14ac:dyDescent="0.2">
      <c r="A111">
        <v>3400000</v>
      </c>
      <c r="B111" s="33">
        <v>3252724</v>
      </c>
      <c r="C111" s="1">
        <v>13468.8</v>
      </c>
      <c r="D111" s="1">
        <v>65626</v>
      </c>
      <c r="E111" s="33">
        <v>1273.0577390000001</v>
      </c>
    </row>
    <row r="112" spans="1:5" ht="17" x14ac:dyDescent="0.2">
      <c r="B112" s="33"/>
      <c r="C112" s="1"/>
      <c r="E112" s="33"/>
    </row>
    <row r="113" spans="1:5" ht="17" x14ac:dyDescent="0.2">
      <c r="A113">
        <v>3800000</v>
      </c>
      <c r="B113" s="33">
        <v>3608594</v>
      </c>
      <c r="C113" s="1">
        <v>14499.199999999901</v>
      </c>
      <c r="D113" s="1">
        <v>102888</v>
      </c>
      <c r="E113" s="33">
        <v>1146.480957</v>
      </c>
    </row>
    <row r="114" spans="1:5" ht="17" x14ac:dyDescent="0.2">
      <c r="A114">
        <v>4000000</v>
      </c>
      <c r="B114" s="33">
        <v>3780833</v>
      </c>
      <c r="C114" s="1">
        <v>15087.9999999999</v>
      </c>
      <c r="D114" s="1">
        <v>126236</v>
      </c>
      <c r="E114" s="33">
        <v>1093.9320070000001</v>
      </c>
    </row>
    <row r="115" spans="1:5" ht="17" x14ac:dyDescent="0.2">
      <c r="A115">
        <v>4200000</v>
      </c>
      <c r="B115" s="33">
        <v>3951103</v>
      </c>
      <c r="C115" s="1">
        <v>15676.8</v>
      </c>
      <c r="D115" s="1">
        <v>151664</v>
      </c>
      <c r="E115" s="33">
        <v>1046.9774170000001</v>
      </c>
    </row>
    <row r="116" spans="1:5" ht="17" x14ac:dyDescent="0.2">
      <c r="A116">
        <v>4400000</v>
      </c>
      <c r="B116" s="33">
        <v>4127187</v>
      </c>
      <c r="C116" s="1">
        <v>16486.3999999999</v>
      </c>
      <c r="D116" s="1">
        <v>182174</v>
      </c>
      <c r="E116" s="33">
        <v>1002.2907709999999</v>
      </c>
    </row>
    <row r="117" spans="1:5" ht="17" x14ac:dyDescent="0.2">
      <c r="A117">
        <v>4600000</v>
      </c>
      <c r="B117" s="33">
        <v>4301185</v>
      </c>
      <c r="C117" s="1">
        <v>17148.8</v>
      </c>
      <c r="D117" s="1">
        <v>208728</v>
      </c>
      <c r="E117" s="33">
        <v>961.91796899999997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9484B-8B1A-C844-8A26-5A929AC41C49}">
  <dimension ref="A2:G117"/>
  <sheetViews>
    <sheetView zoomScale="75" workbookViewId="0">
      <selection activeCell="A62" sqref="A62:E62"/>
    </sheetView>
  </sheetViews>
  <sheetFormatPr baseColWidth="10" defaultRowHeight="16" x14ac:dyDescent="0.2"/>
  <cols>
    <col min="1" max="1" width="23.83203125" customWidth="1"/>
    <col min="2" max="2" width="20.5" customWidth="1"/>
    <col min="3" max="3" width="19" customWidth="1"/>
    <col min="4" max="4" width="21.33203125" customWidth="1"/>
    <col min="5" max="5" width="21.6640625" customWidth="1"/>
  </cols>
  <sheetData>
    <row r="2" spans="1:5" x14ac:dyDescent="0.2">
      <c r="A2" t="s">
        <v>114</v>
      </c>
      <c r="B2" t="s">
        <v>204</v>
      </c>
    </row>
    <row r="3" spans="1:5" x14ac:dyDescent="0.2">
      <c r="A3" t="s">
        <v>206</v>
      </c>
      <c r="B3" t="s">
        <v>33</v>
      </c>
      <c r="C3" t="s">
        <v>38</v>
      </c>
      <c r="D3" t="s">
        <v>213</v>
      </c>
      <c r="E3" t="s">
        <v>214</v>
      </c>
    </row>
    <row r="4" spans="1:5" ht="17" x14ac:dyDescent="0.2">
      <c r="A4">
        <v>1000000</v>
      </c>
      <c r="B4" s="1">
        <v>990413</v>
      </c>
      <c r="C4" s="33">
        <v>7212.7999999999902</v>
      </c>
      <c r="D4" s="1">
        <v>0</v>
      </c>
      <c r="E4" s="33">
        <v>1367.8759769999999</v>
      </c>
    </row>
    <row r="5" spans="1:5" ht="17" x14ac:dyDescent="0.2">
      <c r="A5">
        <v>2000000</v>
      </c>
      <c r="B5" s="1">
        <v>1955395</v>
      </c>
      <c r="C5" s="33">
        <v>9641.5999999999894</v>
      </c>
      <c r="D5" s="1">
        <v>0</v>
      </c>
      <c r="E5" s="33">
        <v>1398.2352289999999</v>
      </c>
    </row>
    <row r="6" spans="1:5" ht="17" x14ac:dyDescent="0.2">
      <c r="A6">
        <v>3000000</v>
      </c>
      <c r="B6" s="1">
        <v>2889635</v>
      </c>
      <c r="C6" s="33">
        <v>21491.199999999899</v>
      </c>
      <c r="D6" s="1">
        <v>0</v>
      </c>
      <c r="E6" s="33">
        <v>1351.3520510000001</v>
      </c>
    </row>
    <row r="7" spans="1:5" ht="17" x14ac:dyDescent="0.2">
      <c r="A7">
        <v>4000000</v>
      </c>
      <c r="B7" s="1">
        <v>3763440</v>
      </c>
      <c r="C7" s="33">
        <v>1849567.99999999</v>
      </c>
      <c r="D7" s="1">
        <v>0</v>
      </c>
      <c r="E7" s="33">
        <v>1058.7320560000001</v>
      </c>
    </row>
    <row r="8" spans="1:5" ht="17" x14ac:dyDescent="0.2">
      <c r="A8">
        <v>4500000</v>
      </c>
      <c r="B8" s="1">
        <v>4144765</v>
      </c>
      <c r="C8" s="33">
        <v>2016787.2</v>
      </c>
      <c r="D8" s="1">
        <v>0</v>
      </c>
      <c r="E8" s="33">
        <v>970.83843999999999</v>
      </c>
    </row>
    <row r="9" spans="1:5" ht="17" x14ac:dyDescent="0.2">
      <c r="A9">
        <v>4800000</v>
      </c>
      <c r="B9" s="1">
        <v>4358820</v>
      </c>
      <c r="D9" s="1"/>
      <c r="E9" s="33">
        <v>930.11352499999998</v>
      </c>
    </row>
    <row r="10" spans="1:5" ht="17" x14ac:dyDescent="0.2">
      <c r="A10">
        <v>5100000</v>
      </c>
      <c r="B10" s="1">
        <v>4546159</v>
      </c>
      <c r="D10" s="1"/>
      <c r="E10" s="33">
        <v>899.40801999999996</v>
      </c>
    </row>
    <row r="11" spans="1:5" ht="17" x14ac:dyDescent="0.2">
      <c r="A11">
        <v>5400000</v>
      </c>
      <c r="B11" s="1">
        <v>4728404</v>
      </c>
      <c r="D11" s="1"/>
      <c r="E11" s="33">
        <v>863.92498799999998</v>
      </c>
    </row>
    <row r="12" spans="1:5" ht="17" x14ac:dyDescent="0.2">
      <c r="A12">
        <v>5700000</v>
      </c>
      <c r="B12" s="1">
        <v>4895203</v>
      </c>
      <c r="C12" s="33"/>
      <c r="D12" s="1"/>
      <c r="E12" s="33">
        <v>854.34234600000002</v>
      </c>
    </row>
    <row r="13" spans="1:5" ht="17" x14ac:dyDescent="0.2">
      <c r="A13">
        <v>6000000</v>
      </c>
      <c r="B13" s="1">
        <v>4993212</v>
      </c>
      <c r="D13" s="1"/>
      <c r="E13" s="33">
        <v>841.38183600000002</v>
      </c>
    </row>
    <row r="18" spans="1:5" x14ac:dyDescent="0.2">
      <c r="A18" t="s">
        <v>50</v>
      </c>
      <c r="B18" t="s">
        <v>204</v>
      </c>
    </row>
    <row r="19" spans="1:5" x14ac:dyDescent="0.2">
      <c r="A19" t="s">
        <v>206</v>
      </c>
      <c r="B19" t="s">
        <v>33</v>
      </c>
      <c r="C19" t="s">
        <v>38</v>
      </c>
      <c r="D19" t="s">
        <v>213</v>
      </c>
      <c r="E19" t="s">
        <v>214</v>
      </c>
    </row>
    <row r="20" spans="1:5" ht="17" x14ac:dyDescent="0.2">
      <c r="A20">
        <v>1000000</v>
      </c>
      <c r="B20" s="1">
        <v>990436</v>
      </c>
      <c r="C20" s="33">
        <v>7727.99999999999</v>
      </c>
      <c r="D20" s="3">
        <v>813504</v>
      </c>
      <c r="E20" s="33">
        <v>1731.3831789999999</v>
      </c>
    </row>
    <row r="21" spans="1:5" ht="17" x14ac:dyDescent="0.2">
      <c r="A21">
        <v>2000000</v>
      </c>
      <c r="B21" s="1">
        <v>1955581</v>
      </c>
      <c r="C21" s="33">
        <v>8464</v>
      </c>
      <c r="D21" s="3">
        <v>1592855</v>
      </c>
      <c r="E21" s="33">
        <v>1719.9696039999999</v>
      </c>
    </row>
    <row r="22" spans="1:5" ht="17" x14ac:dyDescent="0.2">
      <c r="A22">
        <v>3000000</v>
      </c>
      <c r="B22" s="1">
        <v>2888325</v>
      </c>
      <c r="C22" s="33">
        <v>9788.7999999999993</v>
      </c>
      <c r="D22" s="3">
        <v>2229387</v>
      </c>
      <c r="E22" s="33">
        <v>1465.017456</v>
      </c>
    </row>
    <row r="23" spans="1:5" ht="17" x14ac:dyDescent="0.2">
      <c r="A23">
        <v>4000000</v>
      </c>
      <c r="B23" s="1">
        <v>3771406</v>
      </c>
      <c r="C23" s="33">
        <v>11408</v>
      </c>
      <c r="D23" s="3">
        <v>2720875</v>
      </c>
      <c r="E23" s="33">
        <v>1110.6142580000001</v>
      </c>
    </row>
    <row r="24" spans="1:5" ht="17" x14ac:dyDescent="0.2">
      <c r="B24" s="1"/>
      <c r="C24" s="33"/>
      <c r="D24" s="1"/>
      <c r="E24" s="33"/>
    </row>
    <row r="25" spans="1:5" ht="17" x14ac:dyDescent="0.2">
      <c r="A25">
        <v>4800000</v>
      </c>
      <c r="B25" s="1">
        <v>4460297</v>
      </c>
      <c r="C25" s="33">
        <v>16118.4</v>
      </c>
      <c r="D25" s="3">
        <v>2913895</v>
      </c>
      <c r="E25" s="33">
        <v>931.88507100000004</v>
      </c>
    </row>
    <row r="26" spans="1:5" ht="17" x14ac:dyDescent="0.2">
      <c r="A26">
        <v>5100000</v>
      </c>
      <c r="B26" s="1">
        <v>4698509</v>
      </c>
      <c r="C26" s="33">
        <v>21785.599999999999</v>
      </c>
      <c r="D26" s="3">
        <v>2852179</v>
      </c>
      <c r="E26" s="33">
        <v>882.95550500000002</v>
      </c>
    </row>
    <row r="27" spans="1:5" ht="17" x14ac:dyDescent="0.2">
      <c r="A27">
        <v>5400000</v>
      </c>
      <c r="B27" s="1">
        <v>4942086</v>
      </c>
      <c r="C27" s="33">
        <v>1385078.4</v>
      </c>
      <c r="D27" s="3">
        <v>2655686</v>
      </c>
      <c r="E27" s="33">
        <v>839.36895800000002</v>
      </c>
    </row>
    <row r="28" spans="1:5" ht="17" x14ac:dyDescent="0.2">
      <c r="A28">
        <v>5700000</v>
      </c>
      <c r="B28" s="1">
        <v>3712470</v>
      </c>
      <c r="C28" s="1"/>
      <c r="D28" s="1"/>
      <c r="E28" s="33">
        <v>1123.463501</v>
      </c>
    </row>
    <row r="29" spans="1:5" ht="17" x14ac:dyDescent="0.2">
      <c r="A29">
        <v>6000000</v>
      </c>
      <c r="B29" s="1">
        <v>3858149</v>
      </c>
      <c r="C29" s="1"/>
      <c r="D29" s="1"/>
      <c r="E29" s="33">
        <v>1083.526245</v>
      </c>
    </row>
    <row r="32" spans="1:5" x14ac:dyDescent="0.2">
      <c r="A32" t="s">
        <v>240</v>
      </c>
      <c r="B32" t="s">
        <v>204</v>
      </c>
    </row>
    <row r="33" spans="1:5" x14ac:dyDescent="0.2">
      <c r="A33" t="s">
        <v>206</v>
      </c>
      <c r="B33" t="s">
        <v>33</v>
      </c>
      <c r="C33" t="s">
        <v>38</v>
      </c>
      <c r="D33" t="s">
        <v>213</v>
      </c>
      <c r="E33" t="s">
        <v>214</v>
      </c>
    </row>
    <row r="34" spans="1:5" ht="17" x14ac:dyDescent="0.2">
      <c r="A34">
        <v>1000000</v>
      </c>
      <c r="B34" s="33">
        <v>990304</v>
      </c>
      <c r="C34" s="1">
        <v>7727.99999999999</v>
      </c>
      <c r="D34" s="1">
        <v>809810</v>
      </c>
      <c r="E34" s="33">
        <v>1726.6484379999999</v>
      </c>
    </row>
    <row r="35" spans="1:5" ht="17" x14ac:dyDescent="0.2">
      <c r="A35">
        <v>2000000</v>
      </c>
      <c r="B35" s="33">
        <v>1955389</v>
      </c>
      <c r="C35" s="1">
        <v>8537.5999999999894</v>
      </c>
      <c r="D35" s="1">
        <v>1583271</v>
      </c>
      <c r="E35" s="33">
        <v>1725.7304690000001</v>
      </c>
    </row>
    <row r="36" spans="1:5" ht="17" x14ac:dyDescent="0.2">
      <c r="A36">
        <v>3000000</v>
      </c>
      <c r="B36" s="33">
        <v>2888607</v>
      </c>
      <c r="C36" s="1">
        <v>9715.1999999999898</v>
      </c>
      <c r="D36" s="1">
        <v>2207646</v>
      </c>
      <c r="E36" s="33">
        <v>1465.324707</v>
      </c>
    </row>
    <row r="37" spans="1:5" ht="17" x14ac:dyDescent="0.2">
      <c r="A37">
        <v>3200000</v>
      </c>
      <c r="B37" s="33">
        <v>3072913</v>
      </c>
      <c r="C37" s="1">
        <v>9788.7999999999993</v>
      </c>
      <c r="D37" s="1">
        <v>2328237</v>
      </c>
      <c r="E37" s="33">
        <v>1377.9652100000001</v>
      </c>
    </row>
    <row r="38" spans="1:5" ht="17" x14ac:dyDescent="0.2">
      <c r="A38">
        <v>3400000</v>
      </c>
      <c r="B38" s="33">
        <v>3248631</v>
      </c>
      <c r="C38" s="1">
        <v>10156.799999999999</v>
      </c>
      <c r="D38" s="1">
        <v>2423648</v>
      </c>
      <c r="E38" s="33">
        <v>1300.1419679999999</v>
      </c>
    </row>
    <row r="39" spans="1:5" ht="17" x14ac:dyDescent="0.2">
      <c r="A39">
        <v>3600000</v>
      </c>
      <c r="B39" s="33">
        <v>3434785</v>
      </c>
      <c r="C39" s="1">
        <v>10451.199999999901</v>
      </c>
      <c r="D39" s="1">
        <v>2521406</v>
      </c>
      <c r="E39" s="33">
        <v>1226.567749</v>
      </c>
    </row>
    <row r="40" spans="1:5" ht="17" x14ac:dyDescent="0.2">
      <c r="A40">
        <v>3800000</v>
      </c>
      <c r="B40" s="33">
        <v>3603043</v>
      </c>
      <c r="C40" s="1">
        <v>10819.199999999901</v>
      </c>
      <c r="D40" s="1">
        <v>2618882</v>
      </c>
      <c r="E40" s="33">
        <v>1165.7448730000001</v>
      </c>
    </row>
    <row r="41" spans="1:5" ht="17" x14ac:dyDescent="0.2">
      <c r="A41">
        <v>4000000</v>
      </c>
      <c r="B41" s="33">
        <v>3776752</v>
      </c>
      <c r="C41" s="1">
        <v>11408</v>
      </c>
      <c r="D41" s="1">
        <v>2700611</v>
      </c>
      <c r="E41" s="33">
        <v>1108.718384</v>
      </c>
    </row>
    <row r="42" spans="1:5" ht="17" x14ac:dyDescent="0.2">
      <c r="A42">
        <v>4200000</v>
      </c>
      <c r="B42" s="33">
        <v>3950504</v>
      </c>
      <c r="C42" s="1">
        <v>11996.8</v>
      </c>
      <c r="D42" s="1">
        <v>2788573</v>
      </c>
      <c r="E42" s="33">
        <v>1057.08728</v>
      </c>
    </row>
    <row r="43" spans="1:5" ht="17" x14ac:dyDescent="0.2">
      <c r="A43">
        <v>4400000</v>
      </c>
      <c r="B43" s="33">
        <v>4125044</v>
      </c>
      <c r="C43" s="1">
        <v>12364.8</v>
      </c>
      <c r="D43" s="1">
        <v>2841209</v>
      </c>
      <c r="E43" s="33">
        <v>1010.522034</v>
      </c>
    </row>
    <row r="46" spans="1:5" x14ac:dyDescent="0.2">
      <c r="A46" t="s">
        <v>217</v>
      </c>
      <c r="B46" t="s">
        <v>204</v>
      </c>
    </row>
    <row r="47" spans="1:5" x14ac:dyDescent="0.2">
      <c r="A47" t="s">
        <v>206</v>
      </c>
      <c r="B47" t="s">
        <v>33</v>
      </c>
      <c r="C47" t="s">
        <v>38</v>
      </c>
      <c r="D47" t="s">
        <v>213</v>
      </c>
      <c r="E47" t="s">
        <v>214</v>
      </c>
    </row>
    <row r="48" spans="1:5" ht="17" x14ac:dyDescent="0.2">
      <c r="A48">
        <v>1000000</v>
      </c>
      <c r="B48" s="33">
        <v>990155</v>
      </c>
      <c r="C48" s="1">
        <v>7359.99999999999</v>
      </c>
      <c r="D48" s="1">
        <v>422793</v>
      </c>
      <c r="E48" s="33">
        <v>1558.4498289999999</v>
      </c>
    </row>
    <row r="49" spans="1:5" ht="17" x14ac:dyDescent="0.2">
      <c r="A49">
        <v>2000000</v>
      </c>
      <c r="B49" s="33">
        <v>1954686</v>
      </c>
      <c r="C49" s="1">
        <v>8022.4</v>
      </c>
      <c r="D49" s="1">
        <v>1113013</v>
      </c>
      <c r="E49" s="33">
        <v>1668.276245</v>
      </c>
    </row>
    <row r="50" spans="1:5" ht="17" x14ac:dyDescent="0.2">
      <c r="A50">
        <v>3000000</v>
      </c>
      <c r="B50" s="33">
        <v>2888149</v>
      </c>
      <c r="C50" s="1">
        <v>9200</v>
      </c>
      <c r="D50" s="1">
        <v>1599961</v>
      </c>
      <c r="E50" s="33">
        <v>1438.3666989999999</v>
      </c>
    </row>
    <row r="51" spans="1:5" ht="17" x14ac:dyDescent="0.2">
      <c r="A51">
        <v>3200000</v>
      </c>
      <c r="B51" s="33">
        <v>3072924</v>
      </c>
      <c r="C51" s="1">
        <v>9494.4</v>
      </c>
      <c r="D51" s="1">
        <v>1675194</v>
      </c>
      <c r="E51" s="33">
        <v>1351.752563</v>
      </c>
    </row>
    <row r="52" spans="1:5" ht="17" x14ac:dyDescent="0.2">
      <c r="A52">
        <v>3400000</v>
      </c>
      <c r="B52" s="33">
        <v>3248593</v>
      </c>
      <c r="C52" s="1">
        <v>9715.1999999999898</v>
      </c>
      <c r="D52" s="1">
        <v>1756279</v>
      </c>
      <c r="E52" s="33">
        <v>1278.7738039999999</v>
      </c>
    </row>
    <row r="53" spans="1:5" ht="17" x14ac:dyDescent="0.2">
      <c r="A53">
        <v>3600000</v>
      </c>
      <c r="B53" s="33">
        <v>3434363</v>
      </c>
      <c r="C53" s="1">
        <v>9936</v>
      </c>
      <c r="D53" s="1">
        <v>1845826</v>
      </c>
      <c r="E53" s="33">
        <v>1209.5002440000001</v>
      </c>
    </row>
    <row r="54" spans="1:5" ht="17" x14ac:dyDescent="0.2">
      <c r="A54">
        <v>3800000</v>
      </c>
      <c r="B54" s="33">
        <v>3600004</v>
      </c>
      <c r="C54" s="1">
        <v>10156.799999999999</v>
      </c>
      <c r="D54" s="1">
        <v>1919837</v>
      </c>
      <c r="E54" s="33">
        <v>1153.5988769999999</v>
      </c>
    </row>
    <row r="55" spans="1:5" ht="17" x14ac:dyDescent="0.2">
      <c r="A55">
        <v>4000000</v>
      </c>
      <c r="B55" s="33">
        <v>3774489</v>
      </c>
      <c r="C55" s="1">
        <v>10745.5999999999</v>
      </c>
      <c r="D55" s="1">
        <v>2001748</v>
      </c>
      <c r="E55" s="33">
        <v>1099.559692</v>
      </c>
    </row>
    <row r="56" spans="1:5" ht="17" x14ac:dyDescent="0.2">
      <c r="A56">
        <v>4200000</v>
      </c>
      <c r="B56" s="33">
        <v>3952039</v>
      </c>
      <c r="C56" s="1">
        <v>11187.199999999901</v>
      </c>
      <c r="D56" s="1">
        <v>2077717</v>
      </c>
      <c r="E56" s="33">
        <v>1049.8204350000001</v>
      </c>
    </row>
    <row r="57" spans="1:5" ht="17" x14ac:dyDescent="0.2">
      <c r="A57">
        <v>4400000</v>
      </c>
      <c r="B57" s="33">
        <v>4121237</v>
      </c>
      <c r="C57" s="1">
        <v>11776</v>
      </c>
      <c r="D57" s="1">
        <v>2136697</v>
      </c>
      <c r="E57" s="33">
        <v>1006.346191</v>
      </c>
    </row>
    <row r="58" spans="1:5" ht="17" x14ac:dyDescent="0.2">
      <c r="A58">
        <v>4600000</v>
      </c>
      <c r="B58" s="33">
        <v>4295939</v>
      </c>
      <c r="C58" s="1">
        <v>12511.9999999999</v>
      </c>
      <c r="D58" s="1">
        <v>2193448</v>
      </c>
      <c r="E58" s="33">
        <v>965.23309300000005</v>
      </c>
    </row>
    <row r="61" spans="1:5" x14ac:dyDescent="0.2">
      <c r="A61" t="s">
        <v>232</v>
      </c>
      <c r="B61" t="s">
        <v>204</v>
      </c>
    </row>
    <row r="62" spans="1:5" x14ac:dyDescent="0.2">
      <c r="A62" t="s">
        <v>206</v>
      </c>
      <c r="B62" t="s">
        <v>33</v>
      </c>
      <c r="C62" t="s">
        <v>38</v>
      </c>
      <c r="D62" t="s">
        <v>213</v>
      </c>
      <c r="E62" t="s">
        <v>214</v>
      </c>
    </row>
    <row r="63" spans="1:5" ht="17" x14ac:dyDescent="0.2">
      <c r="A63">
        <v>1000000</v>
      </c>
      <c r="B63" s="33">
        <v>990347</v>
      </c>
      <c r="C63" s="1">
        <v>7212.7999999999902</v>
      </c>
      <c r="D63" s="1">
        <v>79505</v>
      </c>
      <c r="E63" s="33">
        <v>1429.3388669999999</v>
      </c>
    </row>
    <row r="64" spans="1:5" ht="17" x14ac:dyDescent="0.2">
      <c r="B64" s="33"/>
      <c r="C64" s="1"/>
      <c r="D64" s="1"/>
      <c r="E64" s="33"/>
    </row>
    <row r="65" spans="1:5" ht="17" x14ac:dyDescent="0.2">
      <c r="A65">
        <v>3000000</v>
      </c>
      <c r="B65" s="33">
        <v>2888250</v>
      </c>
      <c r="C65" s="1">
        <v>9200</v>
      </c>
      <c r="D65" s="1">
        <v>647399</v>
      </c>
      <c r="E65" s="33">
        <v>1435.808716</v>
      </c>
    </row>
    <row r="66" spans="1:5" ht="17" x14ac:dyDescent="0.2">
      <c r="A66">
        <v>3200000</v>
      </c>
      <c r="B66" s="33">
        <v>3068231</v>
      </c>
      <c r="C66" s="1">
        <v>9494.4</v>
      </c>
      <c r="D66" s="1">
        <v>706393</v>
      </c>
      <c r="E66" s="33">
        <v>1350.5667719999999</v>
      </c>
    </row>
    <row r="67" spans="1:5" ht="17" x14ac:dyDescent="0.2">
      <c r="A67">
        <v>3400000</v>
      </c>
      <c r="B67" s="33">
        <v>3247435</v>
      </c>
      <c r="C67" s="1">
        <v>9715.1999999999898</v>
      </c>
      <c r="D67" s="1">
        <v>771351</v>
      </c>
      <c r="E67" s="33">
        <v>1275.2100829999999</v>
      </c>
    </row>
    <row r="68" spans="1:5" ht="17" x14ac:dyDescent="0.2">
      <c r="A68">
        <v>3600000</v>
      </c>
      <c r="B68" s="33">
        <v>3433938</v>
      </c>
      <c r="C68" s="1">
        <v>10083.199999999901</v>
      </c>
      <c r="D68" s="1">
        <v>822027</v>
      </c>
      <c r="E68" s="33">
        <v>1205.6243899999999</v>
      </c>
    </row>
    <row r="69" spans="1:5" ht="17" x14ac:dyDescent="0.2">
      <c r="A69">
        <v>3800000</v>
      </c>
      <c r="B69" s="33">
        <v>3603268</v>
      </c>
      <c r="C69" s="1">
        <v>10377.5999999999</v>
      </c>
      <c r="D69" s="1">
        <v>873687</v>
      </c>
      <c r="E69" s="33">
        <v>1149.2664789999999</v>
      </c>
    </row>
    <row r="70" spans="1:5" ht="17" x14ac:dyDescent="0.2">
      <c r="A70">
        <v>4000000</v>
      </c>
      <c r="B70" s="33">
        <v>3774020</v>
      </c>
      <c r="C70" s="1">
        <v>10745.5999999999</v>
      </c>
      <c r="D70" s="1">
        <v>922662</v>
      </c>
      <c r="E70" s="33">
        <v>1097.1201169999999</v>
      </c>
    </row>
    <row r="71" spans="1:5" ht="17" x14ac:dyDescent="0.2">
      <c r="A71">
        <v>4200000</v>
      </c>
      <c r="B71" s="33">
        <v>3948525</v>
      </c>
      <c r="C71" s="1">
        <v>11187.199999999901</v>
      </c>
      <c r="D71" s="1">
        <v>973113</v>
      </c>
      <c r="E71" s="33">
        <v>1049.3204350000001</v>
      </c>
    </row>
    <row r="72" spans="1:5" ht="17" x14ac:dyDescent="0.2">
      <c r="A72">
        <v>4400000</v>
      </c>
      <c r="B72" s="33">
        <v>4125547</v>
      </c>
      <c r="C72" s="1">
        <v>11628.8</v>
      </c>
      <c r="D72" s="1">
        <v>1011643</v>
      </c>
      <c r="E72" s="33">
        <v>1003.860413</v>
      </c>
    </row>
    <row r="73" spans="1:5" ht="17" x14ac:dyDescent="0.2">
      <c r="A73">
        <v>4600000</v>
      </c>
      <c r="B73" s="33">
        <v>4291125</v>
      </c>
      <c r="C73" s="1">
        <v>12511.9999999999</v>
      </c>
      <c r="D73" s="1">
        <v>1055311</v>
      </c>
      <c r="E73" s="33">
        <v>964.83007799999996</v>
      </c>
    </row>
    <row r="76" spans="1:5" x14ac:dyDescent="0.2">
      <c r="A76" t="s">
        <v>234</v>
      </c>
      <c r="B76" t="s">
        <v>204</v>
      </c>
    </row>
    <row r="77" spans="1:5" x14ac:dyDescent="0.2">
      <c r="A77" t="s">
        <v>206</v>
      </c>
      <c r="B77" t="s">
        <v>33</v>
      </c>
      <c r="C77" t="s">
        <v>38</v>
      </c>
      <c r="D77" t="s">
        <v>213</v>
      </c>
      <c r="E77" t="s">
        <v>214</v>
      </c>
    </row>
    <row r="78" spans="1:5" ht="17" x14ac:dyDescent="0.2">
      <c r="A78">
        <v>1000000</v>
      </c>
      <c r="B78" s="33">
        <v>990197</v>
      </c>
      <c r="C78" s="1">
        <v>8095.99999999999</v>
      </c>
      <c r="D78" s="1">
        <v>13937</v>
      </c>
      <c r="E78" s="33">
        <v>1400.202759</v>
      </c>
    </row>
    <row r="79" spans="1:5" ht="17" x14ac:dyDescent="0.2">
      <c r="B79" s="33"/>
      <c r="C79" s="1"/>
      <c r="D79" s="1"/>
      <c r="E79" s="33"/>
    </row>
    <row r="80" spans="1:5" ht="17" x14ac:dyDescent="0.2">
      <c r="A80">
        <v>3000000</v>
      </c>
      <c r="B80" s="33">
        <v>2889046</v>
      </c>
      <c r="C80" s="1">
        <v>9788.7999999999993</v>
      </c>
      <c r="D80" s="1">
        <v>240512</v>
      </c>
      <c r="E80" s="33">
        <v>1415.876953</v>
      </c>
    </row>
    <row r="81" spans="1:7" ht="17" x14ac:dyDescent="0.2">
      <c r="A81">
        <v>3200000</v>
      </c>
      <c r="B81" s="33">
        <v>3071686</v>
      </c>
      <c r="C81" s="1">
        <v>10083.199999999901</v>
      </c>
      <c r="D81" s="1">
        <v>280670</v>
      </c>
      <c r="E81" s="33">
        <v>1352.30188</v>
      </c>
    </row>
    <row r="82" spans="1:7" ht="17" x14ac:dyDescent="0.2">
      <c r="A82">
        <v>3400000</v>
      </c>
      <c r="B82" s="33">
        <v>3241730</v>
      </c>
      <c r="C82" s="1">
        <v>10524.8</v>
      </c>
      <c r="D82" s="1">
        <v>325977</v>
      </c>
      <c r="E82" s="33">
        <v>1279.026001</v>
      </c>
    </row>
    <row r="83" spans="1:7" ht="17" x14ac:dyDescent="0.2">
      <c r="A83">
        <v>3600000</v>
      </c>
      <c r="B83" s="33">
        <v>3433584</v>
      </c>
      <c r="C83" s="1">
        <v>10892.8</v>
      </c>
      <c r="D83" s="1">
        <v>370090</v>
      </c>
      <c r="E83" s="33">
        <v>1206.1705320000001</v>
      </c>
    </row>
    <row r="84" spans="1:7" ht="17" x14ac:dyDescent="0.2">
      <c r="A84">
        <v>3800000</v>
      </c>
      <c r="B84" s="33">
        <v>3602425</v>
      </c>
      <c r="C84" s="1">
        <v>11334.4</v>
      </c>
      <c r="D84" s="1">
        <v>411525</v>
      </c>
      <c r="E84" s="33">
        <v>1148.908203</v>
      </c>
    </row>
    <row r="85" spans="1:7" ht="17" x14ac:dyDescent="0.2">
      <c r="A85">
        <v>4000000</v>
      </c>
      <c r="B85" s="33">
        <v>3767662</v>
      </c>
      <c r="C85" s="1">
        <v>11628.8</v>
      </c>
      <c r="D85" s="1">
        <v>440534</v>
      </c>
      <c r="E85" s="33">
        <v>1098.372192</v>
      </c>
    </row>
    <row r="86" spans="1:7" ht="17" x14ac:dyDescent="0.2">
      <c r="A86">
        <v>4200000</v>
      </c>
      <c r="B86" s="33">
        <v>3947603</v>
      </c>
      <c r="C86" s="1">
        <v>12291.199999999901</v>
      </c>
      <c r="D86" s="1">
        <v>493150</v>
      </c>
      <c r="E86" s="33">
        <v>1048.3668210000001</v>
      </c>
    </row>
    <row r="87" spans="1:7" ht="17" x14ac:dyDescent="0.2">
      <c r="A87">
        <v>4400000</v>
      </c>
      <c r="B87" s="33">
        <v>4122069</v>
      </c>
      <c r="C87" s="1">
        <v>13027.199999999901</v>
      </c>
      <c r="D87" s="1">
        <v>535732</v>
      </c>
      <c r="E87" s="33">
        <v>1003.988953</v>
      </c>
    </row>
    <row r="88" spans="1:7" ht="17" x14ac:dyDescent="0.2">
      <c r="A88">
        <v>4600000</v>
      </c>
      <c r="B88" s="33">
        <v>4296318</v>
      </c>
      <c r="C88" s="1">
        <v>13763.199999999901</v>
      </c>
      <c r="D88" s="1">
        <v>569641</v>
      </c>
      <c r="E88" s="33">
        <v>963.38311799999997</v>
      </c>
    </row>
    <row r="91" spans="1:7" x14ac:dyDescent="0.2">
      <c r="A91" t="s">
        <v>237</v>
      </c>
      <c r="B91" t="s">
        <v>204</v>
      </c>
    </row>
    <row r="92" spans="1:7" x14ac:dyDescent="0.2">
      <c r="A92" t="s">
        <v>206</v>
      </c>
      <c r="B92" t="s">
        <v>33</v>
      </c>
      <c r="C92" t="s">
        <v>38</v>
      </c>
      <c r="D92" t="s">
        <v>213</v>
      </c>
      <c r="E92" t="s">
        <v>214</v>
      </c>
    </row>
    <row r="93" spans="1:7" ht="17" x14ac:dyDescent="0.2">
      <c r="A93">
        <v>1000000</v>
      </c>
      <c r="B93" s="33">
        <v>990547</v>
      </c>
      <c r="C93" s="1">
        <v>8464</v>
      </c>
      <c r="D93" s="1">
        <v>1683</v>
      </c>
      <c r="E93" s="33">
        <v>1396.3066409999999</v>
      </c>
    </row>
    <row r="94" spans="1:7" ht="17" x14ac:dyDescent="0.2">
      <c r="A94">
        <v>2000000</v>
      </c>
      <c r="B94" s="33">
        <v>1954959</v>
      </c>
      <c r="C94" s="1">
        <v>9936</v>
      </c>
      <c r="D94" s="1">
        <v>19712</v>
      </c>
      <c r="E94" s="33">
        <v>1389.3170170000001</v>
      </c>
      <c r="G94" s="34"/>
    </row>
    <row r="95" spans="1:7" ht="17" x14ac:dyDescent="0.2">
      <c r="A95">
        <v>3000000</v>
      </c>
      <c r="B95" s="1">
        <v>2888317</v>
      </c>
      <c r="C95" s="1">
        <v>11187.199999999901</v>
      </c>
      <c r="D95" s="1">
        <v>83236</v>
      </c>
      <c r="E95" s="33">
        <v>1405.463745</v>
      </c>
      <c r="G95" s="34"/>
    </row>
    <row r="96" spans="1:7" ht="17" x14ac:dyDescent="0.2">
      <c r="A96">
        <v>3200000</v>
      </c>
      <c r="B96" s="33">
        <v>3072626</v>
      </c>
      <c r="C96" s="1">
        <v>11555.199999999901</v>
      </c>
      <c r="D96" s="1">
        <v>105001</v>
      </c>
      <c r="E96" s="33">
        <v>1350.150513</v>
      </c>
      <c r="G96" s="34"/>
    </row>
    <row r="97" spans="1:7" ht="17" x14ac:dyDescent="0.2">
      <c r="A97">
        <v>3400000</v>
      </c>
      <c r="B97" s="33">
        <v>3246984</v>
      </c>
      <c r="C97" s="1">
        <v>11849.5999999999</v>
      </c>
      <c r="D97" s="1">
        <v>128446</v>
      </c>
      <c r="E97" s="33">
        <v>1277.91626</v>
      </c>
      <c r="G97" s="34"/>
    </row>
    <row r="98" spans="1:7" ht="17" x14ac:dyDescent="0.2">
      <c r="A98">
        <v>3600000</v>
      </c>
      <c r="B98" s="33">
        <v>3433464</v>
      </c>
      <c r="C98" s="1">
        <v>12364.8</v>
      </c>
      <c r="D98" s="1">
        <v>155758</v>
      </c>
      <c r="E98" s="33">
        <v>1206.8496090000001</v>
      </c>
      <c r="G98" s="34"/>
    </row>
    <row r="99" spans="1:7" ht="17" x14ac:dyDescent="0.2">
      <c r="A99">
        <v>3800000</v>
      </c>
      <c r="B99" s="33">
        <v>3603206</v>
      </c>
      <c r="C99" s="1">
        <v>292633.59999999998</v>
      </c>
      <c r="D99" s="1">
        <v>187970</v>
      </c>
      <c r="E99" s="33">
        <v>1176.182495</v>
      </c>
      <c r="G99" s="34"/>
    </row>
    <row r="100" spans="1:7" ht="17" x14ac:dyDescent="0.2">
      <c r="A100">
        <v>4000000</v>
      </c>
      <c r="B100" s="33">
        <v>3776390</v>
      </c>
      <c r="C100" s="1">
        <v>13247.9999999999</v>
      </c>
      <c r="D100" s="1">
        <v>214339</v>
      </c>
      <c r="E100" s="33">
        <v>1095.9415280000001</v>
      </c>
      <c r="G100" s="34"/>
    </row>
    <row r="101" spans="1:7" ht="17" x14ac:dyDescent="0.2">
      <c r="A101">
        <v>4200000</v>
      </c>
      <c r="B101" s="33">
        <v>3949082</v>
      </c>
      <c r="C101" s="1">
        <v>13910.4</v>
      </c>
      <c r="D101" s="1">
        <v>251119</v>
      </c>
      <c r="E101" s="33">
        <v>1047.6483149999999</v>
      </c>
      <c r="G101" s="34"/>
    </row>
    <row r="102" spans="1:7" ht="17" x14ac:dyDescent="0.2">
      <c r="A102">
        <v>4400000</v>
      </c>
      <c r="B102" s="33">
        <v>4115219</v>
      </c>
      <c r="C102" s="1">
        <v>14572.8</v>
      </c>
      <c r="D102" s="1">
        <v>279947</v>
      </c>
      <c r="E102" s="33">
        <v>1005.361389</v>
      </c>
      <c r="G102" s="34"/>
    </row>
    <row r="103" spans="1:7" ht="17" x14ac:dyDescent="0.2">
      <c r="A103">
        <v>4600000</v>
      </c>
      <c r="B103" s="33">
        <v>4293575</v>
      </c>
      <c r="C103" s="1">
        <v>16854.3999999999</v>
      </c>
      <c r="D103" s="1">
        <v>318724</v>
      </c>
      <c r="E103" s="33">
        <v>963.69702099999995</v>
      </c>
      <c r="G103" s="34"/>
    </row>
    <row r="105" spans="1:7" x14ac:dyDescent="0.2">
      <c r="A105" t="s">
        <v>231</v>
      </c>
      <c r="B105" t="s">
        <v>204</v>
      </c>
    </row>
    <row r="106" spans="1:7" x14ac:dyDescent="0.2">
      <c r="A106" t="s">
        <v>206</v>
      </c>
      <c r="B106" t="s">
        <v>33</v>
      </c>
      <c r="C106" t="s">
        <v>38</v>
      </c>
      <c r="D106" t="s">
        <v>213</v>
      </c>
      <c r="E106" t="s">
        <v>214</v>
      </c>
    </row>
    <row r="107" spans="1:7" ht="17" x14ac:dyDescent="0.2">
      <c r="A107">
        <v>1000000</v>
      </c>
      <c r="B107" s="33">
        <v>990551</v>
      </c>
      <c r="C107" s="1">
        <v>8464</v>
      </c>
      <c r="D107" s="1">
        <v>246</v>
      </c>
      <c r="E107" s="33">
        <v>1400.209961</v>
      </c>
    </row>
    <row r="108" spans="1:7" ht="17" x14ac:dyDescent="0.2">
      <c r="A108">
        <v>2000000</v>
      </c>
      <c r="B108" s="33">
        <v>1955055</v>
      </c>
      <c r="C108" s="1">
        <v>10524.8</v>
      </c>
      <c r="D108" s="1">
        <v>4371</v>
      </c>
      <c r="E108" s="33">
        <v>1379.769409</v>
      </c>
    </row>
    <row r="109" spans="1:7" ht="17" x14ac:dyDescent="0.2">
      <c r="A109">
        <v>3000000</v>
      </c>
      <c r="B109" s="33">
        <v>2888910</v>
      </c>
      <c r="C109" s="1">
        <v>12659.199999999901</v>
      </c>
      <c r="D109" s="1">
        <v>28023</v>
      </c>
      <c r="E109" s="33">
        <v>1407.2989500000001</v>
      </c>
    </row>
    <row r="110" spans="1:7" ht="17" x14ac:dyDescent="0.2">
      <c r="A110">
        <v>3200000</v>
      </c>
      <c r="B110" s="33">
        <v>3071838</v>
      </c>
      <c r="C110" s="1">
        <v>13100.8</v>
      </c>
      <c r="D110" s="1">
        <v>37062</v>
      </c>
      <c r="E110" s="33">
        <v>1349.7604980000001</v>
      </c>
    </row>
    <row r="111" spans="1:7" ht="17" x14ac:dyDescent="0.2">
      <c r="A111">
        <v>3400000</v>
      </c>
      <c r="B111" s="33">
        <v>3247543</v>
      </c>
      <c r="C111" s="1">
        <v>13615.9999999999</v>
      </c>
      <c r="D111" s="1">
        <v>48388</v>
      </c>
      <c r="E111" s="33">
        <v>1276.9351810000001</v>
      </c>
    </row>
    <row r="112" spans="1:7" ht="17" x14ac:dyDescent="0.2">
      <c r="A112">
        <v>3600000</v>
      </c>
      <c r="B112" s="33">
        <v>3435113</v>
      </c>
      <c r="C112" s="1">
        <v>14131.199999999901</v>
      </c>
      <c r="D112" s="1">
        <v>63648</v>
      </c>
      <c r="E112" s="33">
        <v>1206.037231</v>
      </c>
    </row>
    <row r="113" spans="1:5" ht="17" x14ac:dyDescent="0.2">
      <c r="A113">
        <v>3800000</v>
      </c>
      <c r="B113" s="33">
        <v>3602001</v>
      </c>
      <c r="C113" s="1">
        <v>14499.199999999901</v>
      </c>
      <c r="D113" s="1">
        <v>80474</v>
      </c>
      <c r="E113" s="33">
        <v>1149.271851</v>
      </c>
    </row>
    <row r="114" spans="1:5" ht="17" x14ac:dyDescent="0.2">
      <c r="A114">
        <v>4000000</v>
      </c>
      <c r="B114" s="33">
        <v>3776641</v>
      </c>
      <c r="C114" s="1">
        <v>15235.199999999901</v>
      </c>
      <c r="D114" s="1">
        <v>100777</v>
      </c>
      <c r="E114" s="33">
        <v>1095.649658</v>
      </c>
    </row>
    <row r="115" spans="1:5" ht="17" x14ac:dyDescent="0.2">
      <c r="A115">
        <v>4200000</v>
      </c>
      <c r="B115" s="33">
        <v>3948071</v>
      </c>
      <c r="C115" s="1">
        <v>15971.199999999901</v>
      </c>
      <c r="D115" s="1">
        <v>125620</v>
      </c>
      <c r="E115" s="33">
        <v>1047.8217770000001</v>
      </c>
    </row>
    <row r="116" spans="1:5" ht="17" x14ac:dyDescent="0.2">
      <c r="A116">
        <v>4400000</v>
      </c>
      <c r="B116" s="33">
        <v>4123491</v>
      </c>
      <c r="C116" s="1">
        <v>16707.199999999899</v>
      </c>
      <c r="D116" s="1">
        <v>148319</v>
      </c>
      <c r="E116" s="33">
        <v>1003.292053</v>
      </c>
    </row>
    <row r="117" spans="1:5" ht="17" x14ac:dyDescent="0.2">
      <c r="A117">
        <v>4600000</v>
      </c>
      <c r="B117" s="33">
        <v>4279711</v>
      </c>
      <c r="C117" s="1">
        <v>17811.199999999899</v>
      </c>
      <c r="D117" s="1">
        <v>176155</v>
      </c>
      <c r="E117" s="33">
        <v>966.68182400000001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1980A-BC92-C942-BDA0-641433B844C0}">
  <dimension ref="A1:Z70"/>
  <sheetViews>
    <sheetView topLeftCell="N3" workbookViewId="0">
      <selection activeCell="AG14" sqref="AG14"/>
    </sheetView>
  </sheetViews>
  <sheetFormatPr baseColWidth="10" defaultRowHeight="16" x14ac:dyDescent="0.2"/>
  <cols>
    <col min="4" max="4" width="12.33203125" customWidth="1"/>
    <col min="5" max="5" width="13.83203125" customWidth="1"/>
    <col min="6" max="6" width="15.83203125" customWidth="1"/>
    <col min="16" max="16" width="15.33203125" customWidth="1"/>
    <col min="23" max="23" width="17.1640625" customWidth="1"/>
    <col min="24" max="24" width="16.83203125" customWidth="1"/>
    <col min="25" max="25" width="18.33203125" customWidth="1"/>
    <col min="26" max="26" width="14" customWidth="1"/>
  </cols>
  <sheetData>
    <row r="1" spans="1:26" x14ac:dyDescent="0.2">
      <c r="A1" t="s">
        <v>241</v>
      </c>
      <c r="K1" t="s">
        <v>241</v>
      </c>
      <c r="T1" t="s">
        <v>242</v>
      </c>
    </row>
    <row r="2" spans="1:26" x14ac:dyDescent="0.2">
      <c r="A2" t="s">
        <v>114</v>
      </c>
      <c r="C2" t="s">
        <v>206</v>
      </c>
      <c r="D2" t="s">
        <v>33</v>
      </c>
      <c r="E2" t="s">
        <v>38</v>
      </c>
      <c r="F2" t="s">
        <v>213</v>
      </c>
      <c r="G2" t="s">
        <v>214</v>
      </c>
      <c r="K2" t="s">
        <v>114</v>
      </c>
      <c r="M2" t="s">
        <v>206</v>
      </c>
      <c r="N2" t="s">
        <v>33</v>
      </c>
      <c r="O2" t="s">
        <v>38</v>
      </c>
      <c r="P2" t="s">
        <v>213</v>
      </c>
      <c r="Q2" t="s">
        <v>214</v>
      </c>
      <c r="T2" t="s">
        <v>114</v>
      </c>
      <c r="V2" t="s">
        <v>206</v>
      </c>
      <c r="W2" t="s">
        <v>33</v>
      </c>
      <c r="X2" t="s">
        <v>38</v>
      </c>
      <c r="Y2" t="s">
        <v>213</v>
      </c>
      <c r="Z2" t="s">
        <v>214</v>
      </c>
    </row>
    <row r="3" spans="1:26" ht="17" x14ac:dyDescent="0.2">
      <c r="C3">
        <v>1000000</v>
      </c>
      <c r="G3" s="33">
        <v>1557.416626</v>
      </c>
      <c r="M3">
        <v>1000000</v>
      </c>
      <c r="N3" s="1">
        <v>990202</v>
      </c>
      <c r="O3" s="1">
        <v>7875.2</v>
      </c>
      <c r="P3">
        <v>0</v>
      </c>
      <c r="Q3" s="3">
        <v>1319.666626</v>
      </c>
      <c r="V3">
        <v>1000000</v>
      </c>
      <c r="W3" s="1">
        <v>990156</v>
      </c>
      <c r="X3" s="1">
        <v>9347.1999999999898</v>
      </c>
      <c r="Y3">
        <v>0</v>
      </c>
      <c r="Z3" s="3">
        <v>1828</v>
      </c>
    </row>
    <row r="4" spans="1:26" ht="17" x14ac:dyDescent="0.2">
      <c r="C4">
        <v>2000000</v>
      </c>
      <c r="G4" s="33">
        <v>1557.5</v>
      </c>
      <c r="M4">
        <v>2000000</v>
      </c>
      <c r="N4" s="1">
        <v>1956223</v>
      </c>
      <c r="O4" s="1">
        <v>9052.7999999999993</v>
      </c>
      <c r="P4">
        <v>0</v>
      </c>
      <c r="Q4" s="3">
        <v>1318.5</v>
      </c>
      <c r="V4">
        <v>2000000</v>
      </c>
      <c r="W4" s="1">
        <v>1955595</v>
      </c>
      <c r="X4" s="1">
        <v>11776</v>
      </c>
      <c r="Y4">
        <v>0</v>
      </c>
      <c r="Z4" s="3">
        <v>1826.25</v>
      </c>
    </row>
    <row r="5" spans="1:26" ht="17" x14ac:dyDescent="0.2">
      <c r="C5">
        <v>3000000</v>
      </c>
      <c r="G5" s="33">
        <v>1555.083374</v>
      </c>
      <c r="M5">
        <v>3000000</v>
      </c>
      <c r="N5" s="1">
        <v>2891943</v>
      </c>
      <c r="O5" s="1">
        <v>10745.5999999999</v>
      </c>
      <c r="P5">
        <v>0</v>
      </c>
      <c r="Q5" s="3">
        <v>1320.416626</v>
      </c>
      <c r="V5">
        <v>3000000</v>
      </c>
      <c r="W5" s="1">
        <v>2889142</v>
      </c>
      <c r="X5" s="1">
        <v>16118.4</v>
      </c>
      <c r="Y5">
        <v>0</v>
      </c>
      <c r="Z5" s="3">
        <v>1829.166626</v>
      </c>
    </row>
    <row r="6" spans="1:26" ht="17" x14ac:dyDescent="0.2">
      <c r="C6">
        <v>3200000</v>
      </c>
      <c r="G6" s="33">
        <v>1556</v>
      </c>
      <c r="M6">
        <v>3200000</v>
      </c>
      <c r="N6" s="1">
        <v>3075477</v>
      </c>
      <c r="O6" s="1">
        <v>11260.8</v>
      </c>
      <c r="P6">
        <v>0</v>
      </c>
      <c r="Q6" s="3">
        <v>1319.416626</v>
      </c>
      <c r="V6">
        <v>3200000</v>
      </c>
      <c r="W6" s="1">
        <v>3073226</v>
      </c>
      <c r="X6" s="1">
        <v>17516.8</v>
      </c>
      <c r="Y6">
        <v>0</v>
      </c>
      <c r="Z6" s="3">
        <v>1823.666626</v>
      </c>
    </row>
    <row r="7" spans="1:26" ht="17" x14ac:dyDescent="0.2">
      <c r="C7">
        <v>3400000</v>
      </c>
      <c r="G7" s="33">
        <v>1556.916626</v>
      </c>
      <c r="M7">
        <v>3400000</v>
      </c>
      <c r="N7" s="1">
        <v>3075477</v>
      </c>
      <c r="O7" s="1">
        <v>11776</v>
      </c>
      <c r="P7">
        <v>0</v>
      </c>
      <c r="Q7" s="3">
        <v>1320.75</v>
      </c>
      <c r="V7">
        <v>3400000</v>
      </c>
      <c r="W7" s="1">
        <v>3252693</v>
      </c>
      <c r="X7" s="1">
        <v>19945.599999999999</v>
      </c>
      <c r="Y7">
        <v>0</v>
      </c>
      <c r="Z7" s="3">
        <v>1828.916626</v>
      </c>
    </row>
    <row r="8" spans="1:26" ht="17" x14ac:dyDescent="0.2">
      <c r="C8">
        <v>3600000</v>
      </c>
      <c r="G8" s="33">
        <v>1555.75</v>
      </c>
      <c r="M8">
        <v>3600000</v>
      </c>
      <c r="N8" s="1">
        <v>3253719</v>
      </c>
      <c r="O8" s="1">
        <v>12364.8</v>
      </c>
      <c r="P8">
        <v>0</v>
      </c>
      <c r="Q8" s="3">
        <v>1320.083374</v>
      </c>
      <c r="V8">
        <v>3600000</v>
      </c>
      <c r="W8" s="1">
        <v>3442004</v>
      </c>
      <c r="X8" s="1">
        <v>22742.3999999999</v>
      </c>
      <c r="Y8">
        <v>0</v>
      </c>
      <c r="Z8" s="3">
        <v>1829.416626</v>
      </c>
    </row>
    <row r="9" spans="1:26" ht="17" x14ac:dyDescent="0.2">
      <c r="C9">
        <v>3800000</v>
      </c>
      <c r="G9" s="33">
        <v>1555.916626</v>
      </c>
      <c r="M9">
        <v>3800000</v>
      </c>
      <c r="N9" s="1">
        <v>3438736</v>
      </c>
      <c r="O9" s="1">
        <v>13027.199999999901</v>
      </c>
      <c r="P9">
        <v>0</v>
      </c>
      <c r="Q9" s="3">
        <v>1320.416626</v>
      </c>
      <c r="V9">
        <v>3800000</v>
      </c>
      <c r="W9" s="1">
        <v>3611740</v>
      </c>
      <c r="X9" s="1">
        <v>27967.999999999902</v>
      </c>
      <c r="Y9">
        <v>0</v>
      </c>
      <c r="Z9" s="3">
        <v>1830.25</v>
      </c>
    </row>
    <row r="10" spans="1:26" ht="17" x14ac:dyDescent="0.2">
      <c r="C10">
        <v>4000000</v>
      </c>
      <c r="G10" s="33">
        <v>1556.25</v>
      </c>
      <c r="N10" s="1"/>
      <c r="O10" s="1"/>
      <c r="Q10" s="33"/>
      <c r="V10">
        <v>4000000</v>
      </c>
      <c r="W10" s="1">
        <v>3782325</v>
      </c>
      <c r="X10" s="1">
        <v>48943.999999999898</v>
      </c>
      <c r="Y10">
        <v>0</v>
      </c>
      <c r="Z10" s="3">
        <v>1830.333374</v>
      </c>
    </row>
    <row r="11" spans="1:26" x14ac:dyDescent="0.2">
      <c r="D11" s="33"/>
    </row>
    <row r="12" spans="1:26" x14ac:dyDescent="0.2">
      <c r="A12" t="s">
        <v>240</v>
      </c>
      <c r="C12" t="s">
        <v>206</v>
      </c>
      <c r="D12" t="s">
        <v>33</v>
      </c>
      <c r="E12" t="s">
        <v>38</v>
      </c>
      <c r="F12" t="s">
        <v>213</v>
      </c>
      <c r="G12" t="s">
        <v>214</v>
      </c>
      <c r="K12" t="s">
        <v>240</v>
      </c>
      <c r="M12" t="s">
        <v>206</v>
      </c>
      <c r="N12" t="s">
        <v>33</v>
      </c>
      <c r="O12" t="s">
        <v>38</v>
      </c>
      <c r="P12" t="s">
        <v>213</v>
      </c>
      <c r="Q12" t="s">
        <v>214</v>
      </c>
      <c r="T12" t="s">
        <v>240</v>
      </c>
      <c r="V12" t="s">
        <v>206</v>
      </c>
      <c r="W12" t="s">
        <v>33</v>
      </c>
      <c r="X12" t="s">
        <v>38</v>
      </c>
      <c r="Y12" t="s">
        <v>213</v>
      </c>
      <c r="Z12" t="s">
        <v>214</v>
      </c>
    </row>
    <row r="13" spans="1:26" ht="17" x14ac:dyDescent="0.2">
      <c r="C13">
        <v>1000000</v>
      </c>
      <c r="G13" s="33">
        <v>1877.333374</v>
      </c>
      <c r="M13">
        <v>1000000</v>
      </c>
      <c r="N13" s="1">
        <v>990673</v>
      </c>
      <c r="O13" s="1">
        <v>9568</v>
      </c>
      <c r="P13" s="1">
        <v>867412</v>
      </c>
      <c r="Q13" s="3">
        <v>1628</v>
      </c>
      <c r="V13">
        <v>1000000</v>
      </c>
      <c r="W13" s="1">
        <v>990219</v>
      </c>
      <c r="X13" s="1">
        <v>12585.5999999999</v>
      </c>
      <c r="Y13" s="1">
        <v>877020</v>
      </c>
      <c r="Z13" s="3">
        <v>3178</v>
      </c>
    </row>
    <row r="14" spans="1:26" ht="17" x14ac:dyDescent="0.2">
      <c r="C14">
        <v>2000000</v>
      </c>
      <c r="G14" s="33">
        <v>1886.5</v>
      </c>
      <c r="M14">
        <v>2000000</v>
      </c>
      <c r="N14" s="1">
        <v>1955942</v>
      </c>
      <c r="O14" s="1">
        <v>10745.5999999999</v>
      </c>
      <c r="P14" s="1">
        <v>1726645</v>
      </c>
      <c r="Q14" s="3">
        <v>1632.416626</v>
      </c>
      <c r="V14">
        <v>2000000</v>
      </c>
      <c r="W14" s="1">
        <v>1955219</v>
      </c>
      <c r="X14" s="1">
        <v>15750.4</v>
      </c>
      <c r="Y14" s="1">
        <v>1712521</v>
      </c>
      <c r="Z14" s="3">
        <v>3354.9167480000001</v>
      </c>
    </row>
    <row r="15" spans="1:26" ht="17" x14ac:dyDescent="0.2">
      <c r="C15">
        <v>3000000</v>
      </c>
      <c r="G15" s="33">
        <v>1898.916626</v>
      </c>
      <c r="M15">
        <v>3000000</v>
      </c>
      <c r="N15" s="1">
        <v>2889991</v>
      </c>
      <c r="O15" s="1">
        <v>11996.8</v>
      </c>
      <c r="P15" s="1">
        <v>2513951</v>
      </c>
      <c r="Q15" s="3">
        <v>1629.666626</v>
      </c>
      <c r="V15">
        <v>3000000</v>
      </c>
      <c r="W15" s="1">
        <v>2891434</v>
      </c>
      <c r="X15" s="1">
        <v>78310.399999999994</v>
      </c>
      <c r="Y15" s="1">
        <v>2267380</v>
      </c>
      <c r="Z15" s="3">
        <v>3274.0832519999999</v>
      </c>
    </row>
    <row r="16" spans="1:26" ht="17" x14ac:dyDescent="0.2">
      <c r="C16">
        <v>4000000</v>
      </c>
      <c r="G16" s="33">
        <v>1904.75</v>
      </c>
      <c r="M16">
        <v>4000000</v>
      </c>
      <c r="N16" s="1">
        <v>3782444</v>
      </c>
      <c r="O16" s="1">
        <v>16339.199999999901</v>
      </c>
      <c r="P16" s="1">
        <v>3229790</v>
      </c>
      <c r="Q16" s="3">
        <v>1629.166626</v>
      </c>
      <c r="V16">
        <v>4000000</v>
      </c>
      <c r="W16" s="1">
        <v>3778971</v>
      </c>
      <c r="X16" s="1">
        <v>613603.19999999995</v>
      </c>
      <c r="Y16" s="1">
        <v>1453531</v>
      </c>
      <c r="Z16" s="3">
        <v>2490.6667480000001</v>
      </c>
    </row>
    <row r="17" spans="1:26" ht="17" x14ac:dyDescent="0.2">
      <c r="C17">
        <v>4300000</v>
      </c>
      <c r="G17" s="33">
        <v>1889.666626</v>
      </c>
      <c r="M17">
        <v>4300000</v>
      </c>
      <c r="N17" s="1">
        <v>4051549</v>
      </c>
      <c r="O17" s="1">
        <v>22080</v>
      </c>
      <c r="P17" s="1">
        <v>3415436</v>
      </c>
      <c r="Q17" s="3">
        <v>1648.083374</v>
      </c>
      <c r="V17">
        <v>4300000</v>
      </c>
      <c r="W17" s="1">
        <v>4044473</v>
      </c>
      <c r="X17" s="1">
        <v>1139033.5999999901</v>
      </c>
      <c r="Y17" s="1">
        <v>1025289</v>
      </c>
      <c r="Z17" s="3">
        <v>2304.5832519999999</v>
      </c>
    </row>
    <row r="18" spans="1:26" ht="17" x14ac:dyDescent="0.2">
      <c r="C18">
        <v>4600000</v>
      </c>
      <c r="G18" s="33">
        <v>1856.583374</v>
      </c>
      <c r="M18">
        <v>4600000</v>
      </c>
      <c r="N18" s="1">
        <v>4301411</v>
      </c>
      <c r="O18" s="1">
        <v>29881.599999999999</v>
      </c>
      <c r="P18" s="1">
        <v>3558760</v>
      </c>
      <c r="Q18" s="3">
        <v>1620.083374</v>
      </c>
      <c r="V18">
        <v>4600000</v>
      </c>
      <c r="W18" s="1">
        <v>4297423</v>
      </c>
      <c r="X18" s="1">
        <v>4442716.8</v>
      </c>
      <c r="Y18" s="1">
        <v>519966</v>
      </c>
      <c r="Z18" s="3">
        <v>2151.6667480000001</v>
      </c>
    </row>
    <row r="19" spans="1:26" ht="17" x14ac:dyDescent="0.2">
      <c r="C19">
        <v>4900000</v>
      </c>
      <c r="G19" s="33">
        <v>1811.5</v>
      </c>
      <c r="M19">
        <v>4900000</v>
      </c>
      <c r="N19" s="1">
        <v>4549934</v>
      </c>
      <c r="O19" s="1">
        <v>39155.199999999997</v>
      </c>
      <c r="P19" s="1">
        <v>3641258</v>
      </c>
      <c r="Q19" s="3">
        <v>1563.916626</v>
      </c>
      <c r="V19">
        <v>4900000</v>
      </c>
      <c r="W19" s="1">
        <v>4315523</v>
      </c>
      <c r="X19" s="1">
        <v>18536969.599999901</v>
      </c>
      <c r="Y19" s="1">
        <v>449875</v>
      </c>
      <c r="Z19" s="3">
        <v>2137.5832519999999</v>
      </c>
    </row>
    <row r="20" spans="1:26" ht="17" x14ac:dyDescent="0.2">
      <c r="C20">
        <v>5200000</v>
      </c>
      <c r="G20" s="33">
        <v>1755.083374</v>
      </c>
      <c r="M20">
        <v>5200000</v>
      </c>
      <c r="N20" s="1">
        <v>4796763</v>
      </c>
      <c r="O20" s="1">
        <v>184736</v>
      </c>
      <c r="P20" s="1">
        <v>3092907</v>
      </c>
      <c r="Q20" s="3">
        <v>1609.583374</v>
      </c>
      <c r="V20">
        <v>5200000</v>
      </c>
      <c r="W20" s="1"/>
      <c r="Y20" s="1">
        <v>891597</v>
      </c>
      <c r="Z20" s="3">
        <v>3374.3332519999999</v>
      </c>
    </row>
    <row r="21" spans="1:26" ht="17" x14ac:dyDescent="0.2">
      <c r="X21" s="1">
        <v>20608</v>
      </c>
    </row>
    <row r="22" spans="1:26" x14ac:dyDescent="0.2">
      <c r="A22" t="s">
        <v>217</v>
      </c>
      <c r="C22" t="s">
        <v>206</v>
      </c>
      <c r="D22" t="s">
        <v>33</v>
      </c>
      <c r="E22" t="s">
        <v>38</v>
      </c>
      <c r="F22" t="s">
        <v>213</v>
      </c>
      <c r="G22" t="s">
        <v>214</v>
      </c>
    </row>
    <row r="23" spans="1:26" x14ac:dyDescent="0.2">
      <c r="C23">
        <v>1000000</v>
      </c>
      <c r="G23" s="2">
        <v>1776.25</v>
      </c>
      <c r="K23" t="s">
        <v>217</v>
      </c>
      <c r="M23" t="s">
        <v>206</v>
      </c>
      <c r="N23" t="s">
        <v>33</v>
      </c>
      <c r="O23" t="s">
        <v>38</v>
      </c>
      <c r="P23" t="s">
        <v>213</v>
      </c>
      <c r="Q23" t="s">
        <v>214</v>
      </c>
      <c r="T23" t="s">
        <v>217</v>
      </c>
      <c r="V23" t="s">
        <v>206</v>
      </c>
      <c r="W23" t="s">
        <v>33</v>
      </c>
      <c r="X23" t="s">
        <v>38</v>
      </c>
      <c r="Y23" t="s">
        <v>213</v>
      </c>
      <c r="Z23" t="s">
        <v>214</v>
      </c>
    </row>
    <row r="24" spans="1:26" ht="17" x14ac:dyDescent="0.2">
      <c r="C24">
        <v>2000000</v>
      </c>
      <c r="G24" s="2">
        <v>1831.25</v>
      </c>
      <c r="M24">
        <v>1000000</v>
      </c>
      <c r="N24" s="1">
        <v>990112</v>
      </c>
      <c r="O24" s="1">
        <v>8832</v>
      </c>
      <c r="P24" s="1">
        <v>517854</v>
      </c>
      <c r="Q24" s="3">
        <v>1536.083374</v>
      </c>
      <c r="V24">
        <v>1000000</v>
      </c>
      <c r="W24" s="1">
        <v>990325</v>
      </c>
      <c r="X24" s="1">
        <v>11923.199999999901</v>
      </c>
      <c r="Y24" s="1">
        <v>562950</v>
      </c>
      <c r="Z24" s="3">
        <v>2651.6667480000001</v>
      </c>
    </row>
    <row r="25" spans="1:26" ht="17" x14ac:dyDescent="0.2">
      <c r="C25">
        <v>3000000</v>
      </c>
      <c r="G25" s="2">
        <v>1838.833374</v>
      </c>
      <c r="M25">
        <v>2000000</v>
      </c>
      <c r="N25" s="1">
        <v>1955150</v>
      </c>
      <c r="O25" s="1">
        <v>9788.7999999999993</v>
      </c>
      <c r="P25" s="1">
        <v>1240233</v>
      </c>
      <c r="Q25" s="3">
        <v>1520.25</v>
      </c>
      <c r="V25">
        <v>2000000</v>
      </c>
      <c r="W25" s="1">
        <v>1956180</v>
      </c>
      <c r="X25" s="1">
        <v>13910.4</v>
      </c>
      <c r="Y25" s="1">
        <v>1202980</v>
      </c>
      <c r="Z25" s="3">
        <v>2910.3332519999999</v>
      </c>
    </row>
    <row r="26" spans="1:26" ht="17" x14ac:dyDescent="0.2">
      <c r="C26">
        <v>4000000</v>
      </c>
      <c r="G26" s="2">
        <v>1839.333374</v>
      </c>
      <c r="M26">
        <v>3000000</v>
      </c>
      <c r="N26" s="1">
        <v>2887448</v>
      </c>
      <c r="O26" s="1">
        <v>10966.4</v>
      </c>
      <c r="P26" s="1">
        <v>1802325</v>
      </c>
      <c r="Q26" s="3">
        <v>1557.416626</v>
      </c>
      <c r="V26">
        <v>3000000</v>
      </c>
      <c r="W26" s="1">
        <v>2890879</v>
      </c>
      <c r="X26" s="1">
        <v>27747.199999999899</v>
      </c>
      <c r="Y26" s="1">
        <v>1760039</v>
      </c>
      <c r="Z26" s="3">
        <v>2984</v>
      </c>
    </row>
    <row r="27" spans="1:26" ht="17" x14ac:dyDescent="0.2">
      <c r="C27">
        <v>4300000</v>
      </c>
      <c r="G27" s="2">
        <v>1776.666626</v>
      </c>
      <c r="M27">
        <v>4000000</v>
      </c>
      <c r="N27" s="1">
        <v>3780587</v>
      </c>
      <c r="O27" s="1">
        <v>13689.5999999999</v>
      </c>
      <c r="P27" s="1">
        <v>2339808</v>
      </c>
      <c r="Q27" s="3">
        <v>1579.166626</v>
      </c>
      <c r="V27">
        <v>4000000</v>
      </c>
      <c r="W27" s="1">
        <v>3778049</v>
      </c>
      <c r="X27" s="1">
        <v>440495.99999999901</v>
      </c>
      <c r="Y27" s="1">
        <v>1388307</v>
      </c>
      <c r="Z27" s="3">
        <v>2483.5832519999999</v>
      </c>
    </row>
    <row r="28" spans="1:26" ht="17" x14ac:dyDescent="0.2">
      <c r="C28">
        <v>4600000</v>
      </c>
      <c r="G28" s="2">
        <v>1831.166626</v>
      </c>
      <c r="M28">
        <v>4300000</v>
      </c>
      <c r="N28" s="1">
        <v>4051372</v>
      </c>
      <c r="O28" s="1">
        <v>15529.5999999999</v>
      </c>
      <c r="P28" s="1">
        <v>2491601</v>
      </c>
      <c r="Q28" s="3">
        <v>1577.333374</v>
      </c>
      <c r="V28">
        <v>4300000</v>
      </c>
      <c r="W28" s="1">
        <v>4045099</v>
      </c>
      <c r="X28" s="1">
        <v>894902.39999999898</v>
      </c>
      <c r="Y28" s="1">
        <v>1013060</v>
      </c>
      <c r="Z28" s="3">
        <v>2308.75</v>
      </c>
    </row>
    <row r="29" spans="1:26" ht="17" x14ac:dyDescent="0.2">
      <c r="C29">
        <v>4900000</v>
      </c>
      <c r="G29" s="2">
        <v>1798.416626</v>
      </c>
      <c r="M29">
        <v>4600000</v>
      </c>
      <c r="N29" s="1">
        <v>4293178</v>
      </c>
      <c r="O29" s="1">
        <v>18547.199999999899</v>
      </c>
      <c r="P29" s="1">
        <v>2620510</v>
      </c>
      <c r="Q29" s="3">
        <v>1572.083374</v>
      </c>
      <c r="V29">
        <v>4600000</v>
      </c>
      <c r="W29" s="1">
        <v>4300079</v>
      </c>
      <c r="X29" s="1">
        <v>3703257.5999999898</v>
      </c>
      <c r="Y29" s="1">
        <v>501465</v>
      </c>
      <c r="Z29" s="3">
        <v>2155.6667480000001</v>
      </c>
    </row>
    <row r="30" spans="1:26" ht="17" x14ac:dyDescent="0.2">
      <c r="C30">
        <v>5200000</v>
      </c>
      <c r="G30" s="2">
        <v>1752.833374</v>
      </c>
      <c r="M30">
        <v>4900000</v>
      </c>
      <c r="N30" s="1">
        <v>4547485</v>
      </c>
      <c r="O30" s="1">
        <v>26275.199999999899</v>
      </c>
      <c r="P30" s="1">
        <v>2722600</v>
      </c>
      <c r="Q30" s="3">
        <v>1575.416626</v>
      </c>
      <c r="V30">
        <v>4900000</v>
      </c>
      <c r="W30" s="1">
        <v>4327950</v>
      </c>
      <c r="X30" s="1">
        <v>17350464</v>
      </c>
      <c r="Y30" s="1">
        <v>399682</v>
      </c>
      <c r="Z30" s="3">
        <v>2128.8332519999999</v>
      </c>
    </row>
    <row r="31" spans="1:26" ht="17" x14ac:dyDescent="0.2">
      <c r="N31" s="1"/>
      <c r="O31" s="1"/>
      <c r="P31" s="1"/>
      <c r="Q31" s="3"/>
      <c r="V31">
        <v>5200000</v>
      </c>
      <c r="W31" s="1">
        <v>4373111</v>
      </c>
      <c r="X31" s="1">
        <v>51548703.999999903</v>
      </c>
      <c r="Y31" s="1">
        <v>556686</v>
      </c>
      <c r="Z31" s="3">
        <v>2133.8332519999999</v>
      </c>
    </row>
    <row r="32" spans="1:26" x14ac:dyDescent="0.2">
      <c r="A32" t="s">
        <v>232</v>
      </c>
      <c r="C32" t="s">
        <v>206</v>
      </c>
      <c r="D32" t="s">
        <v>33</v>
      </c>
      <c r="E32" t="s">
        <v>38</v>
      </c>
      <c r="F32" t="s">
        <v>213</v>
      </c>
      <c r="G32" t="s">
        <v>214</v>
      </c>
    </row>
    <row r="33" spans="1:7" x14ac:dyDescent="0.2">
      <c r="C33">
        <v>1000000</v>
      </c>
      <c r="G33" s="3">
        <v>1634.083374</v>
      </c>
    </row>
    <row r="34" spans="1:7" x14ac:dyDescent="0.2">
      <c r="C34">
        <v>2000000</v>
      </c>
      <c r="G34" s="3">
        <v>1702.583374</v>
      </c>
    </row>
    <row r="35" spans="1:7" x14ac:dyDescent="0.2">
      <c r="C35">
        <v>3000000</v>
      </c>
      <c r="G35" s="3">
        <v>1726.916626</v>
      </c>
    </row>
    <row r="36" spans="1:7" x14ac:dyDescent="0.2">
      <c r="C36">
        <v>4000000</v>
      </c>
      <c r="G36" s="3">
        <v>1736.416626</v>
      </c>
    </row>
    <row r="37" spans="1:7" x14ac:dyDescent="0.2">
      <c r="C37">
        <v>4300000</v>
      </c>
      <c r="G37" s="3">
        <v>1743.416626</v>
      </c>
    </row>
    <row r="38" spans="1:7" x14ac:dyDescent="0.2">
      <c r="C38">
        <v>4600000</v>
      </c>
      <c r="G38" s="3">
        <v>1738.166626</v>
      </c>
    </row>
    <row r="39" spans="1:7" x14ac:dyDescent="0.2">
      <c r="C39">
        <v>4900000</v>
      </c>
      <c r="G39" s="3">
        <v>1738.833374</v>
      </c>
    </row>
    <row r="40" spans="1:7" x14ac:dyDescent="0.2">
      <c r="C40">
        <v>5200000</v>
      </c>
      <c r="G40" s="3">
        <v>1729.416626</v>
      </c>
    </row>
    <row r="42" spans="1:7" x14ac:dyDescent="0.2">
      <c r="A42" t="s">
        <v>234</v>
      </c>
      <c r="C42" t="s">
        <v>206</v>
      </c>
      <c r="D42" t="s">
        <v>33</v>
      </c>
      <c r="E42" t="s">
        <v>38</v>
      </c>
      <c r="F42" t="s">
        <v>213</v>
      </c>
      <c r="G42" t="s">
        <v>214</v>
      </c>
    </row>
    <row r="43" spans="1:7" x14ac:dyDescent="0.2">
      <c r="C43">
        <v>1000000</v>
      </c>
      <c r="G43" s="3">
        <v>1584.5</v>
      </c>
    </row>
    <row r="44" spans="1:7" x14ac:dyDescent="0.2">
      <c r="C44">
        <v>2000000</v>
      </c>
      <c r="G44" s="3">
        <v>1627.333374</v>
      </c>
    </row>
    <row r="45" spans="1:7" x14ac:dyDescent="0.2">
      <c r="C45">
        <v>3000000</v>
      </c>
      <c r="G45" s="3">
        <v>1664.833374</v>
      </c>
    </row>
    <row r="46" spans="1:7" x14ac:dyDescent="0.2">
      <c r="C46">
        <v>4000000</v>
      </c>
      <c r="G46" s="3">
        <v>1686.5</v>
      </c>
    </row>
    <row r="47" spans="1:7" x14ac:dyDescent="0.2">
      <c r="C47">
        <v>4300000</v>
      </c>
      <c r="G47" s="3">
        <v>1690.333374</v>
      </c>
    </row>
    <row r="48" spans="1:7" x14ac:dyDescent="0.2">
      <c r="C48">
        <v>4600000</v>
      </c>
      <c r="G48" s="3">
        <v>1696.083374</v>
      </c>
    </row>
    <row r="49" spans="1:7" x14ac:dyDescent="0.2">
      <c r="C49">
        <v>4900000</v>
      </c>
      <c r="G49" s="3">
        <v>1693.75</v>
      </c>
    </row>
    <row r="50" spans="1:7" x14ac:dyDescent="0.2">
      <c r="C50">
        <v>5200000</v>
      </c>
      <c r="G50" s="3">
        <v>1695.5</v>
      </c>
    </row>
    <row r="52" spans="1:7" x14ac:dyDescent="0.2">
      <c r="A52" t="s">
        <v>237</v>
      </c>
      <c r="C52" t="s">
        <v>206</v>
      </c>
      <c r="D52" t="s">
        <v>33</v>
      </c>
      <c r="E52" t="s">
        <v>38</v>
      </c>
      <c r="F52" t="s">
        <v>213</v>
      </c>
      <c r="G52" t="s">
        <v>214</v>
      </c>
    </row>
    <row r="53" spans="1:7" x14ac:dyDescent="0.2">
      <c r="C53">
        <v>1000000</v>
      </c>
      <c r="G53" s="3">
        <v>1565.5</v>
      </c>
    </row>
    <row r="54" spans="1:7" x14ac:dyDescent="0.2">
      <c r="C54">
        <v>2000000</v>
      </c>
      <c r="G54" s="3">
        <v>1586.5</v>
      </c>
    </row>
    <row r="55" spans="1:7" x14ac:dyDescent="0.2">
      <c r="C55">
        <v>3000000</v>
      </c>
      <c r="G55" s="3">
        <v>1622.833374</v>
      </c>
    </row>
    <row r="56" spans="1:7" x14ac:dyDescent="0.2">
      <c r="C56">
        <v>4000000</v>
      </c>
      <c r="G56" s="3">
        <v>1647.5</v>
      </c>
    </row>
    <row r="57" spans="1:7" x14ac:dyDescent="0.2">
      <c r="C57">
        <v>4300000</v>
      </c>
      <c r="G57" s="3">
        <v>1655.333374</v>
      </c>
    </row>
    <row r="58" spans="1:7" x14ac:dyDescent="0.2">
      <c r="C58">
        <v>4600000</v>
      </c>
      <c r="G58" s="3">
        <v>1664</v>
      </c>
    </row>
    <row r="59" spans="1:7" x14ac:dyDescent="0.2">
      <c r="C59">
        <v>4900000</v>
      </c>
      <c r="G59" s="3">
        <v>1666.333374</v>
      </c>
    </row>
    <row r="60" spans="1:7" x14ac:dyDescent="0.2">
      <c r="C60">
        <v>5200000</v>
      </c>
      <c r="G60" s="3">
        <v>1671</v>
      </c>
    </row>
    <row r="62" spans="1:7" x14ac:dyDescent="0.2">
      <c r="A62" s="4" t="s">
        <v>231</v>
      </c>
      <c r="B62" s="4"/>
      <c r="C62" s="4" t="s">
        <v>206</v>
      </c>
      <c r="D62" s="4" t="s">
        <v>33</v>
      </c>
      <c r="E62" s="4" t="s">
        <v>38</v>
      </c>
      <c r="F62" s="4" t="s">
        <v>213</v>
      </c>
      <c r="G62" s="4" t="s">
        <v>214</v>
      </c>
    </row>
    <row r="63" spans="1:7" x14ac:dyDescent="0.2">
      <c r="A63" s="4"/>
      <c r="B63" s="4"/>
      <c r="C63" s="4">
        <v>1000000</v>
      </c>
      <c r="D63" s="4"/>
      <c r="E63" s="4"/>
      <c r="F63" s="4"/>
      <c r="G63" s="3">
        <v>1570.666626</v>
      </c>
    </row>
    <row r="64" spans="1:7" x14ac:dyDescent="0.2">
      <c r="A64" s="4"/>
      <c r="B64" s="4"/>
      <c r="C64" s="4">
        <v>2000000</v>
      </c>
      <c r="D64" s="4"/>
      <c r="E64" s="4"/>
      <c r="F64" s="4"/>
      <c r="G64" s="3">
        <v>1569.916626</v>
      </c>
    </row>
    <row r="65" spans="1:7" x14ac:dyDescent="0.2">
      <c r="A65" s="4"/>
      <c r="B65" s="4"/>
      <c r="C65" s="4">
        <v>3000000</v>
      </c>
      <c r="D65" s="4"/>
      <c r="E65" s="4"/>
      <c r="F65" s="4"/>
      <c r="G65" s="3">
        <v>1591.416626</v>
      </c>
    </row>
    <row r="66" spans="1:7" x14ac:dyDescent="0.2">
      <c r="A66" s="4"/>
      <c r="B66" s="4"/>
      <c r="C66" s="4">
        <v>4000000</v>
      </c>
      <c r="D66" s="4"/>
      <c r="E66" s="4"/>
      <c r="F66" s="4"/>
      <c r="G66" s="3">
        <v>1619.916626</v>
      </c>
    </row>
    <row r="67" spans="1:7" x14ac:dyDescent="0.2">
      <c r="A67" s="4"/>
      <c r="B67" s="4"/>
      <c r="C67" s="4">
        <v>4300000</v>
      </c>
      <c r="D67" s="4"/>
      <c r="E67" s="4"/>
      <c r="F67" s="4"/>
      <c r="G67" s="3">
        <v>1627.5</v>
      </c>
    </row>
    <row r="68" spans="1:7" x14ac:dyDescent="0.2">
      <c r="A68" s="4"/>
      <c r="B68" s="4"/>
      <c r="C68" s="4">
        <v>4600000</v>
      </c>
      <c r="D68" s="4"/>
      <c r="E68" s="4"/>
      <c r="F68" s="4"/>
      <c r="G68" s="3">
        <v>1627.416626</v>
      </c>
    </row>
    <row r="69" spans="1:7" x14ac:dyDescent="0.2">
      <c r="A69" s="4"/>
      <c r="B69" s="4"/>
      <c r="C69" s="4">
        <v>4900000</v>
      </c>
      <c r="D69" s="4"/>
      <c r="E69" s="4"/>
      <c r="F69" s="4"/>
      <c r="G69" s="3">
        <v>1643.916626</v>
      </c>
    </row>
    <row r="70" spans="1:7" x14ac:dyDescent="0.2">
      <c r="A70" s="4"/>
      <c r="B70" s="4"/>
      <c r="C70" s="4">
        <v>5200000</v>
      </c>
      <c r="D70" s="4"/>
      <c r="E70" s="4"/>
      <c r="F70" s="4"/>
      <c r="G70" s="3">
        <v>1646.666626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4BC1-8713-7548-BB02-0702704A4DDE}">
  <dimension ref="A1:Z70"/>
  <sheetViews>
    <sheetView zoomScale="57" workbookViewId="0">
      <selection activeCell="AI5" sqref="AI5"/>
    </sheetView>
  </sheetViews>
  <sheetFormatPr baseColWidth="10" defaultRowHeight="16" x14ac:dyDescent="0.2"/>
  <cols>
    <col min="4" max="4" width="12.33203125" customWidth="1"/>
    <col min="5" max="5" width="13.83203125" customWidth="1"/>
    <col min="6" max="6" width="15.83203125" customWidth="1"/>
  </cols>
  <sheetData>
    <row r="1" spans="1:26" x14ac:dyDescent="0.2">
      <c r="A1" t="s">
        <v>241</v>
      </c>
      <c r="K1" t="s">
        <v>241</v>
      </c>
      <c r="T1" t="s">
        <v>242</v>
      </c>
    </row>
    <row r="2" spans="1:26" x14ac:dyDescent="0.2">
      <c r="A2" t="s">
        <v>114</v>
      </c>
      <c r="C2" t="s">
        <v>206</v>
      </c>
      <c r="D2" t="s">
        <v>33</v>
      </c>
      <c r="E2" t="s">
        <v>38</v>
      </c>
      <c r="F2" t="s">
        <v>213</v>
      </c>
      <c r="G2" t="s">
        <v>214</v>
      </c>
      <c r="K2" t="s">
        <v>114</v>
      </c>
      <c r="M2" t="s">
        <v>206</v>
      </c>
      <c r="N2" t="s">
        <v>33</v>
      </c>
      <c r="O2" t="s">
        <v>38</v>
      </c>
      <c r="P2" t="s">
        <v>213</v>
      </c>
      <c r="Q2" t="s">
        <v>214</v>
      </c>
      <c r="T2" t="s">
        <v>114</v>
      </c>
      <c r="V2" t="s">
        <v>206</v>
      </c>
      <c r="W2" t="s">
        <v>33</v>
      </c>
      <c r="X2" t="s">
        <v>38</v>
      </c>
      <c r="Y2" t="s">
        <v>213</v>
      </c>
      <c r="Z2" t="s">
        <v>214</v>
      </c>
    </row>
    <row r="3" spans="1:26" ht="17" x14ac:dyDescent="0.2">
      <c r="C3">
        <v>1000000</v>
      </c>
      <c r="G3" s="33">
        <v>1502.333374</v>
      </c>
      <c r="M3">
        <v>1000000</v>
      </c>
      <c r="N3" s="1">
        <v>989967</v>
      </c>
      <c r="O3" s="1">
        <v>7065.5999999999904</v>
      </c>
      <c r="P3">
        <v>0</v>
      </c>
      <c r="Q3" s="3">
        <v>1299.75</v>
      </c>
      <c r="V3">
        <v>1000000</v>
      </c>
      <c r="W3" s="1">
        <v>990287</v>
      </c>
      <c r="X3" s="1">
        <v>8464</v>
      </c>
      <c r="Y3">
        <v>0</v>
      </c>
      <c r="Z3" s="3">
        <v>1777.333374</v>
      </c>
    </row>
    <row r="4" spans="1:26" ht="17" x14ac:dyDescent="0.2">
      <c r="C4">
        <v>2000000</v>
      </c>
      <c r="G4" s="33">
        <v>1502.416626</v>
      </c>
      <c r="M4">
        <v>2000000</v>
      </c>
      <c r="N4" s="1">
        <v>1956089</v>
      </c>
      <c r="O4" s="1">
        <v>8316.7999999999993</v>
      </c>
      <c r="P4">
        <v>0</v>
      </c>
      <c r="Q4" s="3">
        <v>1302.666626</v>
      </c>
      <c r="V4">
        <v>2000000</v>
      </c>
      <c r="W4" s="1">
        <v>1956398</v>
      </c>
      <c r="X4" s="1">
        <v>10892.8</v>
      </c>
      <c r="Y4">
        <v>0</v>
      </c>
      <c r="Z4" s="3">
        <v>1777</v>
      </c>
    </row>
    <row r="5" spans="1:26" ht="17" x14ac:dyDescent="0.2">
      <c r="C5">
        <v>3000000</v>
      </c>
      <c r="G5" s="33">
        <v>1502</v>
      </c>
      <c r="M5">
        <v>3000000</v>
      </c>
      <c r="N5" s="1">
        <v>2892458</v>
      </c>
      <c r="O5" s="1">
        <v>10377.5999999999</v>
      </c>
      <c r="P5">
        <v>0</v>
      </c>
      <c r="Q5" s="3">
        <v>1302</v>
      </c>
      <c r="V5">
        <v>3000000</v>
      </c>
      <c r="W5" s="1">
        <v>2893052</v>
      </c>
      <c r="X5" s="1">
        <v>18179.199999999899</v>
      </c>
      <c r="Y5">
        <v>0</v>
      </c>
      <c r="Z5" s="3">
        <v>1776.083374</v>
      </c>
    </row>
    <row r="6" spans="1:26" ht="17" x14ac:dyDescent="0.2">
      <c r="C6">
        <v>3200000</v>
      </c>
      <c r="G6" s="33">
        <v>1502.416626</v>
      </c>
      <c r="M6">
        <v>3200000</v>
      </c>
      <c r="N6" s="1">
        <v>3075708</v>
      </c>
      <c r="O6" s="1">
        <v>10892.8</v>
      </c>
      <c r="P6">
        <v>0</v>
      </c>
      <c r="Q6" s="3">
        <v>1303.083374</v>
      </c>
      <c r="V6">
        <v>3200000</v>
      </c>
      <c r="W6" s="1">
        <v>3076697</v>
      </c>
      <c r="X6" s="1">
        <v>20681.599999999999</v>
      </c>
      <c r="Y6">
        <v>0</v>
      </c>
      <c r="Z6" s="3">
        <v>1778.833374</v>
      </c>
    </row>
    <row r="7" spans="1:26" ht="17" x14ac:dyDescent="0.2">
      <c r="C7">
        <v>3400000</v>
      </c>
      <c r="G7" s="33">
        <v>1501.833374</v>
      </c>
      <c r="M7">
        <v>3400000</v>
      </c>
      <c r="N7" s="1">
        <v>3253691</v>
      </c>
      <c r="O7" s="1">
        <v>11702.4</v>
      </c>
      <c r="P7">
        <v>0</v>
      </c>
      <c r="Q7" s="3">
        <v>1302.25</v>
      </c>
      <c r="V7">
        <v>3400000</v>
      </c>
      <c r="W7" s="1">
        <v>3254044</v>
      </c>
      <c r="X7" s="1">
        <v>79635.199999999997</v>
      </c>
      <c r="Y7">
        <v>0</v>
      </c>
      <c r="Z7" s="3">
        <v>1772.583374</v>
      </c>
    </row>
    <row r="8" spans="1:26" ht="17" x14ac:dyDescent="0.2">
      <c r="C8">
        <v>3600000</v>
      </c>
      <c r="G8" s="33">
        <v>1502.5</v>
      </c>
      <c r="M8">
        <v>3600000</v>
      </c>
      <c r="N8" s="1">
        <v>3441177</v>
      </c>
      <c r="O8" s="1">
        <v>12732.8</v>
      </c>
      <c r="P8">
        <v>0</v>
      </c>
      <c r="Q8" s="3">
        <v>1302.5</v>
      </c>
      <c r="V8">
        <v>3600000</v>
      </c>
      <c r="W8" s="1">
        <v>3438066</v>
      </c>
      <c r="X8" s="1">
        <v>3845084.8</v>
      </c>
      <c r="Y8">
        <v>0</v>
      </c>
      <c r="Z8" s="3">
        <v>1777.166626</v>
      </c>
    </row>
    <row r="9" spans="1:26" ht="17" x14ac:dyDescent="0.2">
      <c r="C9">
        <v>3800000</v>
      </c>
      <c r="G9" s="33">
        <v>1502.333374</v>
      </c>
      <c r="M9">
        <v>3800000</v>
      </c>
      <c r="N9" s="1">
        <v>3612023</v>
      </c>
      <c r="O9" s="1">
        <v>14351.9999999999</v>
      </c>
      <c r="P9">
        <v>0</v>
      </c>
      <c r="Q9" s="3">
        <v>1300.083374</v>
      </c>
      <c r="V9">
        <v>3800000</v>
      </c>
      <c r="W9" s="1">
        <v>3610064</v>
      </c>
      <c r="X9" s="1">
        <v>3645702.4</v>
      </c>
      <c r="Y9">
        <v>0</v>
      </c>
      <c r="Z9" s="3">
        <v>1777.416626</v>
      </c>
    </row>
    <row r="10" spans="1:26" ht="17" x14ac:dyDescent="0.2">
      <c r="C10">
        <v>4000000</v>
      </c>
      <c r="G10" s="33">
        <v>1502.916626</v>
      </c>
      <c r="M10">
        <v>4000000</v>
      </c>
      <c r="N10" s="1">
        <v>3783618</v>
      </c>
      <c r="O10" s="1">
        <v>15750.4</v>
      </c>
      <c r="P10">
        <v>0</v>
      </c>
      <c r="Q10" s="3">
        <v>1302.25</v>
      </c>
      <c r="V10">
        <v>4000000</v>
      </c>
      <c r="W10" s="1">
        <v>3781736</v>
      </c>
      <c r="X10" s="1">
        <v>3534051.1999999899</v>
      </c>
      <c r="Y10">
        <v>0</v>
      </c>
      <c r="Z10" s="3">
        <v>1777.416626</v>
      </c>
    </row>
    <row r="11" spans="1:26" x14ac:dyDescent="0.2">
      <c r="D11" s="33"/>
      <c r="Z11" s="33"/>
    </row>
    <row r="12" spans="1:26" x14ac:dyDescent="0.2">
      <c r="A12" t="s">
        <v>240</v>
      </c>
      <c r="C12" t="s">
        <v>206</v>
      </c>
      <c r="D12" t="s">
        <v>33</v>
      </c>
      <c r="E12" t="s">
        <v>38</v>
      </c>
      <c r="F12" t="s">
        <v>213</v>
      </c>
      <c r="G12" t="s">
        <v>214</v>
      </c>
      <c r="K12" t="s">
        <v>240</v>
      </c>
      <c r="M12" t="s">
        <v>206</v>
      </c>
      <c r="N12" t="s">
        <v>33</v>
      </c>
      <c r="O12" t="s">
        <v>38</v>
      </c>
      <c r="P12" t="s">
        <v>213</v>
      </c>
      <c r="Q12" t="s">
        <v>214</v>
      </c>
      <c r="T12" t="s">
        <v>240</v>
      </c>
      <c r="V12" t="s">
        <v>206</v>
      </c>
      <c r="W12" t="s">
        <v>33</v>
      </c>
      <c r="X12" t="s">
        <v>38</v>
      </c>
      <c r="Y12" t="s">
        <v>213</v>
      </c>
      <c r="Z12" t="s">
        <v>214</v>
      </c>
    </row>
    <row r="13" spans="1:26" ht="17" x14ac:dyDescent="0.2">
      <c r="C13">
        <v>1000000</v>
      </c>
      <c r="G13" s="33">
        <v>1725.75</v>
      </c>
      <c r="M13">
        <v>1000000</v>
      </c>
      <c r="N13" s="1">
        <v>990755</v>
      </c>
      <c r="O13" s="1">
        <v>7948.7999999999902</v>
      </c>
      <c r="P13" s="1">
        <v>839349</v>
      </c>
      <c r="Q13" s="3">
        <v>1413.25</v>
      </c>
      <c r="V13">
        <v>1000000</v>
      </c>
      <c r="W13" s="1">
        <v>990287</v>
      </c>
      <c r="X13" s="1">
        <v>12217.5999999999</v>
      </c>
      <c r="Y13" s="1">
        <v>855476</v>
      </c>
      <c r="Z13" s="3">
        <v>3495.1667480000001</v>
      </c>
    </row>
    <row r="14" spans="1:26" ht="17" x14ac:dyDescent="0.2">
      <c r="C14">
        <v>2000000</v>
      </c>
      <c r="G14" s="33">
        <v>1722.25</v>
      </c>
      <c r="M14">
        <v>2000000</v>
      </c>
      <c r="N14" s="1">
        <v>1956402</v>
      </c>
      <c r="O14" s="1">
        <v>8537.5999999999894</v>
      </c>
      <c r="P14" s="1">
        <v>1680062</v>
      </c>
      <c r="Q14" s="3">
        <v>1407.75</v>
      </c>
      <c r="V14">
        <v>2000000</v>
      </c>
      <c r="W14" s="1">
        <v>1956398</v>
      </c>
      <c r="X14" s="1">
        <v>16118.4</v>
      </c>
      <c r="Y14" s="1">
        <v>1630592</v>
      </c>
      <c r="Z14" s="3">
        <v>3580</v>
      </c>
    </row>
    <row r="15" spans="1:26" ht="17" x14ac:dyDescent="0.2">
      <c r="C15">
        <v>3000000</v>
      </c>
      <c r="G15" s="33">
        <v>1701.083374</v>
      </c>
      <c r="M15">
        <v>3000000</v>
      </c>
      <c r="N15" s="1">
        <v>2892348</v>
      </c>
      <c r="O15" s="1">
        <v>9494.4</v>
      </c>
      <c r="P15" s="1">
        <v>2412908</v>
      </c>
      <c r="Q15" s="3">
        <v>1407.083374</v>
      </c>
      <c r="V15">
        <v>3000000</v>
      </c>
      <c r="W15" s="1">
        <v>2893052</v>
      </c>
      <c r="X15" s="1">
        <v>62854.3999999999</v>
      </c>
      <c r="Y15" s="1">
        <v>1945116</v>
      </c>
      <c r="Z15" s="3">
        <v>3311.0832519999999</v>
      </c>
    </row>
    <row r="16" spans="1:26" ht="17" x14ac:dyDescent="0.2">
      <c r="C16">
        <v>4000000</v>
      </c>
      <c r="G16" s="33">
        <v>1718</v>
      </c>
      <c r="M16">
        <v>4000000</v>
      </c>
      <c r="N16" s="1">
        <v>3783398</v>
      </c>
      <c r="O16" s="1">
        <v>11040</v>
      </c>
      <c r="P16" s="1">
        <v>3067613</v>
      </c>
      <c r="Q16" s="3">
        <v>1406.833374</v>
      </c>
      <c r="V16">
        <v>4000000</v>
      </c>
      <c r="W16" s="1">
        <v>3076697</v>
      </c>
      <c r="X16" s="1">
        <v>3245391.9999999902</v>
      </c>
      <c r="Y16" s="1">
        <v>1274601</v>
      </c>
      <c r="Z16" s="3">
        <v>2523.6667480000001</v>
      </c>
    </row>
    <row r="17" spans="1:26" ht="17" x14ac:dyDescent="0.2">
      <c r="C17">
        <v>4300000</v>
      </c>
      <c r="G17" s="33">
        <v>1715</v>
      </c>
      <c r="M17">
        <v>4300000</v>
      </c>
      <c r="N17" s="1">
        <v>4052203</v>
      </c>
      <c r="O17" s="1">
        <v>12638</v>
      </c>
      <c r="P17" s="1">
        <v>3230970</v>
      </c>
      <c r="Q17" s="3">
        <v>1395.833374</v>
      </c>
      <c r="V17">
        <v>4300000</v>
      </c>
      <c r="W17" s="1">
        <v>3254044</v>
      </c>
      <c r="X17" s="1">
        <v>358800</v>
      </c>
      <c r="Y17" s="1">
        <v>1010744</v>
      </c>
      <c r="Z17" s="3">
        <v>2338.3332519999999</v>
      </c>
    </row>
    <row r="18" spans="1:26" ht="17" x14ac:dyDescent="0.2">
      <c r="C18">
        <v>4600000</v>
      </c>
      <c r="G18" s="33">
        <v>1708.833374</v>
      </c>
      <c r="M18">
        <v>4600000</v>
      </c>
      <c r="N18" s="1">
        <v>4301481</v>
      </c>
      <c r="O18" s="1">
        <v>12953.5999999999</v>
      </c>
      <c r="P18" s="1">
        <v>3400624</v>
      </c>
      <c r="Q18" s="3">
        <v>1406.25</v>
      </c>
      <c r="V18">
        <v>4600000</v>
      </c>
      <c r="W18" s="1">
        <v>3438066</v>
      </c>
      <c r="X18" s="1">
        <v>534483.19999999995</v>
      </c>
      <c r="Y18" s="1">
        <v>775064</v>
      </c>
      <c r="Z18" s="3">
        <v>2197.3332519999999</v>
      </c>
    </row>
    <row r="19" spans="1:26" ht="17" x14ac:dyDescent="0.2">
      <c r="C19">
        <v>4900000</v>
      </c>
      <c r="G19" s="33">
        <v>1699.5</v>
      </c>
      <c r="M19">
        <v>4900000</v>
      </c>
      <c r="N19" s="1">
        <v>4546267</v>
      </c>
      <c r="O19" s="1">
        <v>15823.9999999999</v>
      </c>
      <c r="P19" s="1">
        <v>3518682</v>
      </c>
      <c r="Q19" s="3">
        <v>1406.583374</v>
      </c>
      <c r="V19">
        <v>4900000</v>
      </c>
      <c r="W19" s="1">
        <v>3610064</v>
      </c>
      <c r="X19" s="1">
        <v>6200799.9999999898</v>
      </c>
      <c r="Y19" s="1">
        <v>600063</v>
      </c>
      <c r="Z19" s="3">
        <v>2228.5832519999999</v>
      </c>
    </row>
    <row r="20" spans="1:26" ht="17" x14ac:dyDescent="0.2">
      <c r="C20">
        <v>5200000</v>
      </c>
      <c r="G20" s="33">
        <v>1674.583374</v>
      </c>
      <c r="M20">
        <v>5200000</v>
      </c>
      <c r="N20" s="1">
        <v>4803935</v>
      </c>
      <c r="O20" s="1">
        <v>22963.199999999899</v>
      </c>
      <c r="P20" s="1">
        <v>3631095</v>
      </c>
      <c r="Q20" s="3">
        <v>1402.5</v>
      </c>
      <c r="V20">
        <v>5200000</v>
      </c>
      <c r="W20" s="1">
        <v>3781736</v>
      </c>
      <c r="X20" s="1">
        <v>7630847.9999999898</v>
      </c>
      <c r="Y20" s="1">
        <v>643836</v>
      </c>
      <c r="Z20" s="3">
        <v>2213.1667480000001</v>
      </c>
    </row>
    <row r="22" spans="1:26" x14ac:dyDescent="0.2">
      <c r="A22" t="s">
        <v>217</v>
      </c>
      <c r="C22" t="s">
        <v>206</v>
      </c>
      <c r="D22" t="s">
        <v>33</v>
      </c>
      <c r="E22" t="s">
        <v>38</v>
      </c>
      <c r="F22" t="s">
        <v>213</v>
      </c>
      <c r="G22" t="s">
        <v>214</v>
      </c>
    </row>
    <row r="23" spans="1:26" x14ac:dyDescent="0.2">
      <c r="C23">
        <v>1000000</v>
      </c>
      <c r="G23" s="3">
        <v>1609.416626</v>
      </c>
      <c r="K23" t="s">
        <v>217</v>
      </c>
      <c r="M23" t="s">
        <v>206</v>
      </c>
      <c r="N23" t="s">
        <v>33</v>
      </c>
      <c r="O23" t="s">
        <v>38</v>
      </c>
      <c r="P23" t="s">
        <v>213</v>
      </c>
      <c r="Q23" t="s">
        <v>214</v>
      </c>
      <c r="T23" t="s">
        <v>217</v>
      </c>
      <c r="V23" t="s">
        <v>206</v>
      </c>
      <c r="W23" t="s">
        <v>33</v>
      </c>
      <c r="X23" t="s">
        <v>38</v>
      </c>
      <c r="Y23" t="s">
        <v>213</v>
      </c>
      <c r="Z23" t="s">
        <v>214</v>
      </c>
    </row>
    <row r="24" spans="1:26" ht="17" x14ac:dyDescent="0.2">
      <c r="C24">
        <v>2000000</v>
      </c>
      <c r="G24" s="3">
        <v>1662.916626</v>
      </c>
      <c r="M24">
        <v>1000000</v>
      </c>
      <c r="N24" s="1">
        <v>990569</v>
      </c>
      <c r="O24" s="1">
        <v>7433.5999999999904</v>
      </c>
      <c r="P24" s="1">
        <v>485415</v>
      </c>
      <c r="Q24" s="3">
        <v>1349.833374</v>
      </c>
      <c r="V24">
        <v>1000000</v>
      </c>
      <c r="W24" s="1">
        <v>990603</v>
      </c>
      <c r="X24" s="1">
        <v>11628.8</v>
      </c>
      <c r="Y24" s="1">
        <v>518271</v>
      </c>
      <c r="Z24" s="3">
        <v>2703.3332519999999</v>
      </c>
    </row>
    <row r="25" spans="1:26" ht="17" x14ac:dyDescent="0.2">
      <c r="C25">
        <v>3000000</v>
      </c>
      <c r="G25" s="3">
        <v>1658.583374</v>
      </c>
      <c r="M25">
        <v>2000000</v>
      </c>
      <c r="N25" s="1">
        <v>1956122</v>
      </c>
      <c r="O25" s="1">
        <v>7948.7999999999902</v>
      </c>
      <c r="P25" s="1">
        <v>1202999</v>
      </c>
      <c r="Q25" s="3">
        <v>1369.416626</v>
      </c>
      <c r="V25">
        <v>2000000</v>
      </c>
      <c r="W25" s="1">
        <v>1956218</v>
      </c>
      <c r="X25" s="1">
        <v>13395.199999999901</v>
      </c>
      <c r="Y25" s="1">
        <v>1170203</v>
      </c>
      <c r="Z25" s="3">
        <v>3006.0832519999999</v>
      </c>
    </row>
    <row r="26" spans="1:26" ht="17" x14ac:dyDescent="0.2">
      <c r="C26">
        <v>4000000</v>
      </c>
      <c r="G26" s="3">
        <v>1659.666626</v>
      </c>
      <c r="M26">
        <v>3000000</v>
      </c>
      <c r="N26" s="1">
        <v>2891885</v>
      </c>
      <c r="O26" s="1">
        <v>8832</v>
      </c>
      <c r="P26" s="1">
        <v>1727003</v>
      </c>
      <c r="Q26" s="3">
        <v>1369.25</v>
      </c>
      <c r="V26">
        <v>3000000</v>
      </c>
      <c r="W26" s="1">
        <v>2891636</v>
      </c>
      <c r="X26" s="1">
        <v>26643.199999999899</v>
      </c>
      <c r="Y26" s="1">
        <v>1636089</v>
      </c>
      <c r="Z26" s="3">
        <v>3043.0832519999999</v>
      </c>
    </row>
    <row r="27" spans="1:26" ht="17" x14ac:dyDescent="0.2">
      <c r="C27">
        <v>4300000</v>
      </c>
      <c r="G27" s="3">
        <v>1659.75</v>
      </c>
      <c r="M27">
        <v>4000000</v>
      </c>
      <c r="N27" s="1">
        <v>3783517</v>
      </c>
      <c r="O27" s="1">
        <v>9788.7999999999993</v>
      </c>
      <c r="P27" s="1">
        <v>2251237</v>
      </c>
      <c r="Q27" s="3">
        <v>1370.166626</v>
      </c>
      <c r="V27">
        <v>4000000</v>
      </c>
      <c r="W27" s="1">
        <v>3782858</v>
      </c>
      <c r="X27" s="1">
        <v>175536</v>
      </c>
      <c r="Y27" s="1">
        <v>1264202</v>
      </c>
      <c r="Z27" s="3">
        <v>2514.9167480000001</v>
      </c>
    </row>
    <row r="28" spans="1:26" ht="17" x14ac:dyDescent="0.2">
      <c r="C28">
        <v>4600000</v>
      </c>
      <c r="G28" s="3">
        <v>1658.333374</v>
      </c>
      <c r="M28">
        <v>4300000</v>
      </c>
      <c r="N28" s="1">
        <v>4050779</v>
      </c>
      <c r="O28" s="1">
        <v>10230.4</v>
      </c>
      <c r="P28" s="1">
        <v>2390622</v>
      </c>
      <c r="Q28" s="3">
        <v>1370.083374</v>
      </c>
      <c r="V28">
        <v>4300000</v>
      </c>
      <c r="W28" s="1">
        <v>4047263</v>
      </c>
      <c r="X28" s="1">
        <v>647017.6</v>
      </c>
      <c r="Y28" s="1">
        <v>593369</v>
      </c>
      <c r="Z28" s="3">
        <v>2132.0832519999999</v>
      </c>
    </row>
    <row r="29" spans="1:26" ht="17" x14ac:dyDescent="0.2">
      <c r="C29">
        <v>4900000</v>
      </c>
      <c r="G29" s="3">
        <v>1514.916626</v>
      </c>
      <c r="M29">
        <v>4600000</v>
      </c>
      <c r="N29" s="1">
        <v>4304890</v>
      </c>
      <c r="O29" s="1">
        <v>10892.8</v>
      </c>
      <c r="P29" s="1">
        <v>2509666</v>
      </c>
      <c r="Q29" s="3">
        <v>1370.166626</v>
      </c>
      <c r="V29">
        <v>4600000</v>
      </c>
      <c r="W29" s="1">
        <v>4304604</v>
      </c>
      <c r="X29" s="1">
        <v>454847.99999999901</v>
      </c>
      <c r="Y29" s="1">
        <v>781842</v>
      </c>
      <c r="Z29" s="3">
        <v>2190.25</v>
      </c>
    </row>
    <row r="30" spans="1:26" ht="17" x14ac:dyDescent="0.2">
      <c r="C30">
        <v>5200000</v>
      </c>
      <c r="G30" s="3">
        <v>1647</v>
      </c>
      <c r="M30">
        <v>4900000</v>
      </c>
      <c r="N30" s="1">
        <v>4544531</v>
      </c>
      <c r="O30" s="1">
        <v>11849.5999999999</v>
      </c>
      <c r="P30" s="1">
        <v>2598018</v>
      </c>
      <c r="Q30" s="3">
        <v>1370.666626</v>
      </c>
      <c r="V30">
        <v>4900000</v>
      </c>
      <c r="W30" s="1">
        <v>4370141</v>
      </c>
      <c r="X30" s="1">
        <v>5513081.5999999996</v>
      </c>
      <c r="Y30" s="1">
        <v>521009</v>
      </c>
      <c r="Z30" s="3">
        <v>2084.5832519999999</v>
      </c>
    </row>
    <row r="31" spans="1:26" ht="17" x14ac:dyDescent="0.2">
      <c r="M31">
        <v>5200000</v>
      </c>
      <c r="N31" s="1">
        <v>4798713</v>
      </c>
      <c r="O31" s="1">
        <v>13910.4</v>
      </c>
      <c r="P31" s="1">
        <v>2724401</v>
      </c>
      <c r="Q31" s="3">
        <v>1369.333374</v>
      </c>
      <c r="V31">
        <v>5200000</v>
      </c>
      <c r="W31" s="1">
        <v>4011352</v>
      </c>
      <c r="X31" s="1">
        <v>6149427.1999999899</v>
      </c>
      <c r="Y31" s="1"/>
      <c r="Z31" s="3"/>
    </row>
    <row r="32" spans="1:26" x14ac:dyDescent="0.2">
      <c r="A32" t="s">
        <v>232</v>
      </c>
      <c r="C32" t="s">
        <v>206</v>
      </c>
      <c r="D32" t="s">
        <v>33</v>
      </c>
      <c r="E32" t="s">
        <v>38</v>
      </c>
      <c r="F32" t="s">
        <v>213</v>
      </c>
      <c r="G32" t="s">
        <v>214</v>
      </c>
    </row>
    <row r="33" spans="1:7" x14ac:dyDescent="0.2">
      <c r="C33">
        <v>1000000</v>
      </c>
      <c r="G33" s="3">
        <v>1528.666626</v>
      </c>
    </row>
    <row r="34" spans="1:7" x14ac:dyDescent="0.2">
      <c r="C34">
        <v>2000000</v>
      </c>
      <c r="G34" s="3">
        <v>1552.416626</v>
      </c>
    </row>
    <row r="35" spans="1:7" x14ac:dyDescent="0.2">
      <c r="C35">
        <v>3000000</v>
      </c>
      <c r="G35" s="3">
        <v>1571.916626</v>
      </c>
    </row>
    <row r="36" spans="1:7" x14ac:dyDescent="0.2">
      <c r="C36">
        <v>4000000</v>
      </c>
      <c r="G36" s="3">
        <v>1577.083374</v>
      </c>
    </row>
    <row r="37" spans="1:7" x14ac:dyDescent="0.2">
      <c r="C37">
        <v>4300000</v>
      </c>
      <c r="G37" s="3">
        <v>1577.833374</v>
      </c>
    </row>
    <row r="38" spans="1:7" x14ac:dyDescent="0.2">
      <c r="C38">
        <v>4600000</v>
      </c>
      <c r="G38" s="3">
        <v>1577.75</v>
      </c>
    </row>
    <row r="39" spans="1:7" x14ac:dyDescent="0.2">
      <c r="C39">
        <v>4900000</v>
      </c>
      <c r="G39" s="3">
        <v>1576.583374</v>
      </c>
    </row>
    <row r="40" spans="1:7" x14ac:dyDescent="0.2">
      <c r="C40">
        <v>5200000</v>
      </c>
      <c r="G40" s="3">
        <v>1566.833374</v>
      </c>
    </row>
    <row r="42" spans="1:7" x14ac:dyDescent="0.2">
      <c r="A42" t="s">
        <v>234</v>
      </c>
      <c r="C42" t="s">
        <v>206</v>
      </c>
      <c r="D42" t="s">
        <v>33</v>
      </c>
      <c r="E42" t="s">
        <v>38</v>
      </c>
      <c r="F42" t="s">
        <v>213</v>
      </c>
      <c r="G42" t="s">
        <v>214</v>
      </c>
    </row>
    <row r="43" spans="1:7" x14ac:dyDescent="0.2">
      <c r="C43">
        <v>1000000</v>
      </c>
      <c r="G43" s="3">
        <v>1511</v>
      </c>
    </row>
    <row r="44" spans="1:7" x14ac:dyDescent="0.2">
      <c r="C44">
        <v>2000000</v>
      </c>
      <c r="G44" s="3">
        <v>1518.583374</v>
      </c>
    </row>
    <row r="45" spans="1:7" x14ac:dyDescent="0.2">
      <c r="C45">
        <v>3000000</v>
      </c>
      <c r="G45" s="3">
        <v>1531.416626</v>
      </c>
    </row>
    <row r="46" spans="1:7" x14ac:dyDescent="0.2">
      <c r="C46">
        <v>4000000</v>
      </c>
      <c r="G46" s="3">
        <v>1541</v>
      </c>
    </row>
    <row r="47" spans="1:7" x14ac:dyDescent="0.2">
      <c r="C47">
        <v>4300000</v>
      </c>
      <c r="G47" s="3">
        <v>1542.833374</v>
      </c>
    </row>
    <row r="48" spans="1:7" x14ac:dyDescent="0.2">
      <c r="C48">
        <v>4600000</v>
      </c>
      <c r="G48" s="3">
        <v>1544.5</v>
      </c>
    </row>
    <row r="49" spans="1:7" x14ac:dyDescent="0.2">
      <c r="C49">
        <v>4900000</v>
      </c>
      <c r="G49" s="3">
        <v>1546.333374</v>
      </c>
    </row>
    <row r="50" spans="1:7" x14ac:dyDescent="0.2">
      <c r="C50">
        <v>5200000</v>
      </c>
      <c r="G50" s="3">
        <v>1538.583374</v>
      </c>
    </row>
    <row r="52" spans="1:7" x14ac:dyDescent="0.2">
      <c r="A52" t="s">
        <v>237</v>
      </c>
      <c r="C52" t="s">
        <v>206</v>
      </c>
      <c r="D52" t="s">
        <v>33</v>
      </c>
      <c r="E52" t="s">
        <v>38</v>
      </c>
      <c r="F52" t="s">
        <v>213</v>
      </c>
      <c r="G52" t="s">
        <v>214</v>
      </c>
    </row>
    <row r="53" spans="1:7" x14ac:dyDescent="0.2">
      <c r="C53">
        <v>1000000</v>
      </c>
      <c r="G53" s="3">
        <v>1507</v>
      </c>
    </row>
    <row r="54" spans="1:7" x14ac:dyDescent="0.2">
      <c r="C54">
        <v>2000000</v>
      </c>
      <c r="G54" s="3">
        <v>1508.25</v>
      </c>
    </row>
    <row r="55" spans="1:7" x14ac:dyDescent="0.2">
      <c r="C55">
        <v>3000000</v>
      </c>
      <c r="G55" s="3">
        <v>1514.083374</v>
      </c>
    </row>
    <row r="56" spans="1:7" x14ac:dyDescent="0.2">
      <c r="C56">
        <v>4000000</v>
      </c>
      <c r="G56" s="3">
        <v>1523.583374</v>
      </c>
    </row>
    <row r="57" spans="1:7" x14ac:dyDescent="0.2">
      <c r="C57">
        <v>4300000</v>
      </c>
      <c r="G57" s="3">
        <v>1525.583374</v>
      </c>
    </row>
    <row r="58" spans="1:7" x14ac:dyDescent="0.2">
      <c r="C58">
        <v>4600000</v>
      </c>
      <c r="G58" s="3">
        <v>1520.5</v>
      </c>
    </row>
    <row r="59" spans="1:7" x14ac:dyDescent="0.2">
      <c r="C59">
        <v>4900000</v>
      </c>
      <c r="G59" s="3">
        <v>1529.25</v>
      </c>
    </row>
    <row r="60" spans="1:7" x14ac:dyDescent="0.2">
      <c r="C60">
        <v>5200000</v>
      </c>
      <c r="G60" s="3">
        <v>1533.5</v>
      </c>
    </row>
    <row r="62" spans="1:7" x14ac:dyDescent="0.2">
      <c r="A62" s="4" t="s">
        <v>231</v>
      </c>
      <c r="B62" s="4"/>
      <c r="C62" s="4" t="s">
        <v>206</v>
      </c>
      <c r="D62" s="4" t="s">
        <v>33</v>
      </c>
      <c r="E62" s="4" t="s">
        <v>38</v>
      </c>
      <c r="F62" s="4" t="s">
        <v>213</v>
      </c>
      <c r="G62" s="4" t="s">
        <v>214</v>
      </c>
    </row>
    <row r="63" spans="1:7" x14ac:dyDescent="0.2">
      <c r="A63" s="4"/>
      <c r="B63" s="4"/>
      <c r="C63" s="4">
        <v>1000000</v>
      </c>
      <c r="D63" s="4"/>
      <c r="E63" s="4"/>
      <c r="F63" s="4"/>
      <c r="G63" s="3">
        <v>1504.5</v>
      </c>
    </row>
    <row r="64" spans="1:7" x14ac:dyDescent="0.2">
      <c r="A64" s="4"/>
      <c r="B64" s="4"/>
      <c r="C64" s="4">
        <v>2000000</v>
      </c>
      <c r="D64" s="4"/>
      <c r="E64" s="4"/>
      <c r="F64" s="4"/>
      <c r="G64" s="3">
        <v>1506.833374</v>
      </c>
    </row>
    <row r="65" spans="1:7" x14ac:dyDescent="0.2">
      <c r="A65" s="4"/>
      <c r="B65" s="4"/>
      <c r="C65" s="4">
        <v>3000000</v>
      </c>
      <c r="D65" s="4"/>
      <c r="E65" s="4"/>
      <c r="F65" s="4"/>
      <c r="G65" s="3">
        <v>1508.5</v>
      </c>
    </row>
    <row r="66" spans="1:7" x14ac:dyDescent="0.2">
      <c r="A66" s="4"/>
      <c r="B66" s="4"/>
      <c r="C66" s="4">
        <v>4000000</v>
      </c>
      <c r="D66" s="4"/>
      <c r="E66" s="4"/>
      <c r="F66" s="4"/>
      <c r="G66" s="3">
        <v>1514.666626</v>
      </c>
    </row>
    <row r="67" spans="1:7" x14ac:dyDescent="0.2">
      <c r="A67" s="4"/>
      <c r="B67" s="4"/>
      <c r="C67" s="4">
        <v>4300000</v>
      </c>
      <c r="D67" s="4"/>
      <c r="E67" s="4"/>
      <c r="F67" s="4"/>
      <c r="G67" s="3">
        <v>1516.25</v>
      </c>
    </row>
    <row r="68" spans="1:7" x14ac:dyDescent="0.2">
      <c r="A68" s="4"/>
      <c r="B68" s="4"/>
      <c r="C68" s="4">
        <v>4600000</v>
      </c>
      <c r="D68" s="4"/>
      <c r="E68" s="4"/>
      <c r="F68" s="4"/>
      <c r="G68" s="3">
        <v>1518.333374</v>
      </c>
    </row>
    <row r="69" spans="1:7" x14ac:dyDescent="0.2">
      <c r="A69" s="4"/>
      <c r="B69" s="4"/>
      <c r="C69" s="4">
        <v>4900000</v>
      </c>
      <c r="D69" s="4"/>
      <c r="E69" s="4"/>
      <c r="F69" s="4"/>
      <c r="G69" s="3">
        <v>1520.333374</v>
      </c>
    </row>
    <row r="70" spans="1:7" x14ac:dyDescent="0.2">
      <c r="A70" s="4"/>
      <c r="B70" s="4"/>
      <c r="C70" s="4">
        <v>5200000</v>
      </c>
      <c r="D70" s="4"/>
      <c r="E70" s="4"/>
      <c r="F70" s="4"/>
      <c r="G70" s="3">
        <v>1522.583374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8046-1D63-7E49-A17B-D35DF319AEFB}">
  <dimension ref="A1:Z70"/>
  <sheetViews>
    <sheetView zoomScale="75" workbookViewId="0">
      <selection activeCell="P49" sqref="P49"/>
    </sheetView>
  </sheetViews>
  <sheetFormatPr baseColWidth="10" defaultRowHeight="16" x14ac:dyDescent="0.2"/>
  <cols>
    <col min="4" max="4" width="12.33203125" customWidth="1"/>
    <col min="5" max="5" width="13.83203125" customWidth="1"/>
    <col min="6" max="6" width="15.83203125" customWidth="1"/>
  </cols>
  <sheetData>
    <row r="1" spans="1:26" x14ac:dyDescent="0.2">
      <c r="A1" t="s">
        <v>241</v>
      </c>
      <c r="K1" t="s">
        <v>241</v>
      </c>
      <c r="T1" t="s">
        <v>242</v>
      </c>
    </row>
    <row r="2" spans="1:26" x14ac:dyDescent="0.2">
      <c r="A2" t="s">
        <v>114</v>
      </c>
      <c r="C2" t="s">
        <v>206</v>
      </c>
      <c r="D2" t="s">
        <v>33</v>
      </c>
      <c r="E2" t="s">
        <v>38</v>
      </c>
      <c r="F2" t="s">
        <v>213</v>
      </c>
      <c r="G2" t="s">
        <v>214</v>
      </c>
      <c r="K2" t="s">
        <v>114</v>
      </c>
      <c r="M2" t="s">
        <v>206</v>
      </c>
      <c r="N2" t="s">
        <v>33</v>
      </c>
      <c r="O2" t="s">
        <v>38</v>
      </c>
      <c r="P2" t="s">
        <v>213</v>
      </c>
      <c r="Q2" t="s">
        <v>214</v>
      </c>
      <c r="T2" t="s">
        <v>114</v>
      </c>
      <c r="V2" t="s">
        <v>206</v>
      </c>
      <c r="W2" t="s">
        <v>33</v>
      </c>
      <c r="X2" t="s">
        <v>38</v>
      </c>
      <c r="Y2" t="s">
        <v>213</v>
      </c>
      <c r="Z2" t="s">
        <v>214</v>
      </c>
    </row>
    <row r="3" spans="1:26" ht="17" x14ac:dyDescent="0.2">
      <c r="C3">
        <v>1000000</v>
      </c>
      <c r="G3" s="33">
        <v>1500.166626</v>
      </c>
      <c r="M3">
        <v>1000000</v>
      </c>
      <c r="N3" s="1">
        <v>989924</v>
      </c>
      <c r="O3" s="1">
        <v>6550.4</v>
      </c>
      <c r="P3">
        <v>0</v>
      </c>
      <c r="Q3" s="3">
        <v>1301</v>
      </c>
      <c r="V3">
        <v>1000000</v>
      </c>
      <c r="W3" s="1">
        <v>989914</v>
      </c>
      <c r="X3" s="1">
        <v>8169.5999999999904</v>
      </c>
      <c r="Y3">
        <v>0</v>
      </c>
      <c r="Z3" s="3">
        <v>1762.666626</v>
      </c>
    </row>
    <row r="4" spans="1:26" ht="17" x14ac:dyDescent="0.2">
      <c r="C4">
        <v>2000000</v>
      </c>
      <c r="G4" s="33">
        <v>1498.083374</v>
      </c>
      <c r="M4">
        <v>2000000</v>
      </c>
      <c r="N4" s="1">
        <v>1955586</v>
      </c>
      <c r="O4" s="1">
        <v>8390.4</v>
      </c>
      <c r="P4">
        <v>0</v>
      </c>
      <c r="Q4" s="3">
        <v>1300.916626</v>
      </c>
      <c r="V4">
        <v>2000000</v>
      </c>
      <c r="X4" s="1">
        <v>6095699.1999999899</v>
      </c>
      <c r="Y4">
        <v>0</v>
      </c>
      <c r="Z4" s="3">
        <v>1762.583374</v>
      </c>
    </row>
    <row r="5" spans="1:26" ht="17" x14ac:dyDescent="0.2">
      <c r="C5">
        <v>3000000</v>
      </c>
      <c r="G5" s="33">
        <v>1498.833374</v>
      </c>
      <c r="M5">
        <v>3000000</v>
      </c>
      <c r="N5" s="1">
        <v>2890625</v>
      </c>
      <c r="O5" s="1">
        <v>12585.5999999999</v>
      </c>
      <c r="P5">
        <v>0</v>
      </c>
      <c r="Q5" s="3">
        <v>1300.416626</v>
      </c>
      <c r="V5">
        <v>3000000</v>
      </c>
      <c r="W5" s="1">
        <v>2887492</v>
      </c>
      <c r="X5" s="1">
        <v>2063007.99999999</v>
      </c>
      <c r="Y5">
        <v>0</v>
      </c>
      <c r="Z5" s="3">
        <v>1763.83</v>
      </c>
    </row>
    <row r="6" spans="1:26" ht="17" x14ac:dyDescent="0.2">
      <c r="C6">
        <v>3200000</v>
      </c>
      <c r="G6" s="33">
        <v>1499.083374</v>
      </c>
      <c r="M6">
        <v>3200000</v>
      </c>
      <c r="N6" s="1">
        <v>3072036</v>
      </c>
      <c r="O6" s="1">
        <v>15603.199999999901</v>
      </c>
      <c r="P6">
        <v>0</v>
      </c>
      <c r="Q6" s="3">
        <v>1301.666626</v>
      </c>
      <c r="V6">
        <v>3200000</v>
      </c>
      <c r="W6" s="1">
        <v>3066429</v>
      </c>
      <c r="X6" s="1">
        <v>2128585.5999999898</v>
      </c>
      <c r="Y6">
        <v>0</v>
      </c>
      <c r="Z6" s="3">
        <v>1764.333374</v>
      </c>
    </row>
    <row r="7" spans="1:26" ht="17" x14ac:dyDescent="0.2">
      <c r="C7">
        <v>3400000</v>
      </c>
      <c r="G7" s="33">
        <v>1498.666626</v>
      </c>
      <c r="M7">
        <v>3400000</v>
      </c>
      <c r="N7" s="1">
        <v>3250183</v>
      </c>
      <c r="O7" s="1">
        <v>20019.199999999899</v>
      </c>
      <c r="P7">
        <v>0</v>
      </c>
      <c r="Q7" s="3">
        <v>1300.166626</v>
      </c>
      <c r="V7">
        <v>3400000</v>
      </c>
      <c r="W7" s="1">
        <v>3234460</v>
      </c>
      <c r="X7" s="1">
        <v>2289475.1999999899</v>
      </c>
      <c r="Y7">
        <v>0</v>
      </c>
      <c r="Z7" s="3">
        <v>1761.75</v>
      </c>
    </row>
    <row r="8" spans="1:26" ht="17" x14ac:dyDescent="0.2">
      <c r="C8">
        <v>3600000</v>
      </c>
      <c r="G8" s="33">
        <v>1499.5</v>
      </c>
      <c r="M8">
        <v>3600000</v>
      </c>
      <c r="N8" s="1">
        <v>3433966</v>
      </c>
      <c r="O8" s="1">
        <v>1607865.5999999901</v>
      </c>
      <c r="P8">
        <v>0</v>
      </c>
      <c r="Q8" s="3">
        <v>1301.25</v>
      </c>
      <c r="V8">
        <v>3600000</v>
      </c>
      <c r="W8" s="1">
        <v>3411194</v>
      </c>
      <c r="X8" s="1">
        <v>2155523.1999999899</v>
      </c>
      <c r="Y8">
        <v>0</v>
      </c>
      <c r="Z8" s="3">
        <v>1763</v>
      </c>
    </row>
    <row r="9" spans="1:26" ht="17" x14ac:dyDescent="0.2">
      <c r="C9">
        <v>3800000</v>
      </c>
      <c r="G9" s="33">
        <v>1500</v>
      </c>
      <c r="M9">
        <v>3800000</v>
      </c>
      <c r="N9" s="1">
        <v>3600462</v>
      </c>
      <c r="O9" s="1">
        <v>1890710.4</v>
      </c>
      <c r="P9">
        <v>0</v>
      </c>
      <c r="Q9" s="3">
        <v>1300.166626</v>
      </c>
      <c r="V9">
        <v>3800000</v>
      </c>
      <c r="W9" s="1">
        <v>3574737</v>
      </c>
      <c r="X9" s="1">
        <v>2130425.5999999898</v>
      </c>
      <c r="Y9">
        <v>0</v>
      </c>
      <c r="Z9" s="3">
        <v>1759.416626</v>
      </c>
    </row>
    <row r="10" spans="1:26" ht="17" x14ac:dyDescent="0.2">
      <c r="C10">
        <v>4000000</v>
      </c>
      <c r="G10" s="33">
        <v>1494.916626</v>
      </c>
      <c r="M10">
        <v>4000000</v>
      </c>
      <c r="N10" s="1">
        <v>3767224</v>
      </c>
      <c r="O10" s="1">
        <v>1919046.4</v>
      </c>
      <c r="P10">
        <v>0</v>
      </c>
      <c r="Q10" s="3">
        <v>1300.166626</v>
      </c>
      <c r="V10">
        <v>4000000</v>
      </c>
      <c r="W10" s="1">
        <v>3703212</v>
      </c>
      <c r="X10" s="1">
        <v>2164576</v>
      </c>
      <c r="Y10">
        <v>0</v>
      </c>
      <c r="Z10" s="3">
        <v>1762.333374</v>
      </c>
    </row>
    <row r="11" spans="1:26" x14ac:dyDescent="0.2">
      <c r="D11" s="33"/>
      <c r="Z11" s="33"/>
    </row>
    <row r="12" spans="1:26" x14ac:dyDescent="0.2">
      <c r="A12" t="s">
        <v>240</v>
      </c>
      <c r="C12" t="s">
        <v>206</v>
      </c>
      <c r="D12" t="s">
        <v>33</v>
      </c>
      <c r="E12" t="s">
        <v>38</v>
      </c>
      <c r="F12" t="s">
        <v>213</v>
      </c>
      <c r="G12" t="s">
        <v>214</v>
      </c>
      <c r="K12" t="s">
        <v>240</v>
      </c>
      <c r="M12" t="s">
        <v>206</v>
      </c>
      <c r="N12" t="s">
        <v>33</v>
      </c>
      <c r="O12" t="s">
        <v>38</v>
      </c>
      <c r="P12" t="s">
        <v>213</v>
      </c>
      <c r="Q12" t="s">
        <v>214</v>
      </c>
      <c r="T12" t="s">
        <v>240</v>
      </c>
      <c r="V12" t="s">
        <v>206</v>
      </c>
      <c r="W12" t="s">
        <v>33</v>
      </c>
      <c r="X12" t="s">
        <v>38</v>
      </c>
      <c r="Y12" t="s">
        <v>213</v>
      </c>
      <c r="Z12" t="s">
        <v>214</v>
      </c>
    </row>
    <row r="13" spans="1:26" ht="17" x14ac:dyDescent="0.2">
      <c r="C13">
        <v>1000000</v>
      </c>
      <c r="G13" s="33">
        <v>1660.333374</v>
      </c>
      <c r="M13">
        <v>1000000</v>
      </c>
      <c r="N13" s="1">
        <v>990281</v>
      </c>
      <c r="O13" s="1">
        <v>7286.4</v>
      </c>
      <c r="P13" s="1">
        <v>798640</v>
      </c>
      <c r="Q13" s="3">
        <v>1381.166626</v>
      </c>
      <c r="V13">
        <v>1000000</v>
      </c>
      <c r="W13" s="1">
        <v>990176</v>
      </c>
      <c r="X13" s="1">
        <v>11923.199999999901</v>
      </c>
      <c r="Y13" s="1">
        <v>821775</v>
      </c>
      <c r="Z13" s="3">
        <v>3449.8332519999999</v>
      </c>
    </row>
    <row r="14" spans="1:26" ht="17" x14ac:dyDescent="0.2">
      <c r="C14">
        <v>2000000</v>
      </c>
      <c r="G14" s="33">
        <v>1648</v>
      </c>
      <c r="M14">
        <v>2000000</v>
      </c>
      <c r="N14" s="1">
        <v>1955464</v>
      </c>
      <c r="O14" s="1">
        <v>8022.4</v>
      </c>
      <c r="P14" s="1">
        <v>1594142</v>
      </c>
      <c r="Q14" s="3">
        <v>1369.333374</v>
      </c>
      <c r="V14">
        <v>2000000</v>
      </c>
      <c r="W14" s="1">
        <v>1955201</v>
      </c>
      <c r="X14" s="1">
        <v>14793.5999999999</v>
      </c>
      <c r="Y14" s="1">
        <v>1501825</v>
      </c>
      <c r="Z14" s="3">
        <v>3392.1667480000001</v>
      </c>
    </row>
    <row r="15" spans="1:26" ht="17" x14ac:dyDescent="0.2">
      <c r="C15">
        <v>3000000</v>
      </c>
      <c r="G15" s="33">
        <v>1640.75</v>
      </c>
      <c r="M15">
        <v>3000000</v>
      </c>
      <c r="N15" s="1">
        <v>2636878</v>
      </c>
      <c r="O15" s="1">
        <v>9126.4</v>
      </c>
      <c r="P15" s="1">
        <v>2204800</v>
      </c>
      <c r="Q15" s="3">
        <v>1370.083374</v>
      </c>
      <c r="V15">
        <v>3000000</v>
      </c>
      <c r="W15" s="1">
        <v>2888376</v>
      </c>
      <c r="X15" s="1">
        <v>29587.199999999899</v>
      </c>
      <c r="Y15" s="1">
        <v>1809973</v>
      </c>
      <c r="Z15" s="3">
        <v>3174.25</v>
      </c>
    </row>
    <row r="16" spans="1:26" ht="17" x14ac:dyDescent="0.2">
      <c r="C16">
        <v>4000000</v>
      </c>
      <c r="G16" s="33">
        <v>1660.25</v>
      </c>
      <c r="M16">
        <v>4000000</v>
      </c>
      <c r="N16" s="1">
        <v>3777977</v>
      </c>
      <c r="O16" s="1">
        <v>9936</v>
      </c>
      <c r="P16" s="1">
        <v>2757382</v>
      </c>
      <c r="Q16" s="3">
        <v>1364.75</v>
      </c>
      <c r="V16">
        <v>4000000</v>
      </c>
      <c r="W16" s="1">
        <v>3778671</v>
      </c>
      <c r="X16" s="1">
        <v>77648</v>
      </c>
      <c r="Y16" s="1">
        <v>1310132</v>
      </c>
      <c r="Z16" s="3">
        <v>2500.4167480000001</v>
      </c>
    </row>
    <row r="17" spans="1:26" ht="17" x14ac:dyDescent="0.2">
      <c r="C17">
        <v>4300000</v>
      </c>
      <c r="G17" s="33">
        <v>1649.416626</v>
      </c>
      <c r="M17">
        <v>4300000</v>
      </c>
      <c r="N17" s="1">
        <v>4047077</v>
      </c>
      <c r="O17" s="1">
        <v>10672</v>
      </c>
      <c r="P17" s="1">
        <v>2897698</v>
      </c>
      <c r="Q17" s="3">
        <v>1365</v>
      </c>
      <c r="V17">
        <v>4300000</v>
      </c>
      <c r="W17" s="1">
        <v>4046931</v>
      </c>
      <c r="X17" s="1">
        <v>115625.599999999</v>
      </c>
      <c r="Y17" s="1">
        <v>1024970</v>
      </c>
      <c r="Z17" s="3">
        <v>2316.75</v>
      </c>
    </row>
    <row r="18" spans="1:26" ht="17" x14ac:dyDescent="0.2">
      <c r="C18">
        <v>4600000</v>
      </c>
      <c r="G18" s="33">
        <v>1641.083374</v>
      </c>
      <c r="M18">
        <v>4600000</v>
      </c>
      <c r="N18" s="1">
        <v>4299680</v>
      </c>
      <c r="O18" s="1">
        <v>10966.4</v>
      </c>
      <c r="P18" s="1">
        <v>3030206</v>
      </c>
      <c r="Q18" s="3">
        <v>1355.25</v>
      </c>
      <c r="V18">
        <v>4600000</v>
      </c>
      <c r="W18" s="1">
        <v>4296479</v>
      </c>
      <c r="X18" s="1">
        <v>1609043.2</v>
      </c>
      <c r="Y18" s="1">
        <v>781531</v>
      </c>
      <c r="Z18" s="3">
        <v>2173</v>
      </c>
    </row>
    <row r="19" spans="1:26" ht="17" x14ac:dyDescent="0.2">
      <c r="C19">
        <v>4900000</v>
      </c>
      <c r="G19" s="33">
        <v>1634.166626</v>
      </c>
      <c r="M19">
        <v>4900000</v>
      </c>
      <c r="N19" s="1">
        <v>4540834</v>
      </c>
      <c r="O19" s="1">
        <v>14057.5999999999</v>
      </c>
      <c r="P19" s="1">
        <v>3079239</v>
      </c>
      <c r="Q19" s="3">
        <v>1359.416626</v>
      </c>
      <c r="V19">
        <v>4900000</v>
      </c>
      <c r="W19" s="1">
        <v>3358220</v>
      </c>
      <c r="X19" s="1">
        <v>2835660.7999999998</v>
      </c>
      <c r="Y19" s="1">
        <v>320758</v>
      </c>
      <c r="Z19" s="3">
        <v>1990.416626</v>
      </c>
    </row>
    <row r="20" spans="1:26" ht="17" x14ac:dyDescent="0.2">
      <c r="C20">
        <v>5200000</v>
      </c>
      <c r="G20" s="33">
        <v>1631.5</v>
      </c>
      <c r="M20">
        <v>5200000</v>
      </c>
      <c r="N20" s="1">
        <v>4795407</v>
      </c>
      <c r="O20" s="1">
        <v>16486.3999999999</v>
      </c>
      <c r="P20" s="1">
        <v>3101391</v>
      </c>
      <c r="Q20" s="3">
        <v>1359.583374</v>
      </c>
      <c r="V20">
        <v>5200000</v>
      </c>
      <c r="W20" s="1">
        <v>3403525</v>
      </c>
      <c r="X20" s="1">
        <v>2951801.5999999898</v>
      </c>
      <c r="Y20" s="1">
        <v>476672</v>
      </c>
      <c r="Z20" s="3">
        <v>1990.583374</v>
      </c>
    </row>
    <row r="22" spans="1:26" x14ac:dyDescent="0.2">
      <c r="A22" t="s">
        <v>217</v>
      </c>
      <c r="C22" t="s">
        <v>206</v>
      </c>
      <c r="D22" t="s">
        <v>33</v>
      </c>
      <c r="E22" t="s">
        <v>38</v>
      </c>
      <c r="F22" t="s">
        <v>213</v>
      </c>
      <c r="G22" t="s">
        <v>214</v>
      </c>
    </row>
    <row r="23" spans="1:26" x14ac:dyDescent="0.2">
      <c r="C23">
        <v>1000000</v>
      </c>
      <c r="G23" s="3">
        <v>1560.333374</v>
      </c>
      <c r="K23" t="s">
        <v>217</v>
      </c>
      <c r="M23" t="s">
        <v>206</v>
      </c>
      <c r="N23" t="s">
        <v>33</v>
      </c>
      <c r="O23" t="s">
        <v>38</v>
      </c>
      <c r="P23" t="s">
        <v>213</v>
      </c>
      <c r="Q23" t="s">
        <v>214</v>
      </c>
      <c r="T23" t="s">
        <v>217</v>
      </c>
      <c r="V23" t="s">
        <v>206</v>
      </c>
      <c r="W23" t="s">
        <v>33</v>
      </c>
      <c r="X23" t="s">
        <v>38</v>
      </c>
      <c r="Y23" t="s">
        <v>213</v>
      </c>
      <c r="Z23" t="s">
        <v>214</v>
      </c>
    </row>
    <row r="24" spans="1:26" ht="17" x14ac:dyDescent="0.2">
      <c r="C24">
        <v>2000000</v>
      </c>
      <c r="G24" s="3">
        <v>1601.333374</v>
      </c>
      <c r="M24">
        <v>1000000</v>
      </c>
      <c r="N24" s="1">
        <v>990336</v>
      </c>
      <c r="O24" s="1">
        <v>6771.2</v>
      </c>
      <c r="P24" s="1">
        <v>410191</v>
      </c>
      <c r="Q24" s="3">
        <v>1317.25</v>
      </c>
      <c r="V24">
        <v>1000000</v>
      </c>
      <c r="W24" s="1">
        <v>990008</v>
      </c>
      <c r="X24" s="1">
        <v>11040</v>
      </c>
      <c r="Y24" s="1">
        <v>466444</v>
      </c>
      <c r="Z24" s="3">
        <v>2552.5</v>
      </c>
    </row>
    <row r="25" spans="1:26" ht="17" x14ac:dyDescent="0.2">
      <c r="C25">
        <v>3000000</v>
      </c>
      <c r="G25" s="3">
        <v>1507.916626</v>
      </c>
      <c r="M25">
        <v>2000000</v>
      </c>
      <c r="N25" s="1">
        <v>1955037</v>
      </c>
      <c r="O25" s="1">
        <v>7359.99999999999</v>
      </c>
      <c r="P25" s="1">
        <v>1102874</v>
      </c>
      <c r="Q25" s="3">
        <v>1340.666626</v>
      </c>
      <c r="V25">
        <v>2000000</v>
      </c>
      <c r="W25" s="1">
        <v>1955354</v>
      </c>
      <c r="X25" s="1">
        <v>12585.5999999999</v>
      </c>
      <c r="Y25" s="1">
        <v>1107310</v>
      </c>
      <c r="Z25" s="3">
        <v>2896.6667480000001</v>
      </c>
    </row>
    <row r="26" spans="1:26" ht="17" x14ac:dyDescent="0.2">
      <c r="C26">
        <v>4000000</v>
      </c>
      <c r="G26" s="3">
        <v>1598.666626</v>
      </c>
      <c r="M26">
        <v>3000000</v>
      </c>
      <c r="N26" s="1">
        <v>2888996</v>
      </c>
      <c r="O26" s="1">
        <v>8316.7999999999993</v>
      </c>
      <c r="P26" s="1">
        <v>1612562</v>
      </c>
      <c r="Q26" s="3">
        <v>1341.25</v>
      </c>
      <c r="V26">
        <v>3000000</v>
      </c>
      <c r="W26" s="1">
        <v>2889239</v>
      </c>
      <c r="X26" s="1">
        <v>19062.3999999999</v>
      </c>
      <c r="Y26" s="1">
        <v>1486278</v>
      </c>
      <c r="Z26" s="3">
        <v>2867.1667480000001</v>
      </c>
    </row>
    <row r="27" spans="1:26" ht="17" x14ac:dyDescent="0.2">
      <c r="C27">
        <v>4300000</v>
      </c>
      <c r="G27" s="3">
        <v>1597.916626</v>
      </c>
      <c r="M27">
        <v>4000000</v>
      </c>
      <c r="N27" s="1">
        <v>3777289</v>
      </c>
      <c r="O27" s="1">
        <v>9200</v>
      </c>
      <c r="P27" s="1">
        <v>2021029</v>
      </c>
      <c r="Q27" s="3">
        <v>1339.916626</v>
      </c>
      <c r="V27">
        <v>4000000</v>
      </c>
      <c r="W27" s="1">
        <v>3778618</v>
      </c>
      <c r="X27" s="1">
        <v>62707.199999999997</v>
      </c>
      <c r="Y27" s="1">
        <v>1213178</v>
      </c>
      <c r="Z27" s="3">
        <v>2470</v>
      </c>
    </row>
    <row r="28" spans="1:26" ht="17" x14ac:dyDescent="0.2">
      <c r="C28">
        <v>4600000</v>
      </c>
      <c r="G28" s="3">
        <v>1596</v>
      </c>
      <c r="M28">
        <v>4300000</v>
      </c>
      <c r="N28" s="1">
        <v>4044739</v>
      </c>
      <c r="O28" s="1">
        <v>9715.1999999999898</v>
      </c>
      <c r="P28" s="1">
        <v>2145492</v>
      </c>
      <c r="Q28" s="3">
        <v>1340.75</v>
      </c>
      <c r="V28">
        <v>4300000</v>
      </c>
      <c r="W28" s="1">
        <v>4041821</v>
      </c>
      <c r="X28" s="1">
        <v>1485321.5999999901</v>
      </c>
      <c r="Y28" s="1">
        <v>1036526</v>
      </c>
      <c r="Z28" s="3">
        <v>2315.9167480000001</v>
      </c>
    </row>
    <row r="29" spans="1:26" ht="17" x14ac:dyDescent="0.2">
      <c r="C29">
        <v>4900000</v>
      </c>
      <c r="G29" s="3">
        <v>1591.833374</v>
      </c>
      <c r="M29">
        <v>4600000</v>
      </c>
      <c r="N29" s="1">
        <v>4299526</v>
      </c>
      <c r="O29" s="1">
        <v>10083.199999999901</v>
      </c>
      <c r="P29" s="1">
        <v>2251701</v>
      </c>
      <c r="Q29" s="3">
        <v>1340.583374</v>
      </c>
      <c r="V29">
        <v>4600000</v>
      </c>
      <c r="W29" s="1">
        <v>4289950</v>
      </c>
      <c r="X29" s="1">
        <v>1923315.2</v>
      </c>
      <c r="Y29" s="1">
        <v>242763</v>
      </c>
      <c r="Z29" s="3">
        <v>2168.0832519999999</v>
      </c>
    </row>
    <row r="30" spans="1:26" ht="17" x14ac:dyDescent="0.2">
      <c r="C30">
        <v>5200000</v>
      </c>
      <c r="G30" s="3">
        <v>1587.416626</v>
      </c>
      <c r="M30">
        <v>4900000</v>
      </c>
      <c r="N30" s="1">
        <v>4542617</v>
      </c>
      <c r="O30" s="1">
        <v>11040</v>
      </c>
      <c r="P30" s="1">
        <v>2355071</v>
      </c>
      <c r="Q30" s="3">
        <v>1338.583374</v>
      </c>
      <c r="V30">
        <v>4900000</v>
      </c>
      <c r="W30" s="1">
        <v>3427285</v>
      </c>
      <c r="X30" s="1">
        <v>2712748.8</v>
      </c>
      <c r="Y30" s="1">
        <v>197277</v>
      </c>
      <c r="Z30" s="3">
        <v>1908.5</v>
      </c>
    </row>
    <row r="31" spans="1:26" ht="17" x14ac:dyDescent="0.2">
      <c r="M31">
        <v>5200000</v>
      </c>
      <c r="N31" s="1">
        <v>4793989</v>
      </c>
      <c r="O31" s="1">
        <v>11776</v>
      </c>
      <c r="P31" s="1">
        <v>2409571</v>
      </c>
      <c r="Q31" s="3">
        <v>1338.166626</v>
      </c>
      <c r="V31">
        <v>5200000</v>
      </c>
      <c r="W31" s="1">
        <v>3396568</v>
      </c>
      <c r="X31" s="1">
        <v>2922140.8</v>
      </c>
      <c r="Y31" s="1">
        <v>189821</v>
      </c>
      <c r="Z31" s="3">
        <v>1880</v>
      </c>
    </row>
    <row r="32" spans="1:26" x14ac:dyDescent="0.2">
      <c r="A32" t="s">
        <v>232</v>
      </c>
      <c r="C32" t="s">
        <v>206</v>
      </c>
      <c r="D32" t="s">
        <v>33</v>
      </c>
      <c r="E32" t="s">
        <v>38</v>
      </c>
      <c r="F32" t="s">
        <v>213</v>
      </c>
      <c r="G32" t="s">
        <v>214</v>
      </c>
    </row>
    <row r="33" spans="1:7" x14ac:dyDescent="0.2">
      <c r="C33">
        <v>1000000</v>
      </c>
      <c r="G33" s="3">
        <v>1509.75</v>
      </c>
    </row>
    <row r="34" spans="1:7" x14ac:dyDescent="0.2">
      <c r="C34">
        <v>2000000</v>
      </c>
      <c r="G34" s="3">
        <v>1527.833374</v>
      </c>
    </row>
    <row r="35" spans="1:7" x14ac:dyDescent="0.2">
      <c r="C35">
        <v>3000000</v>
      </c>
      <c r="G35" s="3">
        <v>1542.416626</v>
      </c>
    </row>
    <row r="36" spans="1:7" x14ac:dyDescent="0.2">
      <c r="C36">
        <v>4000000</v>
      </c>
      <c r="G36" s="3">
        <v>1545.583374</v>
      </c>
    </row>
    <row r="37" spans="1:7" x14ac:dyDescent="0.2">
      <c r="C37">
        <v>4300000</v>
      </c>
      <c r="G37" s="3">
        <v>1546.416626</v>
      </c>
    </row>
    <row r="38" spans="1:7" x14ac:dyDescent="0.2">
      <c r="C38">
        <v>4600000</v>
      </c>
      <c r="G38" s="3">
        <v>1545.333374</v>
      </c>
    </row>
    <row r="39" spans="1:7" x14ac:dyDescent="0.2">
      <c r="C39">
        <v>4900000</v>
      </c>
      <c r="G39" s="3">
        <v>1540.083374</v>
      </c>
    </row>
    <row r="40" spans="1:7" x14ac:dyDescent="0.2">
      <c r="C40">
        <v>5200000</v>
      </c>
      <c r="G40" s="3">
        <v>1544</v>
      </c>
    </row>
    <row r="42" spans="1:7" x14ac:dyDescent="0.2">
      <c r="A42" t="s">
        <v>234</v>
      </c>
      <c r="C42" t="s">
        <v>206</v>
      </c>
      <c r="D42" t="s">
        <v>33</v>
      </c>
      <c r="E42" t="s">
        <v>38</v>
      </c>
      <c r="F42" t="s">
        <v>213</v>
      </c>
      <c r="G42" t="s">
        <v>214</v>
      </c>
    </row>
    <row r="43" spans="1:7" x14ac:dyDescent="0.2">
      <c r="C43">
        <v>1000000</v>
      </c>
      <c r="G43" s="3">
        <v>1500.166626</v>
      </c>
    </row>
    <row r="44" spans="1:7" x14ac:dyDescent="0.2">
      <c r="C44">
        <v>2000000</v>
      </c>
      <c r="G44" s="3">
        <v>1507.583374</v>
      </c>
    </row>
    <row r="45" spans="1:7" x14ac:dyDescent="0.2">
      <c r="C45">
        <v>3000000</v>
      </c>
      <c r="G45" s="3">
        <v>1516.083374</v>
      </c>
    </row>
    <row r="46" spans="1:7" x14ac:dyDescent="0.2">
      <c r="C46">
        <v>4000000</v>
      </c>
      <c r="G46" s="3">
        <v>1523</v>
      </c>
    </row>
    <row r="47" spans="1:7" x14ac:dyDescent="0.2">
      <c r="C47">
        <v>4300000</v>
      </c>
      <c r="G47" s="3">
        <v>1525.666626</v>
      </c>
    </row>
    <row r="48" spans="1:7" x14ac:dyDescent="0.2">
      <c r="C48">
        <v>4600000</v>
      </c>
      <c r="G48" s="3">
        <v>1525.666626</v>
      </c>
    </row>
    <row r="49" spans="1:7" x14ac:dyDescent="0.2">
      <c r="C49">
        <v>4900000</v>
      </c>
      <c r="G49" s="3">
        <v>1522.083374</v>
      </c>
    </row>
    <row r="50" spans="1:7" x14ac:dyDescent="0.2">
      <c r="C50">
        <v>5200000</v>
      </c>
      <c r="G50" s="3">
        <v>1526.916626</v>
      </c>
    </row>
    <row r="52" spans="1:7" x14ac:dyDescent="0.2">
      <c r="A52" t="s">
        <v>237</v>
      </c>
      <c r="C52" t="s">
        <v>206</v>
      </c>
      <c r="D52" t="s">
        <v>33</v>
      </c>
      <c r="E52" t="s">
        <v>38</v>
      </c>
      <c r="F52" t="s">
        <v>213</v>
      </c>
      <c r="G52" t="s">
        <v>214</v>
      </c>
    </row>
    <row r="53" spans="1:7" x14ac:dyDescent="0.2">
      <c r="C53">
        <v>1000000</v>
      </c>
      <c r="G53" s="3">
        <v>1499.416626</v>
      </c>
    </row>
    <row r="54" spans="1:7" x14ac:dyDescent="0.2">
      <c r="C54">
        <v>2000000</v>
      </c>
      <c r="G54" s="3">
        <v>1500.666626</v>
      </c>
    </row>
    <row r="55" spans="1:7" x14ac:dyDescent="0.2">
      <c r="C55">
        <v>3000000</v>
      </c>
      <c r="G55" s="3">
        <v>1506.333374</v>
      </c>
    </row>
    <row r="56" spans="1:7" x14ac:dyDescent="0.2">
      <c r="C56">
        <v>4000000</v>
      </c>
      <c r="G56" s="3">
        <v>1511.833374</v>
      </c>
    </row>
    <row r="57" spans="1:7" x14ac:dyDescent="0.2">
      <c r="C57">
        <v>4300000</v>
      </c>
      <c r="G57" s="3">
        <v>1514.083374</v>
      </c>
    </row>
    <row r="58" spans="1:7" x14ac:dyDescent="0.2">
      <c r="C58">
        <v>4600000</v>
      </c>
      <c r="G58" s="3">
        <v>1514.25</v>
      </c>
    </row>
    <row r="59" spans="1:7" x14ac:dyDescent="0.2">
      <c r="C59">
        <v>4900000</v>
      </c>
      <c r="G59" s="3">
        <v>1518.333374</v>
      </c>
    </row>
    <row r="60" spans="1:7" x14ac:dyDescent="0.2">
      <c r="C60">
        <v>5200000</v>
      </c>
      <c r="G60" s="3">
        <v>1518.416626</v>
      </c>
    </row>
    <row r="62" spans="1:7" x14ac:dyDescent="0.2">
      <c r="A62" s="4" t="s">
        <v>231</v>
      </c>
      <c r="B62" s="4"/>
      <c r="C62" s="4" t="s">
        <v>206</v>
      </c>
      <c r="D62" s="4" t="s">
        <v>33</v>
      </c>
      <c r="E62" s="4" t="s">
        <v>38</v>
      </c>
      <c r="F62" s="4" t="s">
        <v>213</v>
      </c>
      <c r="G62" s="4" t="s">
        <v>214</v>
      </c>
    </row>
    <row r="63" spans="1:7" x14ac:dyDescent="0.2">
      <c r="A63" s="4"/>
      <c r="B63" s="4"/>
      <c r="C63" s="4">
        <v>1000000</v>
      </c>
      <c r="D63" s="4"/>
      <c r="E63" s="4"/>
      <c r="F63" s="4"/>
      <c r="G63" s="3">
        <v>1498.333374</v>
      </c>
    </row>
    <row r="64" spans="1:7" x14ac:dyDescent="0.2">
      <c r="A64" s="4"/>
      <c r="B64" s="4"/>
      <c r="C64" s="4">
        <v>2000000</v>
      </c>
      <c r="D64" s="4"/>
      <c r="E64" s="4"/>
      <c r="F64" s="4"/>
      <c r="G64" s="3">
        <v>1501.166626</v>
      </c>
    </row>
    <row r="65" spans="1:7" x14ac:dyDescent="0.2">
      <c r="A65" s="4"/>
      <c r="B65" s="4"/>
      <c r="C65" s="4">
        <v>3000000</v>
      </c>
      <c r="D65" s="4"/>
      <c r="E65" s="4"/>
      <c r="F65" s="4"/>
      <c r="G65" s="3">
        <v>1499.083374</v>
      </c>
    </row>
    <row r="66" spans="1:7" x14ac:dyDescent="0.2">
      <c r="A66" s="4"/>
      <c r="B66" s="4"/>
      <c r="C66" s="4">
        <v>4000000</v>
      </c>
      <c r="D66" s="4"/>
      <c r="E66" s="4"/>
      <c r="F66" s="4"/>
      <c r="G66" s="3">
        <v>1505.916626</v>
      </c>
    </row>
    <row r="67" spans="1:7" x14ac:dyDescent="0.2">
      <c r="A67" s="4"/>
      <c r="B67" s="4"/>
      <c r="C67" s="4">
        <v>4300000</v>
      </c>
      <c r="D67" s="4"/>
      <c r="E67" s="4"/>
      <c r="F67" s="4"/>
      <c r="G67" s="3">
        <v>1507.25</v>
      </c>
    </row>
    <row r="68" spans="1:7" x14ac:dyDescent="0.2">
      <c r="A68" s="4"/>
      <c r="B68" s="4"/>
      <c r="C68" s="4">
        <v>4600000</v>
      </c>
      <c r="D68" s="4"/>
      <c r="E68" s="4"/>
      <c r="F68" s="4"/>
      <c r="G68" s="3">
        <v>1510.166626</v>
      </c>
    </row>
    <row r="69" spans="1:7" x14ac:dyDescent="0.2">
      <c r="A69" s="4"/>
      <c r="B69" s="4"/>
      <c r="C69" s="4">
        <v>4900000</v>
      </c>
      <c r="D69" s="4"/>
      <c r="E69" s="4"/>
      <c r="F69" s="4"/>
      <c r="G69" s="3">
        <v>1510.083374</v>
      </c>
    </row>
    <row r="70" spans="1:7" x14ac:dyDescent="0.2">
      <c r="A70" s="4"/>
      <c r="B70" s="4"/>
      <c r="C70" s="4">
        <v>5200000</v>
      </c>
      <c r="D70" s="4"/>
      <c r="E70" s="4"/>
      <c r="F70" s="4"/>
      <c r="G70" s="3">
        <v>1512.5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1E8D9-481B-3B46-B05C-7878EA2C01A6}">
  <dimension ref="A1:AI70"/>
  <sheetViews>
    <sheetView zoomScale="66" workbookViewId="0">
      <selection activeCell="AA27" sqref="AA27:AA31"/>
    </sheetView>
  </sheetViews>
  <sheetFormatPr baseColWidth="10" defaultRowHeight="16" x14ac:dyDescent="0.2"/>
  <cols>
    <col min="4" max="4" width="12.33203125" customWidth="1"/>
    <col min="5" max="5" width="13.83203125" customWidth="1"/>
    <col min="6" max="6" width="15.83203125" customWidth="1"/>
    <col min="13" max="14" width="11" bestFit="1" customWidth="1"/>
    <col min="15" max="15" width="14.5" bestFit="1" customWidth="1"/>
    <col min="16" max="17" width="11" bestFit="1" customWidth="1"/>
    <col min="22" max="23" width="11" bestFit="1" customWidth="1"/>
    <col min="24" max="24" width="14.5" bestFit="1" customWidth="1"/>
    <col min="25" max="26" width="11" bestFit="1" customWidth="1"/>
  </cols>
  <sheetData>
    <row r="1" spans="1:35" x14ac:dyDescent="0.2">
      <c r="A1" t="s">
        <v>241</v>
      </c>
      <c r="K1" t="s">
        <v>241</v>
      </c>
      <c r="T1" t="s">
        <v>242</v>
      </c>
    </row>
    <row r="2" spans="1:35" x14ac:dyDescent="0.2">
      <c r="A2" t="s">
        <v>114</v>
      </c>
      <c r="C2" t="s">
        <v>206</v>
      </c>
      <c r="D2" t="s">
        <v>33</v>
      </c>
      <c r="E2" t="s">
        <v>38</v>
      </c>
      <c r="F2" t="s">
        <v>213</v>
      </c>
      <c r="G2" t="s">
        <v>214</v>
      </c>
      <c r="K2" t="s">
        <v>114</v>
      </c>
      <c r="M2" t="s">
        <v>206</v>
      </c>
      <c r="N2" t="s">
        <v>33</v>
      </c>
      <c r="O2" t="s">
        <v>38</v>
      </c>
      <c r="P2" t="s">
        <v>213</v>
      </c>
      <c r="Q2" t="s">
        <v>214</v>
      </c>
      <c r="T2" t="s">
        <v>114</v>
      </c>
      <c r="V2" t="s">
        <v>206</v>
      </c>
      <c r="W2" t="s">
        <v>33</v>
      </c>
      <c r="X2" t="s">
        <v>38</v>
      </c>
      <c r="Y2" t="s">
        <v>213</v>
      </c>
      <c r="Z2" t="s">
        <v>214</v>
      </c>
    </row>
    <row r="3" spans="1:35" ht="17" x14ac:dyDescent="0.2">
      <c r="C3">
        <v>1000000</v>
      </c>
      <c r="G3" s="2">
        <v>1839.75</v>
      </c>
      <c r="M3">
        <v>1000000</v>
      </c>
      <c r="N3" s="1">
        <v>990263</v>
      </c>
      <c r="O3" s="1">
        <v>9788.7999999999993</v>
      </c>
      <c r="P3">
        <v>0</v>
      </c>
      <c r="Q3" s="3">
        <v>1592.5</v>
      </c>
      <c r="V3">
        <v>1000000</v>
      </c>
      <c r="W3" s="1">
        <v>990494</v>
      </c>
      <c r="X3" s="1">
        <v>11628.8</v>
      </c>
      <c r="Y3">
        <v>0</v>
      </c>
      <c r="Z3" s="3">
        <v>2143.0832519999999</v>
      </c>
    </row>
    <row r="4" spans="1:35" ht="17" x14ac:dyDescent="0.2">
      <c r="C4">
        <v>2000000</v>
      </c>
      <c r="G4" s="2">
        <v>1855.75</v>
      </c>
      <c r="M4">
        <v>2000000</v>
      </c>
      <c r="N4" s="1">
        <v>1952594</v>
      </c>
      <c r="O4" s="1">
        <v>11628.8</v>
      </c>
      <c r="P4">
        <v>0</v>
      </c>
      <c r="Q4" s="3">
        <v>1574.916626</v>
      </c>
      <c r="V4">
        <v>2000000</v>
      </c>
      <c r="W4" s="1">
        <v>1955230</v>
      </c>
      <c r="X4" s="1">
        <v>15455.9999999999</v>
      </c>
      <c r="Y4">
        <v>0</v>
      </c>
      <c r="Z4" s="3">
        <v>2169</v>
      </c>
    </row>
    <row r="5" spans="1:35" ht="17" x14ac:dyDescent="0.2">
      <c r="C5">
        <v>3000000</v>
      </c>
      <c r="G5" s="2">
        <v>1881.666626</v>
      </c>
      <c r="M5">
        <v>3000000</v>
      </c>
      <c r="N5" s="1">
        <v>2880007</v>
      </c>
      <c r="O5" s="1">
        <v>15014.4</v>
      </c>
      <c r="P5">
        <v>0</v>
      </c>
      <c r="Q5" s="3">
        <v>1607.166626</v>
      </c>
      <c r="V5">
        <v>3000000</v>
      </c>
      <c r="W5" s="1">
        <v>2888232</v>
      </c>
      <c r="X5" s="1">
        <v>23699.199999999899</v>
      </c>
      <c r="Y5">
        <v>0</v>
      </c>
      <c r="Z5" s="3">
        <v>2161.0832519999999</v>
      </c>
    </row>
    <row r="6" spans="1:35" ht="17" x14ac:dyDescent="0.2">
      <c r="C6">
        <v>3200000</v>
      </c>
      <c r="G6" s="2">
        <v>1879.583374</v>
      </c>
      <c r="M6">
        <v>3200000</v>
      </c>
      <c r="N6" s="1">
        <v>3060090</v>
      </c>
      <c r="O6" s="1">
        <v>16191.9999999999</v>
      </c>
      <c r="P6">
        <v>0</v>
      </c>
      <c r="Q6" s="3">
        <v>1621.916626</v>
      </c>
      <c r="V6">
        <v>3200000</v>
      </c>
      <c r="W6" s="1">
        <v>3073440</v>
      </c>
      <c r="X6" s="1">
        <v>27452.799999999999</v>
      </c>
      <c r="Y6">
        <v>0</v>
      </c>
      <c r="Z6" s="3">
        <v>2189.0832519999999</v>
      </c>
    </row>
    <row r="7" spans="1:35" ht="17" x14ac:dyDescent="0.2">
      <c r="C7">
        <v>3400000</v>
      </c>
      <c r="G7" s="2">
        <v>1895.166626</v>
      </c>
      <c r="M7">
        <v>3400000</v>
      </c>
      <c r="N7" s="1">
        <v>3243912</v>
      </c>
      <c r="O7" s="1">
        <v>17369.599999999999</v>
      </c>
      <c r="P7">
        <v>0</v>
      </c>
      <c r="Q7" s="3">
        <v>1626.333374</v>
      </c>
      <c r="V7">
        <v>3400000</v>
      </c>
      <c r="W7" s="1">
        <v>3246556</v>
      </c>
      <c r="X7" s="1">
        <v>32163.199999999899</v>
      </c>
      <c r="Y7">
        <v>0</v>
      </c>
      <c r="Z7" s="3">
        <v>2189.9167480000001</v>
      </c>
    </row>
    <row r="8" spans="1:35" ht="17" x14ac:dyDescent="0.2">
      <c r="C8">
        <v>3600000</v>
      </c>
      <c r="G8" s="2">
        <v>1885.583374</v>
      </c>
      <c r="M8">
        <v>3600000</v>
      </c>
      <c r="N8" s="1">
        <v>3433602</v>
      </c>
      <c r="O8" s="1">
        <v>18915.199999999899</v>
      </c>
      <c r="P8">
        <v>0</v>
      </c>
      <c r="Q8" s="3">
        <v>1628.666626</v>
      </c>
      <c r="V8">
        <v>3600000</v>
      </c>
      <c r="W8" s="1">
        <v>3433614</v>
      </c>
      <c r="X8" s="1">
        <v>39008</v>
      </c>
      <c r="Y8">
        <v>0</v>
      </c>
      <c r="Z8" s="3">
        <v>2188.3332519999999</v>
      </c>
    </row>
    <row r="9" spans="1:35" ht="17" x14ac:dyDescent="0.2">
      <c r="C9">
        <v>3800000</v>
      </c>
      <c r="G9" s="2">
        <v>1896.916626</v>
      </c>
      <c r="M9">
        <v>3800000</v>
      </c>
      <c r="N9" s="1">
        <v>3586812</v>
      </c>
      <c r="O9" s="1">
        <v>19356.8</v>
      </c>
      <c r="P9">
        <v>0</v>
      </c>
      <c r="Q9" s="3">
        <v>1601.833374</v>
      </c>
      <c r="V9">
        <v>3800000</v>
      </c>
      <c r="W9" s="1">
        <v>3603003</v>
      </c>
      <c r="X9" s="1">
        <v>48943.999999999898</v>
      </c>
      <c r="Y9">
        <v>0</v>
      </c>
      <c r="Z9" s="3">
        <v>2189.25</v>
      </c>
    </row>
    <row r="10" spans="1:35" ht="17" x14ac:dyDescent="0.2">
      <c r="C10">
        <v>4000000</v>
      </c>
      <c r="G10" s="2">
        <v>1892</v>
      </c>
      <c r="M10">
        <v>4000000</v>
      </c>
      <c r="N10" s="1">
        <v>3759039</v>
      </c>
      <c r="O10" s="1">
        <v>21344</v>
      </c>
      <c r="P10">
        <v>0</v>
      </c>
      <c r="Q10" s="3">
        <v>1612.083374</v>
      </c>
      <c r="V10">
        <v>4000000</v>
      </c>
      <c r="W10" s="1">
        <v>3771879</v>
      </c>
      <c r="X10" s="1">
        <v>70803.199999999997</v>
      </c>
      <c r="Y10">
        <v>0</v>
      </c>
      <c r="Z10" s="3">
        <v>2192.5832519999999</v>
      </c>
    </row>
    <row r="11" spans="1:35" x14ac:dyDescent="0.2">
      <c r="D11" s="33"/>
      <c r="Z11" s="33"/>
    </row>
    <row r="12" spans="1:35" x14ac:dyDescent="0.2">
      <c r="A12" t="s">
        <v>240</v>
      </c>
      <c r="C12" t="s">
        <v>206</v>
      </c>
      <c r="D12" t="s">
        <v>33</v>
      </c>
      <c r="E12" t="s">
        <v>38</v>
      </c>
      <c r="F12" t="s">
        <v>213</v>
      </c>
      <c r="G12" t="s">
        <v>214</v>
      </c>
      <c r="K12" t="s">
        <v>240</v>
      </c>
      <c r="M12" t="s">
        <v>206</v>
      </c>
      <c r="N12" t="s">
        <v>33</v>
      </c>
      <c r="O12" t="s">
        <v>38</v>
      </c>
      <c r="P12" t="s">
        <v>213</v>
      </c>
      <c r="Q12" t="s">
        <v>214</v>
      </c>
      <c r="T12" t="s">
        <v>240</v>
      </c>
      <c r="V12" t="s">
        <v>206</v>
      </c>
      <c r="W12" t="s">
        <v>33</v>
      </c>
      <c r="X12" t="s">
        <v>38</v>
      </c>
      <c r="Y12" t="s">
        <v>213</v>
      </c>
      <c r="Z12" t="s">
        <v>214</v>
      </c>
    </row>
    <row r="13" spans="1:35" ht="17" x14ac:dyDescent="0.2">
      <c r="C13">
        <v>1000000</v>
      </c>
      <c r="G13" s="2">
        <v>2383.1667480000001</v>
      </c>
      <c r="M13">
        <v>1000000</v>
      </c>
      <c r="N13" s="1">
        <v>990416</v>
      </c>
      <c r="O13" s="1">
        <v>11481.5999999999</v>
      </c>
      <c r="P13" s="1">
        <v>879279</v>
      </c>
      <c r="Q13" s="3">
        <v>2111.75</v>
      </c>
      <c r="V13">
        <v>1000000</v>
      </c>
      <c r="W13" s="1">
        <v>990244</v>
      </c>
      <c r="X13" s="1">
        <v>13174.4</v>
      </c>
      <c r="Y13" s="1">
        <v>886032</v>
      </c>
      <c r="Z13" s="3">
        <v>3216.6667480000001</v>
      </c>
    </row>
    <row r="14" spans="1:35" ht="17" x14ac:dyDescent="0.2">
      <c r="C14">
        <v>2000000</v>
      </c>
      <c r="G14" s="2">
        <v>2430</v>
      </c>
      <c r="M14">
        <v>2000000</v>
      </c>
      <c r="N14" s="1">
        <v>1955394</v>
      </c>
      <c r="O14" s="1">
        <v>13395.199999999901</v>
      </c>
      <c r="P14" s="1">
        <v>1747978</v>
      </c>
      <c r="Q14" s="3">
        <v>2177.5832519999999</v>
      </c>
      <c r="V14">
        <v>2000000</v>
      </c>
      <c r="W14" s="1">
        <v>1954496</v>
      </c>
      <c r="X14" s="1">
        <v>16707.199999999899</v>
      </c>
      <c r="Y14" s="1">
        <v>1740605</v>
      </c>
      <c r="Z14" s="3">
        <v>3289.4167480000001</v>
      </c>
      <c r="AI14" t="s">
        <v>243</v>
      </c>
    </row>
    <row r="15" spans="1:35" ht="17" x14ac:dyDescent="0.2">
      <c r="C15">
        <v>3000000</v>
      </c>
      <c r="G15" s="2">
        <v>2463.1667480000001</v>
      </c>
      <c r="M15">
        <v>3000000</v>
      </c>
      <c r="N15" s="1">
        <v>2886705</v>
      </c>
      <c r="O15" s="1">
        <v>19945.599999999999</v>
      </c>
      <c r="P15" s="1">
        <v>2538638</v>
      </c>
      <c r="Q15" s="3">
        <v>2198.9167480000001</v>
      </c>
      <c r="V15">
        <v>3000000</v>
      </c>
      <c r="W15" s="1">
        <v>2885016</v>
      </c>
      <c r="X15" s="1">
        <v>173033.59999999899</v>
      </c>
      <c r="Y15" s="1">
        <v>2281181</v>
      </c>
      <c r="Z15" s="3">
        <v>3132.5</v>
      </c>
      <c r="AI15" t="s">
        <v>244</v>
      </c>
    </row>
    <row r="16" spans="1:35" ht="17" x14ac:dyDescent="0.2">
      <c r="C16">
        <v>4000000</v>
      </c>
      <c r="G16" s="2">
        <v>2425.75</v>
      </c>
      <c r="M16">
        <v>4000000</v>
      </c>
      <c r="N16" s="1">
        <v>3452399</v>
      </c>
      <c r="O16" s="1">
        <v>28080681.599999901</v>
      </c>
      <c r="P16" s="1">
        <v>0</v>
      </c>
      <c r="Q16" s="3">
        <v>2242.75</v>
      </c>
      <c r="V16">
        <v>4000000</v>
      </c>
      <c r="W16" s="1">
        <v>2927786</v>
      </c>
      <c r="X16" s="1">
        <v>24965267.199999999</v>
      </c>
      <c r="Y16" s="1">
        <v>0</v>
      </c>
      <c r="Z16" s="3">
        <v>2894.6667480000001</v>
      </c>
      <c r="AI16" t="s">
        <v>245</v>
      </c>
    </row>
    <row r="17" spans="1:35" ht="17" x14ac:dyDescent="0.2">
      <c r="C17">
        <v>4300000</v>
      </c>
      <c r="G17" s="2">
        <v>2435.8332519999999</v>
      </c>
      <c r="M17">
        <v>4300000</v>
      </c>
      <c r="N17" s="1">
        <v>3423827</v>
      </c>
      <c r="O17" s="1">
        <v>29391718.399999999</v>
      </c>
      <c r="P17" s="1">
        <v>0</v>
      </c>
      <c r="Q17" s="3">
        <v>2252</v>
      </c>
      <c r="V17">
        <v>4300000</v>
      </c>
      <c r="W17" s="1">
        <v>2931325</v>
      </c>
      <c r="X17" s="1">
        <v>26439916.7999999</v>
      </c>
      <c r="Y17" s="1">
        <v>0</v>
      </c>
      <c r="Z17" s="3">
        <v>2882</v>
      </c>
      <c r="AI17" t="s">
        <v>246</v>
      </c>
    </row>
    <row r="18" spans="1:35" ht="17" x14ac:dyDescent="0.2">
      <c r="C18">
        <v>4600000</v>
      </c>
      <c r="G18" s="2">
        <v>2424.0832519999999</v>
      </c>
      <c r="M18">
        <v>4600000</v>
      </c>
      <c r="N18" s="1">
        <v>3432074</v>
      </c>
      <c r="O18" s="1">
        <v>28233990.399999999</v>
      </c>
      <c r="P18" s="1">
        <v>0</v>
      </c>
      <c r="Q18" s="3">
        <v>2259.0832519999999</v>
      </c>
      <c r="V18">
        <v>4600000</v>
      </c>
      <c r="W18" s="1">
        <v>2946764</v>
      </c>
      <c r="X18" s="1">
        <v>26455446.399999999</v>
      </c>
      <c r="Y18" s="1">
        <v>0</v>
      </c>
      <c r="Z18" s="3">
        <v>2883.1667480000001</v>
      </c>
    </row>
    <row r="19" spans="1:35" ht="17" x14ac:dyDescent="0.2">
      <c r="C19">
        <v>4900000</v>
      </c>
      <c r="G19" s="2">
        <v>2425.6667480000001</v>
      </c>
      <c r="M19">
        <v>4900000</v>
      </c>
      <c r="N19" s="1">
        <v>3417138</v>
      </c>
      <c r="O19" s="1">
        <v>28372726.399999999</v>
      </c>
      <c r="P19" s="1">
        <v>0</v>
      </c>
      <c r="Q19" s="3">
        <v>2271.5</v>
      </c>
      <c r="V19">
        <v>4900000</v>
      </c>
      <c r="W19" s="1">
        <v>2933249</v>
      </c>
      <c r="X19" s="1">
        <v>28742124.7999999</v>
      </c>
      <c r="Y19" s="1">
        <v>0</v>
      </c>
      <c r="Z19" s="3">
        <v>2889.8332519999999</v>
      </c>
    </row>
    <row r="20" spans="1:35" ht="17" x14ac:dyDescent="0.2">
      <c r="C20">
        <v>5200000</v>
      </c>
      <c r="G20" s="2">
        <v>2434.25</v>
      </c>
      <c r="M20">
        <v>5200000</v>
      </c>
      <c r="N20" s="1">
        <v>3493987</v>
      </c>
      <c r="O20" s="1">
        <v>28338518.5919999</v>
      </c>
      <c r="P20" s="1">
        <v>0</v>
      </c>
      <c r="Q20" s="3">
        <v>2198.1667480000001</v>
      </c>
      <c r="V20">
        <v>5200000</v>
      </c>
      <c r="W20" s="1">
        <v>2923625</v>
      </c>
      <c r="X20" s="1">
        <v>25518371.199999999</v>
      </c>
      <c r="Y20" s="1">
        <v>0</v>
      </c>
      <c r="Z20" s="3">
        <v>2900.9167480000001</v>
      </c>
    </row>
    <row r="22" spans="1:35" x14ac:dyDescent="0.2">
      <c r="A22" t="s">
        <v>217</v>
      </c>
      <c r="C22" t="s">
        <v>206</v>
      </c>
      <c r="D22" t="s">
        <v>33</v>
      </c>
      <c r="E22" t="s">
        <v>38</v>
      </c>
      <c r="F22" t="s">
        <v>213</v>
      </c>
      <c r="G22" t="s">
        <v>214</v>
      </c>
    </row>
    <row r="23" spans="1:35" x14ac:dyDescent="0.2">
      <c r="C23">
        <v>1000000</v>
      </c>
      <c r="G23" s="3">
        <v>2151.1667480000001</v>
      </c>
      <c r="K23" t="s">
        <v>217</v>
      </c>
      <c r="M23" t="s">
        <v>206</v>
      </c>
      <c r="N23" t="s">
        <v>33</v>
      </c>
      <c r="O23" t="s">
        <v>38</v>
      </c>
      <c r="P23" t="s">
        <v>213</v>
      </c>
      <c r="Q23" t="s">
        <v>214</v>
      </c>
      <c r="T23" t="s">
        <v>217</v>
      </c>
      <c r="V23" t="s">
        <v>206</v>
      </c>
      <c r="W23" t="s">
        <v>33</v>
      </c>
      <c r="X23" t="s">
        <v>38</v>
      </c>
      <c r="Y23" t="s">
        <v>213</v>
      </c>
      <c r="Z23" t="s">
        <v>214</v>
      </c>
    </row>
    <row r="24" spans="1:35" ht="17" x14ac:dyDescent="0.2">
      <c r="C24">
        <v>2000000</v>
      </c>
      <c r="G24" s="3">
        <v>2328</v>
      </c>
      <c r="M24">
        <v>1000000</v>
      </c>
      <c r="N24" s="1">
        <v>990316</v>
      </c>
      <c r="O24" s="1">
        <v>10672</v>
      </c>
      <c r="P24" s="1">
        <v>558001</v>
      </c>
      <c r="Q24" s="3">
        <v>1988.25</v>
      </c>
      <c r="V24">
        <v>1000000</v>
      </c>
      <c r="W24" s="1">
        <v>990189</v>
      </c>
      <c r="X24" s="1">
        <v>12659.199999999901</v>
      </c>
      <c r="Y24" s="1">
        <v>590390</v>
      </c>
      <c r="Z24" s="3">
        <v>2897.75</v>
      </c>
    </row>
    <row r="25" spans="1:35" ht="17" x14ac:dyDescent="0.2">
      <c r="C25">
        <v>3000000</v>
      </c>
      <c r="G25" s="3">
        <v>2376.25</v>
      </c>
      <c r="M25">
        <v>2000000</v>
      </c>
      <c r="N25" s="1">
        <v>1954215</v>
      </c>
      <c r="O25" s="1">
        <v>12438.4</v>
      </c>
      <c r="P25" s="1">
        <v>1221880</v>
      </c>
      <c r="Q25" s="3">
        <v>2064.5832519999999</v>
      </c>
      <c r="V25">
        <v>2000000</v>
      </c>
      <c r="W25" s="1">
        <v>1954858</v>
      </c>
      <c r="X25" s="1">
        <v>15308.8</v>
      </c>
      <c r="Y25" s="1">
        <v>1213718</v>
      </c>
      <c r="Z25" s="3">
        <v>3033.6667480000001</v>
      </c>
    </row>
    <row r="26" spans="1:35" ht="17" x14ac:dyDescent="0.2">
      <c r="C26">
        <v>4000000</v>
      </c>
      <c r="G26" s="3">
        <v>2410.25</v>
      </c>
      <c r="M26">
        <v>3000000</v>
      </c>
      <c r="N26" s="1">
        <v>2889196</v>
      </c>
      <c r="O26" s="1">
        <v>17369.599999999999</v>
      </c>
      <c r="P26" s="1">
        <v>1826985</v>
      </c>
      <c r="Q26" s="3">
        <v>2170</v>
      </c>
      <c r="V26">
        <v>3000000</v>
      </c>
      <c r="W26" s="1">
        <v>2883913</v>
      </c>
      <c r="X26" s="1">
        <v>63663.999999999898</v>
      </c>
      <c r="Y26" s="1">
        <v>1765685</v>
      </c>
      <c r="Z26" s="3">
        <v>3045</v>
      </c>
    </row>
    <row r="27" spans="1:35" ht="17" x14ac:dyDescent="0.2">
      <c r="C27">
        <v>4300000</v>
      </c>
      <c r="G27" s="3">
        <v>2427.5832519999999</v>
      </c>
      <c r="M27">
        <v>4000000</v>
      </c>
      <c r="N27" s="1">
        <v>3458591</v>
      </c>
      <c r="O27" s="1">
        <v>20846537.599999901</v>
      </c>
      <c r="P27" s="1">
        <v>0</v>
      </c>
      <c r="Q27" s="3">
        <v>2238.8332519999999</v>
      </c>
      <c r="V27">
        <v>4000000</v>
      </c>
      <c r="W27" s="1">
        <v>2914083</v>
      </c>
      <c r="X27" s="1">
        <v>26121449.599999901</v>
      </c>
      <c r="Y27" s="1">
        <v>0</v>
      </c>
      <c r="Z27" s="3">
        <v>2914.1667480000001</v>
      </c>
    </row>
    <row r="28" spans="1:35" ht="17" x14ac:dyDescent="0.2">
      <c r="C28">
        <v>4600000</v>
      </c>
      <c r="G28" s="3">
        <v>2415.5832519999999</v>
      </c>
      <c r="M28">
        <v>4300000</v>
      </c>
      <c r="N28" s="1">
        <v>3460620</v>
      </c>
      <c r="O28" s="1">
        <v>22862220.7999999</v>
      </c>
      <c r="P28" s="1">
        <v>0</v>
      </c>
      <c r="Q28" s="3">
        <v>2232.0832519999999</v>
      </c>
      <c r="V28">
        <v>4300000</v>
      </c>
      <c r="W28" s="1">
        <v>2917281</v>
      </c>
      <c r="X28" s="1">
        <v>25818659.199999999</v>
      </c>
      <c r="Y28" s="1">
        <v>0</v>
      </c>
      <c r="Z28" s="3">
        <v>2900.5</v>
      </c>
    </row>
    <row r="29" spans="1:35" ht="17" x14ac:dyDescent="0.2">
      <c r="C29">
        <v>4900000</v>
      </c>
      <c r="G29" s="3">
        <v>2342.3332519999999</v>
      </c>
      <c r="M29">
        <v>4600000</v>
      </c>
      <c r="N29" s="1">
        <v>3459909</v>
      </c>
      <c r="O29" s="1">
        <v>20629638.399999999</v>
      </c>
      <c r="P29" s="1">
        <v>0</v>
      </c>
      <c r="Q29" s="3">
        <v>2233.4167480000001</v>
      </c>
      <c r="V29">
        <v>4600000</v>
      </c>
      <c r="W29" s="1">
        <v>2928142</v>
      </c>
      <c r="X29" s="1">
        <v>27913609.599999901</v>
      </c>
      <c r="Y29" s="1">
        <v>0</v>
      </c>
      <c r="Z29" s="3">
        <v>2892.3332519999999</v>
      </c>
    </row>
    <row r="30" spans="1:35" ht="17" x14ac:dyDescent="0.2">
      <c r="C30">
        <v>5200000</v>
      </c>
      <c r="G30" s="3">
        <v>2338.6667480000001</v>
      </c>
      <c r="M30">
        <v>4900000</v>
      </c>
      <c r="N30" s="1">
        <v>3510005</v>
      </c>
      <c r="O30" s="1">
        <v>20929116.7999999</v>
      </c>
      <c r="P30" s="1">
        <v>0</v>
      </c>
      <c r="Q30" s="3">
        <v>2187.8332519999999</v>
      </c>
      <c r="V30">
        <v>4900000</v>
      </c>
      <c r="W30" s="1">
        <v>2915572</v>
      </c>
      <c r="X30" s="1">
        <v>28027836.7999999</v>
      </c>
      <c r="Y30" s="1">
        <v>0</v>
      </c>
      <c r="Z30" s="3">
        <v>2902.5832519999999</v>
      </c>
    </row>
    <row r="31" spans="1:35" ht="17" x14ac:dyDescent="0.2">
      <c r="M31">
        <v>5200000</v>
      </c>
      <c r="N31" s="1">
        <v>3664172</v>
      </c>
      <c r="O31" s="1">
        <v>19339945.599999901</v>
      </c>
      <c r="P31" s="1">
        <v>0</v>
      </c>
      <c r="Q31" s="3">
        <v>2184.8332519999999</v>
      </c>
      <c r="V31">
        <v>5200000</v>
      </c>
      <c r="W31" s="1">
        <v>2911600</v>
      </c>
      <c r="X31" s="1">
        <v>26396934.399999999</v>
      </c>
      <c r="Y31" s="1">
        <v>0</v>
      </c>
      <c r="Z31" s="3">
        <v>2911.75</v>
      </c>
    </row>
    <row r="32" spans="1:35" x14ac:dyDescent="0.2">
      <c r="A32" t="s">
        <v>232</v>
      </c>
      <c r="C32" t="s">
        <v>206</v>
      </c>
      <c r="D32" t="s">
        <v>33</v>
      </c>
      <c r="E32" t="s">
        <v>38</v>
      </c>
      <c r="F32" t="s">
        <v>213</v>
      </c>
      <c r="G32" t="s">
        <v>214</v>
      </c>
    </row>
    <row r="33" spans="1:7" x14ac:dyDescent="0.2">
      <c r="C33">
        <v>1000000</v>
      </c>
      <c r="G33" s="3">
        <v>1987.083374</v>
      </c>
    </row>
    <row r="34" spans="1:7" x14ac:dyDescent="0.2">
      <c r="C34">
        <v>2000000</v>
      </c>
      <c r="G34" s="3">
        <v>2151.6667480000001</v>
      </c>
    </row>
    <row r="35" spans="1:7" x14ac:dyDescent="0.2">
      <c r="C35">
        <v>3000000</v>
      </c>
      <c r="G35" s="3">
        <v>2205.8332519999999</v>
      </c>
    </row>
    <row r="36" spans="1:7" x14ac:dyDescent="0.2">
      <c r="C36">
        <v>4000000</v>
      </c>
      <c r="G36" s="3">
        <v>2427</v>
      </c>
    </row>
    <row r="37" spans="1:7" x14ac:dyDescent="0.2">
      <c r="C37">
        <v>4300000</v>
      </c>
      <c r="G37" s="3">
        <v>2415.1667480000001</v>
      </c>
    </row>
    <row r="38" spans="1:7" x14ac:dyDescent="0.2">
      <c r="C38">
        <v>4600000</v>
      </c>
      <c r="G38" s="3">
        <v>2412.1667480000001</v>
      </c>
    </row>
    <row r="39" spans="1:7" x14ac:dyDescent="0.2">
      <c r="C39">
        <v>4900000</v>
      </c>
      <c r="G39" s="3">
        <v>2413.5</v>
      </c>
    </row>
    <row r="40" spans="1:7" x14ac:dyDescent="0.2">
      <c r="C40">
        <v>5200000</v>
      </c>
      <c r="G40" s="3">
        <v>2424</v>
      </c>
    </row>
    <row r="42" spans="1:7" x14ac:dyDescent="0.2">
      <c r="A42" t="s">
        <v>234</v>
      </c>
      <c r="C42" t="s">
        <v>206</v>
      </c>
      <c r="D42" t="s">
        <v>33</v>
      </c>
      <c r="E42" t="s">
        <v>38</v>
      </c>
      <c r="F42" t="s">
        <v>213</v>
      </c>
      <c r="G42" t="s">
        <v>214</v>
      </c>
    </row>
    <row r="43" spans="1:7" x14ac:dyDescent="0.2">
      <c r="C43">
        <v>1000000</v>
      </c>
      <c r="G43" s="3">
        <v>1928.416626</v>
      </c>
    </row>
    <row r="44" spans="1:7" x14ac:dyDescent="0.2">
      <c r="C44">
        <v>2000000</v>
      </c>
      <c r="G44" s="3">
        <v>2039.25</v>
      </c>
    </row>
    <row r="45" spans="1:7" x14ac:dyDescent="0.2">
      <c r="C45">
        <v>3000000</v>
      </c>
      <c r="G45" s="3">
        <v>2119.5</v>
      </c>
    </row>
    <row r="46" spans="1:7" x14ac:dyDescent="0.2">
      <c r="C46">
        <v>4000000</v>
      </c>
      <c r="G46" s="3">
        <v>2416.9167480000001</v>
      </c>
    </row>
    <row r="47" spans="1:7" x14ac:dyDescent="0.2">
      <c r="C47">
        <v>4300000</v>
      </c>
      <c r="G47" s="3">
        <v>2410.9167480000001</v>
      </c>
    </row>
    <row r="48" spans="1:7" x14ac:dyDescent="0.2">
      <c r="C48">
        <v>4600000</v>
      </c>
      <c r="G48" s="3">
        <v>2416.5</v>
      </c>
    </row>
    <row r="49" spans="1:7" x14ac:dyDescent="0.2">
      <c r="C49">
        <v>4900000</v>
      </c>
      <c r="G49" s="33">
        <v>2426.1667480000001</v>
      </c>
    </row>
    <row r="50" spans="1:7" x14ac:dyDescent="0.2">
      <c r="C50">
        <v>5200000</v>
      </c>
      <c r="G50" s="3">
        <v>2415.6667480000001</v>
      </c>
    </row>
    <row r="52" spans="1:7" x14ac:dyDescent="0.2">
      <c r="A52" t="s">
        <v>237</v>
      </c>
      <c r="C52" t="s">
        <v>206</v>
      </c>
      <c r="D52" t="s">
        <v>33</v>
      </c>
      <c r="E52" t="s">
        <v>38</v>
      </c>
      <c r="F52" t="s">
        <v>213</v>
      </c>
      <c r="G52" t="s">
        <v>214</v>
      </c>
    </row>
    <row r="53" spans="1:7" x14ac:dyDescent="0.2">
      <c r="C53">
        <v>1000000</v>
      </c>
      <c r="G53" s="3">
        <v>1912.75</v>
      </c>
    </row>
    <row r="54" spans="1:7" x14ac:dyDescent="0.2">
      <c r="C54">
        <v>2000000</v>
      </c>
      <c r="G54" s="3">
        <v>1983.083374</v>
      </c>
    </row>
    <row r="55" spans="1:7" x14ac:dyDescent="0.2">
      <c r="C55">
        <v>3000000</v>
      </c>
      <c r="G55" s="3">
        <v>1510.833374</v>
      </c>
    </row>
    <row r="56" spans="1:7" x14ac:dyDescent="0.2">
      <c r="C56">
        <v>4000000</v>
      </c>
      <c r="G56" s="3">
        <v>2423.9167480000001</v>
      </c>
    </row>
    <row r="57" spans="1:7" x14ac:dyDescent="0.2">
      <c r="C57">
        <v>4300000</v>
      </c>
      <c r="G57" s="3">
        <v>2412.9167480000001</v>
      </c>
    </row>
    <row r="58" spans="1:7" x14ac:dyDescent="0.2">
      <c r="C58">
        <v>4600000</v>
      </c>
      <c r="G58" s="3">
        <v>2414.75</v>
      </c>
    </row>
    <row r="59" spans="1:7" x14ac:dyDescent="0.2">
      <c r="C59">
        <v>4900000</v>
      </c>
      <c r="G59" s="3">
        <v>2428.5832519999999</v>
      </c>
    </row>
    <row r="60" spans="1:7" x14ac:dyDescent="0.2">
      <c r="C60">
        <v>5200000</v>
      </c>
      <c r="G60" s="3">
        <v>2414.5</v>
      </c>
    </row>
    <row r="62" spans="1:7" x14ac:dyDescent="0.2">
      <c r="A62" s="4" t="s">
        <v>231</v>
      </c>
      <c r="B62" s="4"/>
      <c r="C62" s="4" t="s">
        <v>206</v>
      </c>
      <c r="D62" s="4" t="s">
        <v>33</v>
      </c>
      <c r="E62" s="4" t="s">
        <v>38</v>
      </c>
      <c r="F62" s="4" t="s">
        <v>213</v>
      </c>
      <c r="G62" s="4" t="s">
        <v>214</v>
      </c>
    </row>
    <row r="63" spans="1:7" x14ac:dyDescent="0.2">
      <c r="A63" s="4"/>
      <c r="B63" s="4"/>
      <c r="C63" s="4">
        <v>1000000</v>
      </c>
      <c r="D63" s="4"/>
      <c r="E63" s="4"/>
      <c r="F63" s="4"/>
      <c r="G63" s="3">
        <v>1926.75</v>
      </c>
    </row>
    <row r="64" spans="1:7" x14ac:dyDescent="0.2">
      <c r="A64" s="4"/>
      <c r="B64" s="4"/>
      <c r="C64" s="4">
        <v>2000000</v>
      </c>
      <c r="D64" s="4"/>
      <c r="E64" s="4"/>
      <c r="F64" s="4"/>
      <c r="G64" s="3">
        <v>1956.166626</v>
      </c>
    </row>
    <row r="65" spans="1:7" x14ac:dyDescent="0.2">
      <c r="A65" s="4"/>
      <c r="B65" s="4"/>
      <c r="C65" s="4">
        <v>3000000</v>
      </c>
      <c r="D65" s="4"/>
      <c r="E65" s="4"/>
      <c r="F65" s="4"/>
      <c r="G65" s="3">
        <v>2015.333374</v>
      </c>
    </row>
    <row r="66" spans="1:7" x14ac:dyDescent="0.2">
      <c r="A66" s="4"/>
      <c r="B66" s="4"/>
      <c r="C66" s="4">
        <v>4000000</v>
      </c>
      <c r="D66" s="4"/>
      <c r="E66" s="4"/>
      <c r="F66" s="4"/>
      <c r="G66" s="3">
        <v>2419.0832519999999</v>
      </c>
    </row>
    <row r="67" spans="1:7" x14ac:dyDescent="0.2">
      <c r="A67" s="4"/>
      <c r="B67" s="4"/>
      <c r="C67" s="4">
        <v>4300000</v>
      </c>
      <c r="D67" s="4"/>
      <c r="E67" s="4"/>
      <c r="F67" s="4"/>
      <c r="G67" s="3">
        <v>2421.5832519999999</v>
      </c>
    </row>
    <row r="68" spans="1:7" x14ac:dyDescent="0.2">
      <c r="A68" s="4"/>
      <c r="B68" s="4"/>
      <c r="C68" s="4">
        <v>4600000</v>
      </c>
      <c r="D68" s="4"/>
      <c r="E68" s="4"/>
      <c r="F68" s="4"/>
      <c r="G68" s="3">
        <v>2419.1667480000001</v>
      </c>
    </row>
    <row r="69" spans="1:7" x14ac:dyDescent="0.2">
      <c r="A69" s="4"/>
      <c r="B69" s="4"/>
      <c r="C69" s="4">
        <v>4900000</v>
      </c>
      <c r="D69" s="4"/>
      <c r="E69" s="4"/>
      <c r="F69" s="4"/>
      <c r="G69" s="3">
        <v>2408.5832519999999</v>
      </c>
    </row>
    <row r="70" spans="1:7" x14ac:dyDescent="0.2">
      <c r="A70" s="4"/>
      <c r="B70" s="4"/>
      <c r="C70" s="4">
        <v>5200000</v>
      </c>
      <c r="D70" s="4"/>
      <c r="E70" s="4"/>
      <c r="F70" s="4"/>
      <c r="G70" s="3">
        <v>2653.3332519999999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97FF1-AE69-FF4B-B4C5-60ED49BEF606}">
  <dimension ref="B1:BC102"/>
  <sheetViews>
    <sheetView zoomScale="75" zoomScaleNormal="256" workbookViewId="0">
      <selection activeCell="AP71" sqref="AP71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</cols>
  <sheetData>
    <row r="1" spans="2:55" x14ac:dyDescent="0.2">
      <c r="B1" t="s">
        <v>247</v>
      </c>
      <c r="Q1" t="s">
        <v>248</v>
      </c>
      <c r="AG1" t="s">
        <v>249</v>
      </c>
      <c r="AW1" t="s">
        <v>250</v>
      </c>
    </row>
    <row r="2" spans="2:55" x14ac:dyDescent="0.2">
      <c r="B2" t="s">
        <v>242</v>
      </c>
      <c r="Q2" t="s">
        <v>242</v>
      </c>
      <c r="AG2" t="s">
        <v>242</v>
      </c>
      <c r="AW2" t="s">
        <v>242</v>
      </c>
    </row>
    <row r="3" spans="2:55" x14ac:dyDescent="0.2">
      <c r="B3" t="s">
        <v>114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114</v>
      </c>
      <c r="S3" s="4" t="s">
        <v>206</v>
      </c>
      <c r="T3" s="4" t="s">
        <v>33</v>
      </c>
      <c r="U3" s="4" t="s">
        <v>172</v>
      </c>
      <c r="V3" s="4" t="s">
        <v>213</v>
      </c>
      <c r="W3" s="4" t="s">
        <v>214</v>
      </c>
      <c r="AG3" t="s">
        <v>114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  <c r="AW3" t="s">
        <v>114</v>
      </c>
      <c r="AY3" t="s">
        <v>206</v>
      </c>
      <c r="AZ3" t="s">
        <v>33</v>
      </c>
      <c r="BA3" t="s">
        <v>172</v>
      </c>
      <c r="BB3" t="s">
        <v>213</v>
      </c>
      <c r="BC3" t="s">
        <v>214</v>
      </c>
    </row>
    <row r="4" spans="2:55" x14ac:dyDescent="0.2">
      <c r="D4">
        <v>1000000</v>
      </c>
      <c r="E4">
        <v>989886</v>
      </c>
      <c r="F4">
        <v>11555.199999999901</v>
      </c>
      <c r="G4">
        <v>0</v>
      </c>
      <c r="H4" s="3">
        <v>2140.75</v>
      </c>
      <c r="S4" s="4">
        <v>1000000</v>
      </c>
      <c r="T4" s="4">
        <v>990245</v>
      </c>
      <c r="U4" s="4">
        <v>8169.6</v>
      </c>
      <c r="V4" s="4">
        <v>0</v>
      </c>
      <c r="W4" s="4">
        <v>1761</v>
      </c>
      <c r="AI4">
        <v>1000000</v>
      </c>
      <c r="AJ4">
        <v>990018</v>
      </c>
      <c r="AK4">
        <v>9420.7999999999993</v>
      </c>
      <c r="AL4">
        <v>0</v>
      </c>
      <c r="AM4">
        <v>1826</v>
      </c>
      <c r="AY4">
        <v>1000000</v>
      </c>
      <c r="AZ4">
        <v>990282</v>
      </c>
      <c r="BA4">
        <v>8464</v>
      </c>
      <c r="BB4">
        <v>0</v>
      </c>
      <c r="BC4">
        <v>1776</v>
      </c>
    </row>
    <row r="5" spans="2:55" x14ac:dyDescent="0.2">
      <c r="D5">
        <v>1500000</v>
      </c>
      <c r="E5">
        <v>1476688</v>
      </c>
      <c r="F5">
        <v>13247.9999999999</v>
      </c>
      <c r="G5">
        <v>0</v>
      </c>
      <c r="H5" s="3">
        <v>2160.1667480000001</v>
      </c>
      <c r="S5" s="4">
        <v>1500000</v>
      </c>
      <c r="T5" s="4">
        <v>1477931</v>
      </c>
      <c r="U5" s="4">
        <v>9641.6</v>
      </c>
      <c r="V5" s="4">
        <v>0</v>
      </c>
      <c r="W5" s="4">
        <v>1761</v>
      </c>
      <c r="AI5">
        <v>1500000</v>
      </c>
      <c r="AJ5">
        <v>1477671</v>
      </c>
      <c r="AK5">
        <v>10377.5999999999</v>
      </c>
      <c r="AL5">
        <v>0</v>
      </c>
      <c r="AM5">
        <v>1825</v>
      </c>
      <c r="AY5">
        <v>1500000</v>
      </c>
      <c r="AZ5">
        <v>1478525</v>
      </c>
      <c r="BA5">
        <v>9568</v>
      </c>
      <c r="BB5">
        <v>0</v>
      </c>
      <c r="BC5">
        <v>1775</v>
      </c>
    </row>
    <row r="6" spans="2:55" x14ac:dyDescent="0.2">
      <c r="D6">
        <v>2000000</v>
      </c>
      <c r="E6">
        <v>1952678</v>
      </c>
      <c r="F6">
        <v>15455.9999999999</v>
      </c>
      <c r="G6">
        <v>0</v>
      </c>
      <c r="H6" s="3">
        <v>2166.75</v>
      </c>
      <c r="S6" s="4">
        <v>2000000</v>
      </c>
      <c r="T6" s="4">
        <v>1955911</v>
      </c>
      <c r="U6" s="4">
        <v>11702.4</v>
      </c>
      <c r="V6" s="4">
        <v>0</v>
      </c>
      <c r="W6" s="4">
        <v>1762</v>
      </c>
      <c r="AI6">
        <v>2000000</v>
      </c>
      <c r="AJ6">
        <v>1955960</v>
      </c>
      <c r="AK6">
        <v>11776</v>
      </c>
      <c r="AL6">
        <v>0</v>
      </c>
      <c r="AM6">
        <v>1826</v>
      </c>
      <c r="AY6">
        <v>2000000</v>
      </c>
      <c r="AZ6">
        <v>1956109</v>
      </c>
      <c r="BA6">
        <v>10892.8</v>
      </c>
      <c r="BB6">
        <v>0</v>
      </c>
      <c r="BC6">
        <v>1776</v>
      </c>
    </row>
    <row r="7" spans="2:55" x14ac:dyDescent="0.2">
      <c r="D7">
        <v>2300000</v>
      </c>
      <c r="E7">
        <v>2238007</v>
      </c>
      <c r="F7">
        <v>17222.3999999999</v>
      </c>
      <c r="G7">
        <v>0</v>
      </c>
      <c r="H7" s="3">
        <v>2174</v>
      </c>
      <c r="S7" s="4">
        <v>2300000</v>
      </c>
      <c r="T7" s="4">
        <v>2242249</v>
      </c>
      <c r="U7" s="4">
        <v>14646.4</v>
      </c>
      <c r="V7" s="4">
        <v>0</v>
      </c>
      <c r="W7" s="4">
        <v>1760</v>
      </c>
      <c r="AI7">
        <v>2300000</v>
      </c>
      <c r="AJ7">
        <v>2243119</v>
      </c>
      <c r="AK7">
        <v>12659.199999999901</v>
      </c>
      <c r="AL7">
        <v>0</v>
      </c>
      <c r="AM7">
        <v>1827</v>
      </c>
      <c r="AY7">
        <v>2300000</v>
      </c>
      <c r="AZ7">
        <v>2243310</v>
      </c>
      <c r="BA7">
        <v>12143.9999999999</v>
      </c>
      <c r="BB7">
        <v>0</v>
      </c>
      <c r="BC7">
        <v>1772</v>
      </c>
    </row>
    <row r="8" spans="2:55" x14ac:dyDescent="0.2">
      <c r="D8">
        <v>2600000</v>
      </c>
      <c r="E8">
        <v>2516749</v>
      </c>
      <c r="F8">
        <v>19504</v>
      </c>
      <c r="G8">
        <v>0</v>
      </c>
      <c r="H8" s="3">
        <v>2179.8332519999999</v>
      </c>
      <c r="S8" s="4">
        <v>2600000</v>
      </c>
      <c r="T8" s="4">
        <v>2522793</v>
      </c>
      <c r="U8" s="4">
        <v>36432</v>
      </c>
      <c r="V8" s="4">
        <v>0</v>
      </c>
      <c r="W8" s="4">
        <v>1761</v>
      </c>
      <c r="AI8">
        <v>2600000</v>
      </c>
      <c r="AJ8">
        <v>2523464</v>
      </c>
      <c r="AK8">
        <v>13983.9999999999</v>
      </c>
      <c r="AL8">
        <v>0</v>
      </c>
      <c r="AM8">
        <v>1824</v>
      </c>
      <c r="AY8">
        <v>2600000</v>
      </c>
      <c r="AZ8">
        <v>2524749</v>
      </c>
      <c r="BA8">
        <v>13468.8</v>
      </c>
      <c r="BB8">
        <v>0</v>
      </c>
      <c r="BC8">
        <v>1776</v>
      </c>
    </row>
    <row r="9" spans="2:55" x14ac:dyDescent="0.2">
      <c r="D9">
        <v>2900000</v>
      </c>
      <c r="E9">
        <v>2793610</v>
      </c>
      <c r="F9">
        <v>22595.199999999899</v>
      </c>
      <c r="G9">
        <v>0</v>
      </c>
      <c r="H9" s="3">
        <v>2176.8332519999999</v>
      </c>
      <c r="S9" s="4">
        <v>2900000</v>
      </c>
      <c r="T9" s="4">
        <v>2799946</v>
      </c>
      <c r="U9" s="4">
        <v>2226179.2000000002</v>
      </c>
      <c r="V9" s="4">
        <v>0</v>
      </c>
      <c r="W9" s="4">
        <v>1760</v>
      </c>
      <c r="AI9">
        <v>2900000</v>
      </c>
      <c r="AJ9">
        <v>2802205</v>
      </c>
      <c r="AK9">
        <v>15750.4</v>
      </c>
      <c r="AL9">
        <v>0</v>
      </c>
      <c r="AM9">
        <v>1828</v>
      </c>
      <c r="AY9">
        <v>2900000</v>
      </c>
      <c r="AZ9">
        <v>2804653</v>
      </c>
      <c r="BA9">
        <v>16118.4</v>
      </c>
      <c r="BB9">
        <v>0</v>
      </c>
      <c r="BC9">
        <v>1776</v>
      </c>
    </row>
    <row r="10" spans="2:55" x14ac:dyDescent="0.2">
      <c r="D10">
        <v>3200000</v>
      </c>
      <c r="E10">
        <v>3064106</v>
      </c>
      <c r="F10">
        <v>27599.999999999902</v>
      </c>
      <c r="G10">
        <v>0</v>
      </c>
      <c r="H10" s="3">
        <v>2183</v>
      </c>
      <c r="S10" s="4">
        <v>3200000</v>
      </c>
      <c r="T10" s="4">
        <v>3069457</v>
      </c>
      <c r="U10" s="4">
        <v>2116441.6</v>
      </c>
      <c r="V10" s="4">
        <v>0</v>
      </c>
      <c r="W10" s="4">
        <v>1762</v>
      </c>
      <c r="AY10">
        <v>3200000</v>
      </c>
      <c r="AZ10">
        <v>3075798</v>
      </c>
      <c r="BA10">
        <v>21270.3999999999</v>
      </c>
      <c r="BB10">
        <v>0</v>
      </c>
      <c r="BC10">
        <v>1777</v>
      </c>
    </row>
    <row r="11" spans="2:55" x14ac:dyDescent="0.2">
      <c r="D11">
        <v>3500000</v>
      </c>
      <c r="E11">
        <v>3343276</v>
      </c>
      <c r="F11">
        <v>35548.799999999901</v>
      </c>
      <c r="G11">
        <v>0</v>
      </c>
      <c r="H11" s="3">
        <v>2193.0832519999999</v>
      </c>
      <c r="S11" s="4">
        <v>3500000</v>
      </c>
      <c r="T11" s="4">
        <v>3327106</v>
      </c>
      <c r="U11" s="4">
        <v>2255472</v>
      </c>
      <c r="V11" s="4">
        <v>0</v>
      </c>
      <c r="W11" s="4">
        <v>1761</v>
      </c>
      <c r="AI11">
        <v>3500000</v>
      </c>
      <c r="AJ11">
        <v>3347204</v>
      </c>
      <c r="AK11">
        <v>21270.3999999999</v>
      </c>
      <c r="AL11">
        <v>0</v>
      </c>
      <c r="AM11">
        <v>1830</v>
      </c>
      <c r="AY11">
        <v>3500000</v>
      </c>
      <c r="AZ11">
        <v>3347635</v>
      </c>
      <c r="BA11">
        <v>3563491.1999999899</v>
      </c>
      <c r="BB11">
        <v>0</v>
      </c>
      <c r="BC11">
        <v>1777</v>
      </c>
    </row>
    <row r="12" spans="2:55" x14ac:dyDescent="0.2">
      <c r="D12">
        <v>3800000</v>
      </c>
      <c r="E12">
        <v>3589827</v>
      </c>
      <c r="F12">
        <v>50268.799999999901</v>
      </c>
      <c r="G12">
        <v>0</v>
      </c>
      <c r="H12" s="3">
        <v>2194</v>
      </c>
      <c r="S12" s="4">
        <v>3800000</v>
      </c>
      <c r="T12" s="4">
        <v>3568111</v>
      </c>
      <c r="U12" s="4">
        <v>2142569.6</v>
      </c>
      <c r="V12" s="4">
        <v>0</v>
      </c>
      <c r="W12" s="4">
        <v>1762</v>
      </c>
      <c r="AI12">
        <v>3800000</v>
      </c>
      <c r="AJ12">
        <v>3606794</v>
      </c>
      <c r="AK12">
        <v>27305.599999999999</v>
      </c>
      <c r="AL12">
        <v>0</v>
      </c>
      <c r="AM12">
        <v>1830</v>
      </c>
      <c r="AY12">
        <v>3800000</v>
      </c>
      <c r="AZ12">
        <v>3607952</v>
      </c>
      <c r="BA12">
        <v>3611257.5999999898</v>
      </c>
      <c r="BB12">
        <v>0</v>
      </c>
      <c r="BC12">
        <v>1776</v>
      </c>
    </row>
    <row r="13" spans="2:55" x14ac:dyDescent="0.2">
      <c r="D13">
        <v>4000000</v>
      </c>
      <c r="E13">
        <v>3774814</v>
      </c>
      <c r="F13">
        <v>83977.599999999904</v>
      </c>
      <c r="G13">
        <v>0</v>
      </c>
      <c r="H13" s="3">
        <v>2204.75</v>
      </c>
      <c r="S13" s="4">
        <v>4000000</v>
      </c>
      <c r="T13" s="4">
        <v>3730693</v>
      </c>
      <c r="U13" s="4">
        <v>2141171.2000000002</v>
      </c>
      <c r="V13" s="4">
        <v>0</v>
      </c>
      <c r="W13" s="4">
        <v>1762</v>
      </c>
      <c r="AI13">
        <v>4000000</v>
      </c>
      <c r="AJ13">
        <v>3783124</v>
      </c>
      <c r="AK13">
        <v>41804.799999999901</v>
      </c>
      <c r="AL13">
        <v>0</v>
      </c>
      <c r="AM13">
        <v>1831</v>
      </c>
      <c r="AY13">
        <v>4000000</v>
      </c>
      <c r="AZ13">
        <v>3780115</v>
      </c>
      <c r="BA13">
        <v>3360796.8</v>
      </c>
      <c r="BB13">
        <v>0</v>
      </c>
      <c r="BC13">
        <v>1776</v>
      </c>
    </row>
    <row r="14" spans="2:55" x14ac:dyDescent="0.2">
      <c r="AJ14" s="4"/>
      <c r="AK14" s="4"/>
      <c r="AL14" s="4"/>
      <c r="AM14" s="4"/>
      <c r="AN14" s="4"/>
    </row>
    <row r="15" spans="2:55" x14ac:dyDescent="0.2">
      <c r="AJ15" s="4"/>
      <c r="AK15" s="4"/>
      <c r="AL15" s="4"/>
      <c r="AM15" s="4"/>
      <c r="AN15" s="4"/>
    </row>
    <row r="16" spans="2:55" x14ac:dyDescent="0.2">
      <c r="B16" t="s">
        <v>240</v>
      </c>
      <c r="D16" t="s">
        <v>206</v>
      </c>
      <c r="E16" t="s">
        <v>33</v>
      </c>
      <c r="F16" t="s">
        <v>38</v>
      </c>
      <c r="G16" t="s">
        <v>213</v>
      </c>
      <c r="H16" t="s">
        <v>214</v>
      </c>
      <c r="Q16" t="s">
        <v>240</v>
      </c>
      <c r="S16" t="s">
        <v>206</v>
      </c>
      <c r="T16" t="s">
        <v>33</v>
      </c>
      <c r="U16" t="s">
        <v>172</v>
      </c>
      <c r="V16" t="s">
        <v>213</v>
      </c>
      <c r="W16" t="s">
        <v>214</v>
      </c>
      <c r="AG16" t="s">
        <v>240</v>
      </c>
      <c r="AI16" t="s">
        <v>206</v>
      </c>
      <c r="AJ16" t="s">
        <v>33</v>
      </c>
      <c r="AK16" t="s">
        <v>172</v>
      </c>
      <c r="AL16" t="s">
        <v>213</v>
      </c>
      <c r="AM16" t="s">
        <v>214</v>
      </c>
      <c r="AN16" s="4"/>
      <c r="AW16" t="s">
        <v>240</v>
      </c>
      <c r="AY16" t="s">
        <v>206</v>
      </c>
      <c r="AZ16" t="s">
        <v>33</v>
      </c>
      <c r="BA16" t="s">
        <v>172</v>
      </c>
      <c r="BB16" t="s">
        <v>213</v>
      </c>
      <c r="BC16" t="s">
        <v>214</v>
      </c>
    </row>
    <row r="17" spans="2:55" x14ac:dyDescent="0.2">
      <c r="D17">
        <v>1000000</v>
      </c>
      <c r="E17">
        <v>990067</v>
      </c>
      <c r="F17">
        <v>13100.8</v>
      </c>
      <c r="G17">
        <v>883493</v>
      </c>
      <c r="H17" s="3">
        <v>3173</v>
      </c>
      <c r="S17">
        <v>1000000</v>
      </c>
      <c r="T17">
        <v>990417</v>
      </c>
      <c r="U17">
        <v>11923.199999999901</v>
      </c>
      <c r="V17">
        <v>816481</v>
      </c>
      <c r="W17">
        <v>3448</v>
      </c>
      <c r="AI17">
        <v>1000000</v>
      </c>
      <c r="AJ17">
        <v>990366</v>
      </c>
      <c r="AK17">
        <v>12585.5999999999</v>
      </c>
      <c r="AL17">
        <v>874833</v>
      </c>
      <c r="AM17">
        <v>3171</v>
      </c>
      <c r="AN17" s="4"/>
      <c r="AY17">
        <v>1000000</v>
      </c>
      <c r="AZ17">
        <v>990429</v>
      </c>
      <c r="BA17">
        <v>12291.199999999901</v>
      </c>
      <c r="BB17">
        <v>852856</v>
      </c>
      <c r="BC17">
        <v>3487</v>
      </c>
    </row>
    <row r="18" spans="2:55" x14ac:dyDescent="0.2">
      <c r="D18">
        <v>1500000</v>
      </c>
      <c r="E18">
        <v>1477589</v>
      </c>
      <c r="F18">
        <v>14425.5999999999</v>
      </c>
      <c r="G18">
        <v>1322844</v>
      </c>
      <c r="H18" s="3">
        <v>3277.4167480000001</v>
      </c>
      <c r="S18">
        <v>1500000</v>
      </c>
      <c r="T18">
        <v>1478130</v>
      </c>
      <c r="U18">
        <v>12879.9999999999</v>
      </c>
      <c r="V18">
        <v>1193146</v>
      </c>
      <c r="W18">
        <v>3422</v>
      </c>
      <c r="AI18">
        <v>1500000</v>
      </c>
      <c r="AJ18">
        <v>1478014</v>
      </c>
      <c r="AK18">
        <v>13689.5999999999</v>
      </c>
      <c r="AL18">
        <v>1307601</v>
      </c>
      <c r="AM18">
        <v>3286</v>
      </c>
      <c r="AN18" s="4"/>
      <c r="AY18">
        <v>1500000</v>
      </c>
      <c r="AZ18">
        <v>1478061</v>
      </c>
      <c r="BA18">
        <v>13542.4</v>
      </c>
      <c r="BB18">
        <v>1264301</v>
      </c>
      <c r="BC18">
        <v>3531</v>
      </c>
    </row>
    <row r="19" spans="2:55" x14ac:dyDescent="0.2">
      <c r="D19">
        <v>2000000</v>
      </c>
      <c r="E19">
        <v>1952419</v>
      </c>
      <c r="F19">
        <v>16560</v>
      </c>
      <c r="G19">
        <v>1738876</v>
      </c>
      <c r="H19" s="3">
        <v>3282.9167480000001</v>
      </c>
      <c r="S19">
        <v>2000000</v>
      </c>
      <c r="T19">
        <v>1955148</v>
      </c>
      <c r="U19">
        <v>14793.5999999999</v>
      </c>
      <c r="V19">
        <v>1505697</v>
      </c>
      <c r="W19">
        <v>3389</v>
      </c>
      <c r="AI19">
        <v>2000000</v>
      </c>
      <c r="AJ19">
        <v>1954962</v>
      </c>
      <c r="AK19">
        <v>15750.4</v>
      </c>
      <c r="AL19">
        <v>1711901</v>
      </c>
      <c r="AM19">
        <v>3339</v>
      </c>
      <c r="AN19" s="4"/>
      <c r="AY19">
        <v>2000000</v>
      </c>
      <c r="AZ19">
        <v>1955982</v>
      </c>
      <c r="BA19">
        <v>16044.8</v>
      </c>
      <c r="BB19">
        <v>1630939</v>
      </c>
      <c r="BC19">
        <v>3573</v>
      </c>
    </row>
    <row r="20" spans="2:55" x14ac:dyDescent="0.2">
      <c r="D20">
        <v>2300000</v>
      </c>
      <c r="E20">
        <v>2237833</v>
      </c>
      <c r="F20">
        <v>19724.8</v>
      </c>
      <c r="G20">
        <v>1986079</v>
      </c>
      <c r="H20" s="3">
        <v>3299.8332519999999</v>
      </c>
      <c r="S20">
        <v>2300000</v>
      </c>
      <c r="T20">
        <v>2242709</v>
      </c>
      <c r="U20">
        <v>16560</v>
      </c>
      <c r="V20">
        <v>1665655</v>
      </c>
      <c r="W20">
        <v>3366</v>
      </c>
      <c r="AN20" s="4"/>
      <c r="AY20">
        <v>2300000</v>
      </c>
      <c r="AZ20">
        <v>2244240</v>
      </c>
      <c r="BA20">
        <v>20019.199999999899</v>
      </c>
      <c r="BB20">
        <v>1830016</v>
      </c>
      <c r="BC20">
        <v>3590</v>
      </c>
    </row>
    <row r="21" spans="2:55" x14ac:dyDescent="0.2">
      <c r="D21">
        <v>2600000</v>
      </c>
      <c r="E21">
        <v>2514839</v>
      </c>
      <c r="F21">
        <v>29955.199999999899</v>
      </c>
      <c r="G21">
        <v>2212977</v>
      </c>
      <c r="H21" s="3">
        <v>3310.9167480000001</v>
      </c>
      <c r="S21">
        <v>2600000</v>
      </c>
      <c r="T21">
        <v>2522158</v>
      </c>
      <c r="U21">
        <v>20092.8</v>
      </c>
      <c r="V21">
        <v>1786014</v>
      </c>
      <c r="W21">
        <v>3323</v>
      </c>
      <c r="AI21">
        <v>2600000</v>
      </c>
      <c r="AJ21">
        <v>2521785</v>
      </c>
      <c r="AK21">
        <v>26201.599999999999</v>
      </c>
      <c r="AL21">
        <v>2161949</v>
      </c>
      <c r="AM21">
        <v>3390</v>
      </c>
      <c r="AN21" s="4"/>
      <c r="AY21">
        <v>2600000</v>
      </c>
      <c r="AZ21">
        <v>2523581</v>
      </c>
      <c r="BA21">
        <v>29366.3999999999</v>
      </c>
      <c r="BB21">
        <v>1976399</v>
      </c>
      <c r="BC21">
        <v>3561</v>
      </c>
    </row>
    <row r="22" spans="2:55" x14ac:dyDescent="0.2">
      <c r="D22">
        <v>2900000</v>
      </c>
      <c r="E22">
        <v>2794903</v>
      </c>
      <c r="F22">
        <v>97446.399999999994</v>
      </c>
      <c r="G22">
        <v>2329887</v>
      </c>
      <c r="H22" s="3">
        <v>3236.25</v>
      </c>
      <c r="S22">
        <v>2900000</v>
      </c>
      <c r="T22">
        <v>2802034</v>
      </c>
      <c r="U22">
        <v>26495.999999999902</v>
      </c>
      <c r="V22">
        <v>1833058</v>
      </c>
      <c r="W22">
        <v>3225</v>
      </c>
      <c r="AI22">
        <v>2900000</v>
      </c>
      <c r="AJ22">
        <v>2802200</v>
      </c>
      <c r="AK22">
        <v>54831.999999999898</v>
      </c>
      <c r="AL22">
        <v>2288396</v>
      </c>
      <c r="AM22">
        <v>3334</v>
      </c>
      <c r="AN22" s="4"/>
      <c r="AY22">
        <v>2900000</v>
      </c>
      <c r="AZ22">
        <v>2804438</v>
      </c>
      <c r="BA22">
        <v>48723.199999999997</v>
      </c>
      <c r="BB22">
        <v>2005779</v>
      </c>
      <c r="BC22">
        <v>3395</v>
      </c>
    </row>
    <row r="23" spans="2:55" x14ac:dyDescent="0.2">
      <c r="D23">
        <v>3200000</v>
      </c>
      <c r="E23">
        <v>2928389</v>
      </c>
      <c r="F23">
        <v>23651875.199999999</v>
      </c>
      <c r="G23">
        <v>487</v>
      </c>
      <c r="H23" s="3">
        <v>2890.3332519999999</v>
      </c>
      <c r="S23">
        <v>3200000</v>
      </c>
      <c r="T23">
        <v>3073313</v>
      </c>
      <c r="U23">
        <v>37388.799999999901</v>
      </c>
      <c r="V23">
        <v>1752352</v>
      </c>
      <c r="W23">
        <v>3042</v>
      </c>
      <c r="AI23">
        <v>3200000</v>
      </c>
      <c r="AJ23">
        <v>3070875</v>
      </c>
      <c r="AK23">
        <v>136307.19999999899</v>
      </c>
      <c r="AL23">
        <v>2170337</v>
      </c>
      <c r="AM23">
        <v>3097</v>
      </c>
      <c r="AN23" s="4"/>
      <c r="AY23">
        <v>3200000</v>
      </c>
      <c r="AZ23">
        <v>3076208</v>
      </c>
      <c r="BA23">
        <v>90969.599999999904</v>
      </c>
      <c r="BB23">
        <v>1811293</v>
      </c>
      <c r="BC23">
        <v>3115</v>
      </c>
    </row>
    <row r="24" spans="2:55" x14ac:dyDescent="0.2">
      <c r="D24">
        <v>3500000</v>
      </c>
      <c r="E24">
        <v>2925831</v>
      </c>
      <c r="F24">
        <v>23836022.399999999</v>
      </c>
      <c r="G24">
        <v>25</v>
      </c>
      <c r="H24" s="3">
        <v>2897.8332519999999</v>
      </c>
      <c r="S24">
        <v>3500000</v>
      </c>
      <c r="T24">
        <v>3346553</v>
      </c>
      <c r="U24">
        <v>50563.199999999997</v>
      </c>
      <c r="V24">
        <v>1608127</v>
      </c>
      <c r="W24">
        <v>2824</v>
      </c>
      <c r="AI24">
        <v>3500000</v>
      </c>
      <c r="AJ24">
        <v>3341617</v>
      </c>
      <c r="AK24">
        <v>261206.39999999999</v>
      </c>
      <c r="AL24">
        <v>1951672</v>
      </c>
      <c r="AM24">
        <v>2839</v>
      </c>
      <c r="AN24" s="4"/>
      <c r="AY24">
        <v>3500000</v>
      </c>
      <c r="AZ24">
        <v>3349088</v>
      </c>
      <c r="BA24">
        <v>134688</v>
      </c>
      <c r="BB24">
        <v>1631947</v>
      </c>
      <c r="BC24">
        <v>2865</v>
      </c>
    </row>
    <row r="25" spans="2:55" x14ac:dyDescent="0.2">
      <c r="D25">
        <v>3800000</v>
      </c>
      <c r="E25">
        <v>2913247</v>
      </c>
      <c r="F25">
        <v>24848022.399999999</v>
      </c>
      <c r="G25">
        <v>0</v>
      </c>
      <c r="H25" s="3">
        <v>2908.8332519999999</v>
      </c>
      <c r="S25">
        <v>3800000</v>
      </c>
      <c r="T25">
        <v>3607506</v>
      </c>
      <c r="U25">
        <v>72128</v>
      </c>
      <c r="V25">
        <v>1405373</v>
      </c>
      <c r="W25">
        <v>2617</v>
      </c>
      <c r="AI25">
        <v>3800000</v>
      </c>
      <c r="AJ25">
        <v>3606660</v>
      </c>
      <c r="AK25">
        <v>441599.99999999901</v>
      </c>
      <c r="AL25">
        <v>1670387</v>
      </c>
      <c r="AM25">
        <v>2616</v>
      </c>
      <c r="AY25">
        <v>3800000</v>
      </c>
      <c r="AZ25">
        <v>3609488</v>
      </c>
      <c r="BA25">
        <v>195702.39999999999</v>
      </c>
      <c r="BB25">
        <v>1415636</v>
      </c>
      <c r="BC25">
        <v>2648</v>
      </c>
    </row>
    <row r="26" spans="2:55" x14ac:dyDescent="0.2">
      <c r="D26">
        <v>4000000</v>
      </c>
      <c r="E26">
        <v>2901869</v>
      </c>
      <c r="F26">
        <v>25252086.399999999</v>
      </c>
      <c r="G26">
        <v>0</v>
      </c>
      <c r="H26" s="3">
        <v>2914.6667480000001</v>
      </c>
      <c r="S26">
        <v>4000000</v>
      </c>
      <c r="T26">
        <v>3779251</v>
      </c>
      <c r="U26">
        <v>80665.599999999904</v>
      </c>
      <c r="V26">
        <v>1267414</v>
      </c>
      <c r="W26">
        <v>2492</v>
      </c>
      <c r="AI26">
        <v>4000000</v>
      </c>
      <c r="AJ26">
        <v>3778971</v>
      </c>
      <c r="AK26">
        <v>625452.799999999</v>
      </c>
      <c r="AL26">
        <v>1438116</v>
      </c>
      <c r="AM26">
        <v>2480</v>
      </c>
      <c r="AY26">
        <v>4000000</v>
      </c>
      <c r="AZ26">
        <v>3780658</v>
      </c>
      <c r="BA26">
        <v>242732.79999999999</v>
      </c>
      <c r="BB26">
        <v>1272328</v>
      </c>
      <c r="BC26">
        <v>2520</v>
      </c>
    </row>
    <row r="29" spans="2:55" x14ac:dyDescent="0.2">
      <c r="B29" t="s">
        <v>217</v>
      </c>
      <c r="D29" t="s">
        <v>206</v>
      </c>
      <c r="E29" t="s">
        <v>33</v>
      </c>
      <c r="F29" t="s">
        <v>38</v>
      </c>
      <c r="G29" t="s">
        <v>213</v>
      </c>
      <c r="H29" t="s">
        <v>214</v>
      </c>
      <c r="Q29" t="s">
        <v>217</v>
      </c>
      <c r="S29" t="s">
        <v>206</v>
      </c>
      <c r="T29" t="s">
        <v>33</v>
      </c>
      <c r="U29" t="s">
        <v>172</v>
      </c>
      <c r="V29" t="s">
        <v>213</v>
      </c>
      <c r="W29" t="s">
        <v>214</v>
      </c>
      <c r="AG29" t="s">
        <v>217</v>
      </c>
      <c r="AI29" t="s">
        <v>206</v>
      </c>
      <c r="AJ29" t="s">
        <v>33</v>
      </c>
      <c r="AK29" t="s">
        <v>172</v>
      </c>
      <c r="AL29" t="s">
        <v>213</v>
      </c>
      <c r="AM29" t="s">
        <v>214</v>
      </c>
      <c r="AW29" t="s">
        <v>217</v>
      </c>
      <c r="AY29" t="s">
        <v>206</v>
      </c>
      <c r="AZ29" t="s">
        <v>33</v>
      </c>
      <c r="BA29" t="s">
        <v>172</v>
      </c>
      <c r="BB29" t="s">
        <v>213</v>
      </c>
      <c r="BC29" t="s">
        <v>214</v>
      </c>
    </row>
    <row r="30" spans="2:55" x14ac:dyDescent="0.2">
      <c r="D30" s="4">
        <v>1000000</v>
      </c>
      <c r="E30" s="4">
        <v>989922</v>
      </c>
      <c r="F30" s="4">
        <v>12659.2</v>
      </c>
      <c r="G30" s="4">
        <v>588155</v>
      </c>
      <c r="H30" s="4">
        <v>2890</v>
      </c>
      <c r="S30">
        <v>1000000</v>
      </c>
      <c r="T30">
        <v>990414</v>
      </c>
      <c r="U30">
        <v>11040</v>
      </c>
      <c r="V30">
        <v>465109</v>
      </c>
      <c r="W30">
        <v>2551</v>
      </c>
      <c r="AI30">
        <v>1000000</v>
      </c>
      <c r="AJ30">
        <v>990166</v>
      </c>
      <c r="AK30">
        <v>11996.8</v>
      </c>
      <c r="AL30">
        <v>562770</v>
      </c>
      <c r="AM30">
        <v>2674</v>
      </c>
      <c r="AY30">
        <v>1000000</v>
      </c>
      <c r="AZ30">
        <v>990303</v>
      </c>
      <c r="BA30">
        <v>11555.199999999901</v>
      </c>
      <c r="BB30">
        <v>516241</v>
      </c>
      <c r="BC30">
        <v>2698</v>
      </c>
    </row>
    <row r="31" spans="2:55" x14ac:dyDescent="0.2">
      <c r="D31" s="4">
        <v>1500000</v>
      </c>
      <c r="E31" s="4">
        <v>1477133</v>
      </c>
      <c r="F31" s="4">
        <v>13542.4</v>
      </c>
      <c r="G31" s="4">
        <v>935845</v>
      </c>
      <c r="H31" s="4">
        <v>3010</v>
      </c>
      <c r="S31">
        <v>1500000</v>
      </c>
      <c r="T31">
        <v>1478029</v>
      </c>
      <c r="U31">
        <v>11776</v>
      </c>
      <c r="V31">
        <v>831951</v>
      </c>
      <c r="W31">
        <v>2835</v>
      </c>
      <c r="AI31">
        <v>1500000</v>
      </c>
      <c r="AJ31">
        <v>1478179</v>
      </c>
      <c r="AK31">
        <v>12806.4</v>
      </c>
      <c r="AL31">
        <v>934084</v>
      </c>
      <c r="AM31">
        <v>2881</v>
      </c>
      <c r="AY31">
        <v>1500000</v>
      </c>
      <c r="AZ31">
        <v>1478207</v>
      </c>
      <c r="BA31">
        <v>12291.199999999901</v>
      </c>
      <c r="BB31">
        <v>900027</v>
      </c>
      <c r="BC31">
        <v>2973</v>
      </c>
    </row>
    <row r="32" spans="2:55" x14ac:dyDescent="0.2">
      <c r="D32" s="4">
        <v>2000000</v>
      </c>
      <c r="E32" s="4">
        <v>1952083</v>
      </c>
      <c r="F32" s="4">
        <v>15088</v>
      </c>
      <c r="G32" s="4">
        <v>1210477</v>
      </c>
      <c r="H32" s="4">
        <v>2996</v>
      </c>
      <c r="S32">
        <v>2000000</v>
      </c>
      <c r="T32">
        <v>1955651</v>
      </c>
      <c r="U32">
        <v>12585.5999999999</v>
      </c>
      <c r="V32">
        <v>1105498</v>
      </c>
      <c r="W32">
        <v>2892</v>
      </c>
      <c r="AI32">
        <v>2000000</v>
      </c>
      <c r="AJ32">
        <v>1955382</v>
      </c>
      <c r="AK32">
        <v>13836.8</v>
      </c>
      <c r="AL32">
        <v>1202257</v>
      </c>
      <c r="AM32">
        <v>2902</v>
      </c>
      <c r="AY32">
        <v>2000000</v>
      </c>
      <c r="AZ32">
        <v>1955649</v>
      </c>
      <c r="BA32">
        <v>13395.199999999901</v>
      </c>
      <c r="BB32">
        <v>1167569</v>
      </c>
      <c r="BC32">
        <v>3001</v>
      </c>
    </row>
    <row r="33" spans="2:55" x14ac:dyDescent="0.2">
      <c r="D33" s="4">
        <v>2300000</v>
      </c>
      <c r="E33" s="4">
        <v>2241486</v>
      </c>
      <c r="F33" s="4">
        <v>17148.8</v>
      </c>
      <c r="G33" s="4">
        <v>1405954</v>
      </c>
      <c r="H33" s="4">
        <v>3031</v>
      </c>
      <c r="S33">
        <v>2300000</v>
      </c>
      <c r="T33">
        <v>2242609</v>
      </c>
      <c r="U33">
        <v>13689.5999999999</v>
      </c>
      <c r="V33">
        <v>1227019</v>
      </c>
      <c r="W33">
        <v>2881</v>
      </c>
      <c r="AI33">
        <v>2300000</v>
      </c>
      <c r="AJ33">
        <v>2243336</v>
      </c>
      <c r="AK33">
        <v>15308.8</v>
      </c>
      <c r="AL33">
        <v>1384494</v>
      </c>
      <c r="AM33">
        <v>2938</v>
      </c>
      <c r="AY33">
        <v>2300000</v>
      </c>
      <c r="AZ33">
        <v>2242666</v>
      </c>
      <c r="BA33">
        <v>14867.199999999901</v>
      </c>
      <c r="BB33">
        <v>1319018</v>
      </c>
      <c r="BC33">
        <v>3016</v>
      </c>
    </row>
    <row r="34" spans="2:55" x14ac:dyDescent="0.2">
      <c r="D34" s="4">
        <v>2600000</v>
      </c>
      <c r="E34" s="4">
        <v>2519631</v>
      </c>
      <c r="F34" s="4">
        <v>22300.799999999999</v>
      </c>
      <c r="G34" s="4">
        <v>1577972</v>
      </c>
      <c r="H34" s="4">
        <v>3073</v>
      </c>
      <c r="S34">
        <v>2600000</v>
      </c>
      <c r="T34">
        <v>2522552</v>
      </c>
      <c r="U34">
        <v>15161.5999999999</v>
      </c>
      <c r="V34">
        <v>1347825</v>
      </c>
      <c r="W34">
        <v>2880</v>
      </c>
      <c r="AI34">
        <v>2600000</v>
      </c>
      <c r="AJ34">
        <v>2523505</v>
      </c>
      <c r="AK34">
        <v>17664</v>
      </c>
      <c r="AL34">
        <v>1564095</v>
      </c>
      <c r="AM34">
        <v>2963</v>
      </c>
      <c r="AY34">
        <v>2600000</v>
      </c>
      <c r="AZ34">
        <v>2524562</v>
      </c>
      <c r="BA34">
        <v>17296</v>
      </c>
      <c r="BB34">
        <v>1479096</v>
      </c>
      <c r="BC34">
        <v>3044</v>
      </c>
    </row>
    <row r="35" spans="2:55" x14ac:dyDescent="0.2">
      <c r="D35" s="4">
        <v>2900000</v>
      </c>
      <c r="E35" s="4">
        <v>2796994</v>
      </c>
      <c r="F35" s="4">
        <v>43424</v>
      </c>
      <c r="G35" s="4">
        <v>1721347</v>
      </c>
      <c r="H35" s="4">
        <v>3083</v>
      </c>
      <c r="S35">
        <v>2900000</v>
      </c>
      <c r="T35">
        <v>2801835</v>
      </c>
      <c r="U35">
        <v>17811.199999999899</v>
      </c>
      <c r="V35">
        <v>1459200</v>
      </c>
      <c r="W35">
        <v>2873</v>
      </c>
      <c r="AI35">
        <v>2900000</v>
      </c>
      <c r="AJ35">
        <v>2803477</v>
      </c>
      <c r="AK35">
        <v>23699.199999999899</v>
      </c>
      <c r="AL35">
        <v>1715703</v>
      </c>
      <c r="AM35">
        <v>2976</v>
      </c>
      <c r="AY35">
        <v>2900000</v>
      </c>
      <c r="AZ35">
        <v>2805035</v>
      </c>
      <c r="BA35">
        <v>23257.599999999999</v>
      </c>
      <c r="BB35">
        <v>1609141</v>
      </c>
      <c r="BC35">
        <v>3046</v>
      </c>
    </row>
    <row r="36" spans="2:55" x14ac:dyDescent="0.2">
      <c r="D36" s="4">
        <v>3200000</v>
      </c>
      <c r="E36" s="4">
        <v>2903540</v>
      </c>
      <c r="F36" s="4">
        <v>24047180.800000001</v>
      </c>
      <c r="G36" s="4">
        <v>463</v>
      </c>
      <c r="H36" s="4">
        <v>2924</v>
      </c>
      <c r="S36">
        <v>3200000</v>
      </c>
      <c r="T36">
        <v>3072438</v>
      </c>
      <c r="U36">
        <v>22742.3999999999</v>
      </c>
      <c r="V36">
        <v>1520298</v>
      </c>
      <c r="W36">
        <v>2837</v>
      </c>
      <c r="AI36">
        <v>3200000</v>
      </c>
      <c r="AJ36">
        <v>3074644</v>
      </c>
      <c r="AK36">
        <v>43718.3999999999</v>
      </c>
      <c r="AL36">
        <v>1826605</v>
      </c>
      <c r="AM36">
        <v>2960</v>
      </c>
      <c r="AY36">
        <v>3200000</v>
      </c>
      <c r="AZ36">
        <v>3076686</v>
      </c>
      <c r="BA36">
        <v>35033.599999999999</v>
      </c>
      <c r="BB36">
        <v>1683241</v>
      </c>
      <c r="BC36">
        <v>2979</v>
      </c>
    </row>
    <row r="37" spans="2:55" x14ac:dyDescent="0.2">
      <c r="D37" s="4">
        <v>3500000</v>
      </c>
      <c r="E37" s="4">
        <v>2924119</v>
      </c>
      <c r="F37" s="4">
        <v>25865910.399999999</v>
      </c>
      <c r="G37" s="4">
        <v>16</v>
      </c>
      <c r="H37" s="4">
        <v>2901</v>
      </c>
      <c r="S37">
        <v>3500000</v>
      </c>
      <c r="T37">
        <v>3344557</v>
      </c>
      <c r="U37">
        <v>32236.799999999999</v>
      </c>
      <c r="V37">
        <v>1497795</v>
      </c>
      <c r="W37">
        <v>2745</v>
      </c>
      <c r="AI37">
        <v>3500000</v>
      </c>
      <c r="AJ37">
        <v>3345540</v>
      </c>
      <c r="AK37">
        <v>119011.2</v>
      </c>
      <c r="AL37">
        <v>1777469</v>
      </c>
      <c r="AM37">
        <v>2815</v>
      </c>
      <c r="AY37">
        <v>3500000</v>
      </c>
      <c r="AZ37">
        <v>3349174</v>
      </c>
      <c r="BA37">
        <v>75292.799999999901</v>
      </c>
      <c r="BB37">
        <v>1572556</v>
      </c>
      <c r="BC37">
        <v>2836</v>
      </c>
    </row>
    <row r="38" spans="2:55" x14ac:dyDescent="0.2">
      <c r="D38" s="4">
        <v>3800000</v>
      </c>
      <c r="E38" s="4">
        <v>2922587</v>
      </c>
      <c r="F38" s="4">
        <v>26074934.399999999</v>
      </c>
      <c r="G38" s="4">
        <v>1</v>
      </c>
      <c r="H38" s="4">
        <v>2896</v>
      </c>
      <c r="S38">
        <v>3800000</v>
      </c>
      <c r="T38">
        <v>3607809</v>
      </c>
      <c r="U38">
        <v>48281.599999999999</v>
      </c>
      <c r="V38">
        <v>1366251</v>
      </c>
      <c r="W38">
        <v>2591</v>
      </c>
      <c r="AI38">
        <v>3800000</v>
      </c>
      <c r="AJ38">
        <v>3606046</v>
      </c>
      <c r="AK38">
        <v>267020.79999999999</v>
      </c>
      <c r="AL38">
        <v>1575970</v>
      </c>
      <c r="AM38">
        <v>2617</v>
      </c>
      <c r="AY38">
        <v>3800000</v>
      </c>
      <c r="AZ38">
        <v>3607432</v>
      </c>
      <c r="BA38">
        <v>125635.2</v>
      </c>
      <c r="BB38">
        <v>1400751</v>
      </c>
      <c r="BC38">
        <v>2640</v>
      </c>
    </row>
    <row r="39" spans="2:55" x14ac:dyDescent="0.2">
      <c r="D39" s="4"/>
      <c r="E39" s="4"/>
      <c r="F39" s="4"/>
      <c r="G39" s="4"/>
      <c r="H39" s="4"/>
      <c r="S39">
        <v>4000000</v>
      </c>
      <c r="T39">
        <v>3778415</v>
      </c>
      <c r="U39">
        <v>61308.799999999901</v>
      </c>
      <c r="V39">
        <v>1238977</v>
      </c>
      <c r="W39">
        <v>2477</v>
      </c>
      <c r="AI39">
        <v>4000000</v>
      </c>
      <c r="AJ39">
        <v>3778312</v>
      </c>
      <c r="AK39">
        <v>421359.99999999901</v>
      </c>
      <c r="AL39">
        <v>1394300</v>
      </c>
      <c r="AM39">
        <v>2487</v>
      </c>
      <c r="AY39">
        <v>4000000</v>
      </c>
      <c r="AZ39">
        <v>3781535</v>
      </c>
      <c r="BA39">
        <v>172003.19999999899</v>
      </c>
      <c r="BB39">
        <v>1257622</v>
      </c>
      <c r="BC39">
        <v>2514</v>
      </c>
    </row>
    <row r="42" spans="2:55" x14ac:dyDescent="0.2">
      <c r="B42" t="s">
        <v>232</v>
      </c>
      <c r="D42" t="s">
        <v>206</v>
      </c>
      <c r="E42" t="s">
        <v>33</v>
      </c>
      <c r="F42" t="s">
        <v>38</v>
      </c>
      <c r="G42" t="s">
        <v>213</v>
      </c>
      <c r="H42" t="s">
        <v>214</v>
      </c>
      <c r="Q42" t="s">
        <v>232</v>
      </c>
      <c r="S42" t="s">
        <v>206</v>
      </c>
      <c r="T42" t="s">
        <v>33</v>
      </c>
      <c r="U42" t="s">
        <v>172</v>
      </c>
      <c r="V42" t="s">
        <v>213</v>
      </c>
      <c r="W42" t="s">
        <v>214</v>
      </c>
      <c r="AG42" t="s">
        <v>232</v>
      </c>
      <c r="AI42" t="s">
        <v>206</v>
      </c>
      <c r="AJ42" t="s">
        <v>33</v>
      </c>
      <c r="AK42" t="s">
        <v>172</v>
      </c>
      <c r="AL42" t="s">
        <v>213</v>
      </c>
      <c r="AM42" t="s">
        <v>214</v>
      </c>
      <c r="AW42" t="s">
        <v>232</v>
      </c>
      <c r="AY42" t="s">
        <v>206</v>
      </c>
      <c r="AZ42" t="s">
        <v>33</v>
      </c>
      <c r="BA42" t="s">
        <v>172</v>
      </c>
      <c r="BB42" t="s">
        <v>213</v>
      </c>
      <c r="BC42" t="s">
        <v>214</v>
      </c>
    </row>
    <row r="43" spans="2:55" x14ac:dyDescent="0.2">
      <c r="D43">
        <v>1000000</v>
      </c>
      <c r="E43">
        <v>989884</v>
      </c>
      <c r="F43">
        <v>12217.5999999999</v>
      </c>
      <c r="G43">
        <v>137104</v>
      </c>
      <c r="H43">
        <v>2452</v>
      </c>
      <c r="S43">
        <v>1000000</v>
      </c>
      <c r="T43">
        <v>990419</v>
      </c>
      <c r="U43">
        <v>8979.1999999999898</v>
      </c>
      <c r="V43">
        <v>87782</v>
      </c>
      <c r="W43">
        <v>1892</v>
      </c>
      <c r="AI43">
        <v>1000000</v>
      </c>
      <c r="AJ43">
        <v>990155</v>
      </c>
      <c r="AK43">
        <v>10304</v>
      </c>
      <c r="AL43">
        <v>120344</v>
      </c>
      <c r="AM43">
        <v>2047</v>
      </c>
      <c r="AY43">
        <v>1000000</v>
      </c>
      <c r="AZ43">
        <v>990028</v>
      </c>
      <c r="BA43">
        <v>9494.4</v>
      </c>
      <c r="BB43">
        <v>101228</v>
      </c>
      <c r="BC43">
        <v>1956</v>
      </c>
    </row>
    <row r="44" spans="2:55" x14ac:dyDescent="0.2">
      <c r="D44">
        <v>1500000</v>
      </c>
      <c r="E44">
        <v>1476837</v>
      </c>
      <c r="F44">
        <v>13174.4</v>
      </c>
      <c r="G44">
        <v>317622</v>
      </c>
      <c r="H44">
        <v>2568</v>
      </c>
      <c r="S44">
        <v>1500000</v>
      </c>
      <c r="T44">
        <v>1477571</v>
      </c>
      <c r="U44">
        <v>9494.4</v>
      </c>
      <c r="V44">
        <v>198197</v>
      </c>
      <c r="W44">
        <v>2004</v>
      </c>
      <c r="AI44">
        <v>1500000</v>
      </c>
      <c r="AJ44">
        <v>1478211</v>
      </c>
      <c r="AK44">
        <v>11187.199999999901</v>
      </c>
      <c r="AL44">
        <v>282082</v>
      </c>
      <c r="AM44">
        <v>2195</v>
      </c>
      <c r="AY44">
        <v>1500000</v>
      </c>
      <c r="AZ44">
        <v>1478148</v>
      </c>
      <c r="BA44">
        <v>10156.799999999999</v>
      </c>
      <c r="BB44">
        <v>234108</v>
      </c>
      <c r="BC44">
        <v>2089</v>
      </c>
    </row>
    <row r="45" spans="2:55" x14ac:dyDescent="0.2">
      <c r="D45">
        <v>2000000</v>
      </c>
      <c r="E45">
        <v>1952291</v>
      </c>
      <c r="F45">
        <v>15382.4</v>
      </c>
      <c r="G45">
        <v>513033</v>
      </c>
      <c r="H45">
        <v>2671</v>
      </c>
      <c r="S45">
        <v>2000000</v>
      </c>
      <c r="T45">
        <v>1955319</v>
      </c>
      <c r="U45">
        <v>10892.8</v>
      </c>
      <c r="V45">
        <v>363871</v>
      </c>
      <c r="W45">
        <v>2125</v>
      </c>
      <c r="AI45">
        <v>2000000</v>
      </c>
      <c r="AJ45">
        <v>1955554</v>
      </c>
      <c r="AK45">
        <v>12659.199999999901</v>
      </c>
      <c r="AL45">
        <v>484876</v>
      </c>
      <c r="AM45">
        <v>2312</v>
      </c>
      <c r="AY45">
        <v>2000000</v>
      </c>
      <c r="AZ45">
        <v>1955919</v>
      </c>
      <c r="BA45">
        <v>11702.4</v>
      </c>
      <c r="BB45">
        <v>426449</v>
      </c>
      <c r="BC45">
        <v>2225</v>
      </c>
    </row>
    <row r="46" spans="2:55" x14ac:dyDescent="0.2">
      <c r="D46">
        <v>2300000</v>
      </c>
      <c r="E46">
        <v>2241414</v>
      </c>
      <c r="F46">
        <v>16707.199999999899</v>
      </c>
      <c r="G46">
        <v>615858</v>
      </c>
      <c r="H46">
        <v>2684</v>
      </c>
      <c r="S46">
        <v>2300000</v>
      </c>
      <c r="T46">
        <v>2242608</v>
      </c>
      <c r="U46">
        <v>11555.199999999901</v>
      </c>
      <c r="V46">
        <v>478850</v>
      </c>
      <c r="W46">
        <v>2187</v>
      </c>
      <c r="AI46">
        <v>2300000</v>
      </c>
      <c r="AJ46">
        <v>2243123</v>
      </c>
      <c r="AK46">
        <v>13468.8</v>
      </c>
      <c r="AL46">
        <v>596523</v>
      </c>
      <c r="AM46">
        <v>2351</v>
      </c>
      <c r="AY46">
        <v>2300000</v>
      </c>
      <c r="AZ46">
        <v>2243804</v>
      </c>
      <c r="BA46">
        <v>12291.199999999901</v>
      </c>
      <c r="BB46">
        <v>545063</v>
      </c>
      <c r="BC46">
        <v>2281</v>
      </c>
    </row>
    <row r="47" spans="2:55" x14ac:dyDescent="0.2">
      <c r="D47">
        <v>2600000</v>
      </c>
      <c r="E47">
        <v>2519562</v>
      </c>
      <c r="F47">
        <v>18768</v>
      </c>
      <c r="G47">
        <v>709143</v>
      </c>
      <c r="H47">
        <v>2700</v>
      </c>
      <c r="S47">
        <v>2600000</v>
      </c>
      <c r="T47">
        <v>2522748</v>
      </c>
      <c r="U47">
        <v>12364.8</v>
      </c>
      <c r="V47">
        <v>587124</v>
      </c>
      <c r="W47">
        <v>2234</v>
      </c>
      <c r="AI47">
        <v>2600000</v>
      </c>
      <c r="AJ47">
        <v>2522672</v>
      </c>
      <c r="AK47">
        <v>14499.199999999901</v>
      </c>
      <c r="AL47">
        <v>696587</v>
      </c>
      <c r="AM47">
        <v>2379</v>
      </c>
      <c r="AY47">
        <v>2600000</v>
      </c>
      <c r="AZ47">
        <v>2524098</v>
      </c>
      <c r="BA47">
        <v>13100.8</v>
      </c>
      <c r="BB47">
        <v>650580</v>
      </c>
      <c r="BC47">
        <v>2302</v>
      </c>
    </row>
    <row r="48" spans="2:55" x14ac:dyDescent="0.2">
      <c r="D48">
        <v>2900000</v>
      </c>
      <c r="E48">
        <v>2792564</v>
      </c>
      <c r="F48">
        <v>23625.599999999999</v>
      </c>
      <c r="G48">
        <v>796407</v>
      </c>
      <c r="H48">
        <v>2729</v>
      </c>
      <c r="S48">
        <v>2900000</v>
      </c>
      <c r="T48">
        <v>2802577</v>
      </c>
      <c r="U48">
        <v>13542.4</v>
      </c>
      <c r="V48">
        <v>684228</v>
      </c>
      <c r="W48">
        <v>2262</v>
      </c>
      <c r="AI48">
        <v>2900000</v>
      </c>
      <c r="AJ48">
        <v>2803036</v>
      </c>
      <c r="AK48">
        <v>15750.4</v>
      </c>
      <c r="AL48">
        <v>792107</v>
      </c>
      <c r="AM48">
        <v>2396</v>
      </c>
      <c r="AY48">
        <v>2900000</v>
      </c>
      <c r="AZ48">
        <v>2803555</v>
      </c>
      <c r="BA48">
        <v>14351.9999999999</v>
      </c>
      <c r="BB48">
        <v>749954</v>
      </c>
      <c r="BC48">
        <v>2345</v>
      </c>
    </row>
    <row r="49" spans="2:55" x14ac:dyDescent="0.2">
      <c r="D49">
        <v>3200000</v>
      </c>
      <c r="E49">
        <v>2918714</v>
      </c>
      <c r="F49">
        <v>24586889.599999901</v>
      </c>
      <c r="G49">
        <v>13851</v>
      </c>
      <c r="H49">
        <v>2895</v>
      </c>
      <c r="S49">
        <v>3200000</v>
      </c>
      <c r="T49">
        <v>3073098</v>
      </c>
      <c r="U49">
        <v>14646.4</v>
      </c>
      <c r="V49">
        <v>767511</v>
      </c>
      <c r="W49">
        <v>2280</v>
      </c>
      <c r="AI49">
        <v>3200000</v>
      </c>
      <c r="AJ49">
        <v>3075776</v>
      </c>
      <c r="AK49">
        <v>17516.8</v>
      </c>
      <c r="AL49">
        <v>881528</v>
      </c>
      <c r="AM49">
        <v>2413</v>
      </c>
      <c r="AY49">
        <v>3200000</v>
      </c>
      <c r="AZ49">
        <v>3076142</v>
      </c>
      <c r="BA49">
        <v>15823.9999999999</v>
      </c>
      <c r="BB49">
        <v>840332</v>
      </c>
      <c r="BC49">
        <v>2367</v>
      </c>
    </row>
    <row r="50" spans="2:55" x14ac:dyDescent="0.2">
      <c r="D50">
        <v>3500000</v>
      </c>
      <c r="E50">
        <v>2918321</v>
      </c>
      <c r="F50">
        <v>24558921.599999901</v>
      </c>
      <c r="G50">
        <v>11</v>
      </c>
      <c r="H50">
        <v>2904</v>
      </c>
      <c r="S50">
        <v>3500000</v>
      </c>
      <c r="T50">
        <v>3346450</v>
      </c>
      <c r="U50">
        <v>17296</v>
      </c>
      <c r="V50">
        <v>841874</v>
      </c>
      <c r="W50">
        <v>2298</v>
      </c>
      <c r="AI50">
        <v>3500000</v>
      </c>
      <c r="AJ50">
        <v>3348665</v>
      </c>
      <c r="AK50">
        <v>21491.199999999899</v>
      </c>
      <c r="AL50">
        <v>960660</v>
      </c>
      <c r="AM50">
        <v>2423</v>
      </c>
      <c r="AY50">
        <v>3500000</v>
      </c>
      <c r="AZ50">
        <v>3347965</v>
      </c>
      <c r="BA50">
        <v>18841.599999999999</v>
      </c>
      <c r="BB50">
        <v>923323</v>
      </c>
      <c r="BC50">
        <v>2384</v>
      </c>
    </row>
    <row r="51" spans="2:55" x14ac:dyDescent="0.2">
      <c r="D51">
        <v>3800000</v>
      </c>
      <c r="E51">
        <v>2937003</v>
      </c>
      <c r="F51">
        <v>27148095.999999899</v>
      </c>
      <c r="G51">
        <v>0</v>
      </c>
      <c r="H51">
        <v>2887</v>
      </c>
      <c r="S51">
        <v>3800000</v>
      </c>
      <c r="T51">
        <v>3607367</v>
      </c>
      <c r="U51">
        <v>20534.3999999999</v>
      </c>
      <c r="V51">
        <v>903308</v>
      </c>
      <c r="W51">
        <v>2298</v>
      </c>
      <c r="AI51">
        <v>3800000</v>
      </c>
      <c r="AJ51">
        <v>3609767</v>
      </c>
      <c r="AK51">
        <v>33046.3999999999</v>
      </c>
      <c r="AL51">
        <v>1028767</v>
      </c>
      <c r="AM51">
        <v>2419</v>
      </c>
      <c r="AY51">
        <v>3800000</v>
      </c>
      <c r="AZ51">
        <v>3608839</v>
      </c>
      <c r="BA51">
        <v>25759.999999999902</v>
      </c>
      <c r="BB51">
        <v>989872</v>
      </c>
      <c r="BC51">
        <v>2385</v>
      </c>
    </row>
    <row r="52" spans="2:55" x14ac:dyDescent="0.2">
      <c r="D52">
        <v>4000000</v>
      </c>
      <c r="E52">
        <v>2920509</v>
      </c>
      <c r="F52">
        <v>26779580.7999999</v>
      </c>
      <c r="G52">
        <v>0</v>
      </c>
      <c r="H52">
        <v>2904</v>
      </c>
      <c r="S52">
        <v>4000000</v>
      </c>
      <c r="T52">
        <v>3778742</v>
      </c>
      <c r="U52">
        <v>25465.599999999999</v>
      </c>
      <c r="V52">
        <v>926621</v>
      </c>
      <c r="W52">
        <v>2292</v>
      </c>
      <c r="AI52">
        <v>4000000</v>
      </c>
      <c r="AJ52">
        <v>3780645</v>
      </c>
      <c r="AK52">
        <v>62044.799999999901</v>
      </c>
      <c r="AL52">
        <v>1057549</v>
      </c>
      <c r="AM52">
        <v>2405</v>
      </c>
      <c r="AY52">
        <v>4000000</v>
      </c>
      <c r="AZ52">
        <v>3782523</v>
      </c>
      <c r="BA52">
        <v>37904</v>
      </c>
      <c r="BB52">
        <v>1019112</v>
      </c>
      <c r="BC52">
        <v>2377</v>
      </c>
    </row>
    <row r="55" spans="2:55" x14ac:dyDescent="0.2">
      <c r="B55" t="s">
        <v>234</v>
      </c>
      <c r="D55" t="s">
        <v>206</v>
      </c>
      <c r="E55" t="s">
        <v>33</v>
      </c>
      <c r="F55" t="s">
        <v>38</v>
      </c>
      <c r="G55" t="s">
        <v>213</v>
      </c>
      <c r="H55" t="s">
        <v>214</v>
      </c>
      <c r="Q55" t="s">
        <v>234</v>
      </c>
      <c r="S55" t="s">
        <v>206</v>
      </c>
      <c r="T55" t="s">
        <v>33</v>
      </c>
      <c r="U55" t="s">
        <v>172</v>
      </c>
      <c r="V55" t="s">
        <v>213</v>
      </c>
      <c r="W55" t="s">
        <v>214</v>
      </c>
      <c r="AG55" t="s">
        <v>234</v>
      </c>
      <c r="AI55" t="s">
        <v>206</v>
      </c>
      <c r="AJ55" t="s">
        <v>33</v>
      </c>
      <c r="AK55" t="s">
        <v>172</v>
      </c>
      <c r="AL55" t="s">
        <v>213</v>
      </c>
      <c r="AM55" t="s">
        <v>214</v>
      </c>
      <c r="AW55" t="s">
        <v>234</v>
      </c>
      <c r="AY55" t="s">
        <v>206</v>
      </c>
      <c r="AZ55" t="s">
        <v>33</v>
      </c>
      <c r="BA55" t="s">
        <v>172</v>
      </c>
      <c r="BB55" t="s">
        <v>213</v>
      </c>
      <c r="BC55" t="s">
        <v>214</v>
      </c>
    </row>
    <row r="56" spans="2:55" x14ac:dyDescent="0.2">
      <c r="D56">
        <v>1000000</v>
      </c>
      <c r="E56">
        <v>990076</v>
      </c>
      <c r="F56">
        <v>13542.4</v>
      </c>
      <c r="G56">
        <v>32289</v>
      </c>
      <c r="H56">
        <v>2339</v>
      </c>
      <c r="S56">
        <v>1000000</v>
      </c>
      <c r="T56">
        <v>990349</v>
      </c>
      <c r="U56">
        <v>9273.5999999999894</v>
      </c>
      <c r="V56">
        <v>16564</v>
      </c>
      <c r="W56">
        <v>1790</v>
      </c>
      <c r="AI56">
        <v>1000000</v>
      </c>
      <c r="AJ56">
        <v>990091</v>
      </c>
      <c r="AK56">
        <v>10745.5999999999</v>
      </c>
      <c r="AL56">
        <v>25378</v>
      </c>
      <c r="AM56">
        <v>1932</v>
      </c>
      <c r="AY56">
        <v>1000000</v>
      </c>
      <c r="AZ56">
        <v>989833</v>
      </c>
      <c r="BA56">
        <v>9715.1999999999898</v>
      </c>
      <c r="BB56">
        <v>19689</v>
      </c>
      <c r="BC56">
        <v>1834</v>
      </c>
    </row>
    <row r="57" spans="2:55" x14ac:dyDescent="0.2">
      <c r="D57">
        <v>1500000</v>
      </c>
      <c r="E57">
        <v>1477794</v>
      </c>
      <c r="F57">
        <v>14425.5999999999</v>
      </c>
      <c r="G57">
        <v>97581</v>
      </c>
      <c r="H57">
        <v>2419</v>
      </c>
      <c r="S57">
        <v>1500000</v>
      </c>
      <c r="T57">
        <v>1477443</v>
      </c>
      <c r="U57">
        <v>9788.7999999999993</v>
      </c>
      <c r="V57">
        <v>46040</v>
      </c>
      <c r="W57">
        <v>1826</v>
      </c>
      <c r="AI57">
        <v>1500000</v>
      </c>
      <c r="AJ57">
        <v>1477759</v>
      </c>
      <c r="AK57">
        <v>11334.4</v>
      </c>
      <c r="AL57">
        <v>73940</v>
      </c>
      <c r="AM57">
        <v>1977</v>
      </c>
      <c r="AY57">
        <v>1500000</v>
      </c>
      <c r="AZ57">
        <v>1478112</v>
      </c>
      <c r="BA57">
        <v>10230.4</v>
      </c>
      <c r="BB57">
        <v>55787</v>
      </c>
      <c r="BC57">
        <v>1872</v>
      </c>
    </row>
    <row r="58" spans="2:55" x14ac:dyDescent="0.2">
      <c r="D58">
        <v>2000000</v>
      </c>
      <c r="E58">
        <v>1954842</v>
      </c>
      <c r="F58">
        <v>16191.9999999999</v>
      </c>
      <c r="G58">
        <v>212728</v>
      </c>
      <c r="H58">
        <v>2498</v>
      </c>
      <c r="S58">
        <v>2000000</v>
      </c>
      <c r="T58">
        <v>1954709</v>
      </c>
      <c r="U58">
        <v>10672</v>
      </c>
      <c r="V58">
        <v>100235</v>
      </c>
      <c r="W58">
        <v>1869</v>
      </c>
      <c r="AI58">
        <v>2000000</v>
      </c>
      <c r="AJ58">
        <v>1954840</v>
      </c>
      <c r="AK58">
        <v>12217.5999999999</v>
      </c>
      <c r="AL58">
        <v>161396</v>
      </c>
      <c r="AM58">
        <v>2042</v>
      </c>
      <c r="AY58">
        <v>2000000</v>
      </c>
      <c r="AZ58">
        <v>1956019</v>
      </c>
      <c r="BA58">
        <v>11040</v>
      </c>
      <c r="BB58">
        <v>122925</v>
      </c>
      <c r="BC58">
        <v>1927</v>
      </c>
    </row>
    <row r="59" spans="2:55" x14ac:dyDescent="0.2">
      <c r="D59">
        <v>2300000</v>
      </c>
      <c r="E59">
        <v>2242284</v>
      </c>
      <c r="F59">
        <v>17737.599999999999</v>
      </c>
      <c r="G59">
        <v>290546</v>
      </c>
      <c r="H59">
        <v>2529</v>
      </c>
      <c r="S59">
        <v>2300000</v>
      </c>
      <c r="T59">
        <v>2242602</v>
      </c>
      <c r="U59">
        <v>11260.8</v>
      </c>
      <c r="V59">
        <v>147579</v>
      </c>
      <c r="W59">
        <v>1902</v>
      </c>
      <c r="AI59">
        <v>2300000</v>
      </c>
      <c r="AJ59">
        <v>2242403</v>
      </c>
      <c r="AK59">
        <v>13027.199999999901</v>
      </c>
      <c r="AL59">
        <v>234536</v>
      </c>
      <c r="AM59">
        <v>2085</v>
      </c>
      <c r="AY59">
        <v>2300000</v>
      </c>
      <c r="AZ59">
        <v>2243701</v>
      </c>
      <c r="BA59">
        <v>11776</v>
      </c>
      <c r="BB59">
        <v>183090</v>
      </c>
      <c r="BC59">
        <v>1971</v>
      </c>
    </row>
    <row r="60" spans="2:55" x14ac:dyDescent="0.2">
      <c r="D60">
        <v>2600000</v>
      </c>
      <c r="E60">
        <v>2520788</v>
      </c>
      <c r="F60">
        <v>20166.3999999999</v>
      </c>
      <c r="G60">
        <v>369812</v>
      </c>
      <c r="H60">
        <v>2566</v>
      </c>
      <c r="S60">
        <v>2600000</v>
      </c>
      <c r="T60">
        <v>2523187</v>
      </c>
      <c r="U60">
        <v>11849.5999999999</v>
      </c>
      <c r="V60">
        <v>208928</v>
      </c>
      <c r="W60">
        <v>1939</v>
      </c>
      <c r="AI60">
        <v>2600000</v>
      </c>
      <c r="AJ60">
        <v>2523115</v>
      </c>
      <c r="AK60">
        <v>14057.5999999999</v>
      </c>
      <c r="AL60">
        <v>311262</v>
      </c>
      <c r="AM60">
        <v>2123</v>
      </c>
      <c r="AY60">
        <v>2600000</v>
      </c>
      <c r="AZ60">
        <v>2524074</v>
      </c>
      <c r="BA60">
        <v>12732.8</v>
      </c>
      <c r="BB60">
        <v>257119</v>
      </c>
      <c r="BC60">
        <v>2025</v>
      </c>
    </row>
    <row r="61" spans="2:55" x14ac:dyDescent="0.2">
      <c r="D61">
        <v>2900000</v>
      </c>
      <c r="E61">
        <v>2798516</v>
      </c>
      <c r="F61">
        <v>23331.199999999899</v>
      </c>
      <c r="G61">
        <v>443131</v>
      </c>
      <c r="H61">
        <v>2572</v>
      </c>
      <c r="S61">
        <v>2900000</v>
      </c>
      <c r="T61">
        <v>2802773</v>
      </c>
      <c r="U61">
        <v>12953.5999999999</v>
      </c>
      <c r="V61">
        <v>280426</v>
      </c>
      <c r="W61">
        <v>1976</v>
      </c>
      <c r="AI61">
        <v>2900000</v>
      </c>
      <c r="AJ61">
        <v>2801616</v>
      </c>
      <c r="AK61">
        <v>15235.199999999901</v>
      </c>
      <c r="AL61">
        <v>386462</v>
      </c>
      <c r="AM61">
        <v>2151</v>
      </c>
      <c r="AY61">
        <v>2900000</v>
      </c>
      <c r="AZ61">
        <v>2803399</v>
      </c>
      <c r="BA61">
        <v>13542.4</v>
      </c>
      <c r="BB61">
        <v>329965</v>
      </c>
      <c r="BC61">
        <v>2044</v>
      </c>
    </row>
    <row r="62" spans="2:55" x14ac:dyDescent="0.2">
      <c r="D62">
        <v>3200000</v>
      </c>
      <c r="E62">
        <v>2898715</v>
      </c>
      <c r="F62">
        <v>25270044.7999999</v>
      </c>
      <c r="G62">
        <v>532</v>
      </c>
      <c r="H62">
        <v>2902</v>
      </c>
      <c r="S62">
        <v>3200000</v>
      </c>
      <c r="T62">
        <v>3073139</v>
      </c>
      <c r="U62">
        <v>14131.199999999901</v>
      </c>
      <c r="V62">
        <v>354010</v>
      </c>
      <c r="W62">
        <v>2011</v>
      </c>
      <c r="AI62">
        <v>3200000</v>
      </c>
      <c r="AJ62">
        <v>3072345</v>
      </c>
      <c r="AK62">
        <v>16854.3999999999</v>
      </c>
      <c r="AL62">
        <v>460444</v>
      </c>
      <c r="AM62">
        <v>2183</v>
      </c>
      <c r="AY62">
        <v>3200000</v>
      </c>
      <c r="AZ62">
        <v>3074494</v>
      </c>
      <c r="BA62">
        <v>14646.4</v>
      </c>
      <c r="BB62">
        <v>405576</v>
      </c>
      <c r="BC62">
        <v>2076</v>
      </c>
    </row>
    <row r="63" spans="2:55" x14ac:dyDescent="0.2">
      <c r="D63">
        <v>3500000</v>
      </c>
      <c r="E63">
        <v>3089465</v>
      </c>
      <c r="F63">
        <v>23813132.7999999</v>
      </c>
      <c r="G63">
        <v>273</v>
      </c>
      <c r="H63">
        <v>2816</v>
      </c>
      <c r="S63">
        <v>3500000</v>
      </c>
      <c r="T63">
        <v>3343955</v>
      </c>
      <c r="U63">
        <v>15455.9999999999</v>
      </c>
      <c r="V63">
        <v>425325</v>
      </c>
      <c r="W63">
        <v>2036</v>
      </c>
      <c r="AY63">
        <v>3500000</v>
      </c>
      <c r="AZ63">
        <v>3349477</v>
      </c>
      <c r="BA63">
        <v>16412.8</v>
      </c>
      <c r="BB63">
        <v>482236</v>
      </c>
      <c r="BC63">
        <v>2107</v>
      </c>
    </row>
    <row r="64" spans="2:55" x14ac:dyDescent="0.2">
      <c r="D64">
        <v>3800000</v>
      </c>
      <c r="E64">
        <v>2924696</v>
      </c>
      <c r="F64">
        <v>24342390.399999999</v>
      </c>
      <c r="G64">
        <v>0</v>
      </c>
      <c r="H64">
        <v>2901</v>
      </c>
      <c r="S64">
        <v>3800000</v>
      </c>
      <c r="T64">
        <v>3607772</v>
      </c>
      <c r="U64">
        <v>17296</v>
      </c>
      <c r="V64">
        <v>490676</v>
      </c>
      <c r="W64">
        <v>2048</v>
      </c>
      <c r="AI64">
        <v>3800000</v>
      </c>
      <c r="AJ64">
        <v>3608432</v>
      </c>
      <c r="AK64">
        <v>21785.599999999999</v>
      </c>
      <c r="AL64">
        <v>597344</v>
      </c>
      <c r="AM64">
        <v>2210</v>
      </c>
      <c r="AY64">
        <v>3800000</v>
      </c>
      <c r="AZ64">
        <v>3611299</v>
      </c>
      <c r="BA64">
        <v>18915.199999999899</v>
      </c>
      <c r="BB64">
        <v>552388</v>
      </c>
      <c r="BC64">
        <v>2127</v>
      </c>
    </row>
    <row r="65" spans="2:55" x14ac:dyDescent="0.2">
      <c r="D65">
        <v>4000000</v>
      </c>
      <c r="E65">
        <v>2912554</v>
      </c>
      <c r="F65">
        <v>24875916.7999999</v>
      </c>
      <c r="G65">
        <v>0</v>
      </c>
      <c r="H65">
        <v>2910</v>
      </c>
      <c r="S65">
        <v>4000000</v>
      </c>
      <c r="T65">
        <v>3779974</v>
      </c>
      <c r="U65">
        <v>22742.3999999999</v>
      </c>
      <c r="V65">
        <v>532819</v>
      </c>
      <c r="W65">
        <v>2075</v>
      </c>
      <c r="AI65">
        <v>4000000</v>
      </c>
      <c r="AJ65">
        <v>3784962</v>
      </c>
      <c r="AK65">
        <v>26790.3999999999</v>
      </c>
      <c r="AL65">
        <v>640391</v>
      </c>
      <c r="AM65">
        <v>2220</v>
      </c>
      <c r="AY65">
        <v>4000000</v>
      </c>
      <c r="AZ65">
        <v>3782383</v>
      </c>
      <c r="BA65">
        <v>20902.3999999999</v>
      </c>
      <c r="BB65">
        <v>598286</v>
      </c>
      <c r="BC65">
        <v>2138</v>
      </c>
    </row>
    <row r="68" spans="2:55" x14ac:dyDescent="0.2">
      <c r="B68" t="s">
        <v>237</v>
      </c>
      <c r="D68" t="s">
        <v>206</v>
      </c>
      <c r="E68" t="s">
        <v>33</v>
      </c>
      <c r="F68" t="s">
        <v>38</v>
      </c>
      <c r="G68" t="s">
        <v>213</v>
      </c>
      <c r="H68" t="s">
        <v>214</v>
      </c>
      <c r="Q68" t="s">
        <v>237</v>
      </c>
      <c r="S68" t="s">
        <v>206</v>
      </c>
      <c r="T68" t="s">
        <v>33</v>
      </c>
      <c r="U68" t="s">
        <v>172</v>
      </c>
      <c r="V68" t="s">
        <v>213</v>
      </c>
      <c r="W68" t="s">
        <v>214</v>
      </c>
      <c r="AG68" t="s">
        <v>237</v>
      </c>
      <c r="AI68" t="s">
        <v>206</v>
      </c>
      <c r="AJ68" t="s">
        <v>33</v>
      </c>
      <c r="AK68" t="s">
        <v>172</v>
      </c>
      <c r="AL68" t="s">
        <v>213</v>
      </c>
      <c r="AM68" t="s">
        <v>214</v>
      </c>
      <c r="AW68" t="s">
        <v>237</v>
      </c>
      <c r="AY68" t="s">
        <v>206</v>
      </c>
      <c r="AZ68" t="s">
        <v>33</v>
      </c>
      <c r="BA68" t="s">
        <v>172</v>
      </c>
      <c r="BB68" t="s">
        <v>213</v>
      </c>
      <c r="BC68" t="s">
        <v>214</v>
      </c>
    </row>
    <row r="69" spans="2:55" x14ac:dyDescent="0.2">
      <c r="D69">
        <v>1000000</v>
      </c>
      <c r="E69">
        <v>990214</v>
      </c>
      <c r="F69">
        <v>14940.8</v>
      </c>
      <c r="G69">
        <v>6829</v>
      </c>
      <c r="H69">
        <v>2322</v>
      </c>
      <c r="S69">
        <v>1000000</v>
      </c>
      <c r="T69">
        <v>990402</v>
      </c>
      <c r="U69">
        <v>9568</v>
      </c>
      <c r="V69">
        <v>2538</v>
      </c>
      <c r="W69">
        <v>1776</v>
      </c>
      <c r="AI69">
        <v>1000000</v>
      </c>
      <c r="AJ69">
        <v>989931</v>
      </c>
      <c r="AK69">
        <v>11334.4</v>
      </c>
      <c r="AL69">
        <v>4472</v>
      </c>
      <c r="AM69">
        <v>1910</v>
      </c>
      <c r="AY69">
        <v>1000000</v>
      </c>
      <c r="AZ69">
        <v>989935</v>
      </c>
      <c r="BA69">
        <v>10009.5999999999</v>
      </c>
      <c r="BB69">
        <v>3018</v>
      </c>
      <c r="BC69">
        <v>1812</v>
      </c>
    </row>
    <row r="70" spans="2:55" x14ac:dyDescent="0.2">
      <c r="D70">
        <v>1500000</v>
      </c>
      <c r="E70">
        <v>1477545</v>
      </c>
      <c r="F70">
        <v>16118.4</v>
      </c>
      <c r="G70">
        <v>27804</v>
      </c>
      <c r="H70">
        <v>2350</v>
      </c>
      <c r="S70">
        <v>1500000</v>
      </c>
      <c r="T70">
        <v>1477382</v>
      </c>
      <c r="U70">
        <v>10672</v>
      </c>
      <c r="V70">
        <v>9708</v>
      </c>
      <c r="W70">
        <v>1786</v>
      </c>
      <c r="AI70">
        <v>1500000</v>
      </c>
      <c r="AJ70">
        <v>1478045</v>
      </c>
      <c r="AK70">
        <v>12143.9999999999</v>
      </c>
      <c r="AL70">
        <v>17555</v>
      </c>
      <c r="AM70">
        <v>1920</v>
      </c>
      <c r="AY70">
        <v>1500000</v>
      </c>
      <c r="AZ70">
        <v>1478252</v>
      </c>
      <c r="BA70">
        <v>10966.4</v>
      </c>
      <c r="BB70">
        <v>12151</v>
      </c>
      <c r="BC70">
        <v>1822</v>
      </c>
    </row>
    <row r="71" spans="2:55" x14ac:dyDescent="0.2">
      <c r="D71">
        <v>2000000</v>
      </c>
      <c r="E71">
        <v>1954175</v>
      </c>
      <c r="F71">
        <v>17811.199999999899</v>
      </c>
      <c r="G71">
        <v>79968</v>
      </c>
      <c r="H71">
        <v>2394</v>
      </c>
      <c r="S71">
        <v>2000000</v>
      </c>
      <c r="T71">
        <v>1955718</v>
      </c>
      <c r="U71">
        <v>11628.8</v>
      </c>
      <c r="V71">
        <v>26476</v>
      </c>
      <c r="W71">
        <v>1802</v>
      </c>
      <c r="AI71">
        <v>2000000</v>
      </c>
      <c r="AJ71">
        <v>1954705</v>
      </c>
      <c r="AK71">
        <v>13100.8</v>
      </c>
      <c r="AL71">
        <v>48541</v>
      </c>
      <c r="AM71">
        <v>1946</v>
      </c>
      <c r="AY71">
        <v>2000000</v>
      </c>
      <c r="AZ71">
        <v>1955355</v>
      </c>
      <c r="BA71">
        <v>11923.199999999901</v>
      </c>
      <c r="BB71">
        <v>33272</v>
      </c>
      <c r="BC71">
        <v>1839</v>
      </c>
    </row>
    <row r="72" spans="2:55" x14ac:dyDescent="0.2">
      <c r="D72">
        <v>2300000</v>
      </c>
      <c r="E72">
        <v>2241042</v>
      </c>
      <c r="F72">
        <v>19798.3999999999</v>
      </c>
      <c r="G72">
        <v>131431</v>
      </c>
      <c r="H72">
        <v>2453</v>
      </c>
      <c r="S72">
        <v>2300000</v>
      </c>
      <c r="T72">
        <v>2242687</v>
      </c>
      <c r="U72">
        <v>12143.9999999999</v>
      </c>
      <c r="V72">
        <v>44129</v>
      </c>
      <c r="W72">
        <v>1815</v>
      </c>
      <c r="AI72">
        <v>2300000</v>
      </c>
      <c r="AJ72">
        <v>2244174</v>
      </c>
      <c r="AK72">
        <v>13615.9999999999</v>
      </c>
      <c r="AL72">
        <v>81017</v>
      </c>
      <c r="AM72">
        <v>1968</v>
      </c>
      <c r="AY72">
        <v>2300000</v>
      </c>
      <c r="AZ72">
        <v>2243457</v>
      </c>
      <c r="BA72">
        <v>12438.4</v>
      </c>
      <c r="BB72">
        <v>56392</v>
      </c>
      <c r="BC72">
        <v>1858</v>
      </c>
    </row>
    <row r="73" spans="2:55" x14ac:dyDescent="0.2">
      <c r="D73">
        <v>2600000</v>
      </c>
      <c r="E73">
        <v>2519138</v>
      </c>
      <c r="F73">
        <v>22080</v>
      </c>
      <c r="G73">
        <v>192126</v>
      </c>
      <c r="H73">
        <v>2481</v>
      </c>
      <c r="S73">
        <v>2600000</v>
      </c>
      <c r="T73">
        <v>2522589</v>
      </c>
      <c r="U73">
        <v>12953.5999999999</v>
      </c>
      <c r="V73">
        <v>68250</v>
      </c>
      <c r="W73">
        <v>1834</v>
      </c>
      <c r="AI73">
        <v>2600000</v>
      </c>
      <c r="AJ73">
        <v>2523781</v>
      </c>
      <c r="AK73">
        <v>14499.199999999901</v>
      </c>
      <c r="AL73">
        <v>123053</v>
      </c>
      <c r="AM73">
        <v>1994</v>
      </c>
      <c r="AY73">
        <v>2600000</v>
      </c>
      <c r="AZ73">
        <v>2522953</v>
      </c>
      <c r="BA73">
        <v>13100.8</v>
      </c>
      <c r="BB73">
        <v>88372</v>
      </c>
      <c r="BC73">
        <v>1880</v>
      </c>
    </row>
    <row r="74" spans="2:55" x14ac:dyDescent="0.2">
      <c r="D74">
        <v>2900000</v>
      </c>
      <c r="E74">
        <v>2799634</v>
      </c>
      <c r="F74">
        <v>25612.799999999999</v>
      </c>
      <c r="G74">
        <v>258533</v>
      </c>
      <c r="H74">
        <v>2507</v>
      </c>
      <c r="S74">
        <v>2900000</v>
      </c>
      <c r="T74">
        <v>2801779</v>
      </c>
      <c r="U74">
        <v>13763.199999999901</v>
      </c>
      <c r="V74">
        <v>103151</v>
      </c>
      <c r="W74">
        <v>1854</v>
      </c>
      <c r="AI74">
        <v>2900000</v>
      </c>
      <c r="AJ74">
        <v>2803314</v>
      </c>
      <c r="AK74">
        <v>15676.8</v>
      </c>
      <c r="AL74">
        <v>174322</v>
      </c>
      <c r="AM74">
        <v>2021</v>
      </c>
      <c r="AY74">
        <v>2900000</v>
      </c>
      <c r="AZ74">
        <v>2804525</v>
      </c>
      <c r="BA74">
        <v>13983.9999999999</v>
      </c>
      <c r="BB74">
        <v>129909</v>
      </c>
      <c r="BC74">
        <v>1904</v>
      </c>
    </row>
    <row r="75" spans="2:55" x14ac:dyDescent="0.2">
      <c r="D75">
        <v>3200000</v>
      </c>
      <c r="E75">
        <v>2911528</v>
      </c>
      <c r="F75">
        <v>23986240</v>
      </c>
      <c r="G75">
        <v>335</v>
      </c>
      <c r="H75">
        <v>2918</v>
      </c>
      <c r="S75">
        <v>3200000</v>
      </c>
      <c r="T75">
        <v>3071686</v>
      </c>
      <c r="U75">
        <v>14719.9999999999</v>
      </c>
      <c r="V75">
        <v>146302</v>
      </c>
      <c r="W75">
        <v>1879</v>
      </c>
      <c r="AI75">
        <v>3200000</v>
      </c>
      <c r="AJ75">
        <v>3076491</v>
      </c>
      <c r="AK75">
        <v>16928</v>
      </c>
      <c r="AL75">
        <v>230633</v>
      </c>
      <c r="AM75">
        <v>2044</v>
      </c>
      <c r="AY75">
        <v>3200000</v>
      </c>
      <c r="AZ75">
        <v>3076185</v>
      </c>
      <c r="BA75">
        <v>14867.199999999901</v>
      </c>
      <c r="BB75">
        <v>179836</v>
      </c>
      <c r="BC75">
        <v>1922</v>
      </c>
    </row>
    <row r="76" spans="2:55" x14ac:dyDescent="0.2">
      <c r="D76">
        <v>3500000</v>
      </c>
      <c r="E76">
        <v>3001677</v>
      </c>
      <c r="F76">
        <v>23308972.7999999</v>
      </c>
      <c r="G76">
        <v>76</v>
      </c>
      <c r="H76">
        <v>2925</v>
      </c>
      <c r="S76">
        <v>3500000</v>
      </c>
      <c r="T76">
        <v>3345470</v>
      </c>
      <c r="U76">
        <v>15971.199999999901</v>
      </c>
      <c r="V76">
        <v>199066</v>
      </c>
      <c r="W76">
        <v>1898</v>
      </c>
      <c r="AI76">
        <v>3500000</v>
      </c>
      <c r="AJ76">
        <v>3347255</v>
      </c>
      <c r="AK76">
        <v>18768</v>
      </c>
      <c r="AL76">
        <v>292326</v>
      </c>
      <c r="AM76">
        <v>2068</v>
      </c>
      <c r="AY76">
        <v>3500000</v>
      </c>
      <c r="AZ76">
        <v>3348055</v>
      </c>
      <c r="BA76">
        <v>16486.3999999999</v>
      </c>
      <c r="BB76">
        <v>239054</v>
      </c>
      <c r="BC76">
        <v>1957</v>
      </c>
    </row>
    <row r="77" spans="2:55" x14ac:dyDescent="0.2">
      <c r="D77">
        <v>3800000</v>
      </c>
      <c r="E77">
        <v>2917546</v>
      </c>
      <c r="F77">
        <v>23875692.7999999</v>
      </c>
      <c r="G77">
        <v>0</v>
      </c>
      <c r="H77">
        <v>2902</v>
      </c>
      <c r="AI77">
        <v>3800000</v>
      </c>
      <c r="AJ77">
        <v>3603612</v>
      </c>
      <c r="AK77">
        <v>21123.199999999899</v>
      </c>
      <c r="AL77">
        <v>352857</v>
      </c>
      <c r="AM77">
        <v>2089</v>
      </c>
      <c r="AY77">
        <v>3800000</v>
      </c>
      <c r="AZ77">
        <v>3610613</v>
      </c>
      <c r="BA77">
        <v>18400</v>
      </c>
      <c r="BB77">
        <v>301916</v>
      </c>
      <c r="BC77">
        <v>1981</v>
      </c>
    </row>
    <row r="78" spans="2:55" x14ac:dyDescent="0.2">
      <c r="D78">
        <v>4000000</v>
      </c>
      <c r="E78">
        <v>2915718</v>
      </c>
      <c r="F78">
        <v>24893727.999999899</v>
      </c>
      <c r="G78">
        <v>0</v>
      </c>
      <c r="H78">
        <v>2912</v>
      </c>
      <c r="S78">
        <v>4000000</v>
      </c>
      <c r="T78">
        <v>3778845</v>
      </c>
      <c r="U78">
        <v>19798.3999999999</v>
      </c>
      <c r="V78">
        <v>299364</v>
      </c>
      <c r="W78">
        <v>1947</v>
      </c>
      <c r="AI78">
        <v>4000000</v>
      </c>
      <c r="AJ78">
        <v>3776555</v>
      </c>
      <c r="AK78">
        <v>23772.799999999999</v>
      </c>
      <c r="AL78">
        <v>395701</v>
      </c>
      <c r="AM78">
        <v>2104</v>
      </c>
      <c r="AY78">
        <v>4000000</v>
      </c>
      <c r="AZ78">
        <v>3780886</v>
      </c>
      <c r="BA78">
        <v>19945.599999999999</v>
      </c>
      <c r="BB78">
        <v>343510</v>
      </c>
      <c r="BC78">
        <v>1999</v>
      </c>
    </row>
    <row r="81" spans="2:55" x14ac:dyDescent="0.2">
      <c r="B81" t="s">
        <v>231</v>
      </c>
      <c r="D81" t="s">
        <v>206</v>
      </c>
      <c r="E81" t="s">
        <v>33</v>
      </c>
      <c r="F81" t="s">
        <v>38</v>
      </c>
      <c r="G81" t="s">
        <v>213</v>
      </c>
      <c r="H81" t="s">
        <v>214</v>
      </c>
      <c r="Q81" t="s">
        <v>231</v>
      </c>
      <c r="S81" t="s">
        <v>206</v>
      </c>
      <c r="T81" t="s">
        <v>33</v>
      </c>
      <c r="U81" t="s">
        <v>172</v>
      </c>
      <c r="V81" t="s">
        <v>213</v>
      </c>
      <c r="W81" t="s">
        <v>214</v>
      </c>
      <c r="AG81" t="s">
        <v>231</v>
      </c>
      <c r="AI81" t="s">
        <v>206</v>
      </c>
      <c r="AJ81" t="s">
        <v>33</v>
      </c>
      <c r="AK81" t="s">
        <v>172</v>
      </c>
      <c r="AL81" t="s">
        <v>213</v>
      </c>
      <c r="AM81" t="s">
        <v>214</v>
      </c>
      <c r="AW81" t="s">
        <v>231</v>
      </c>
      <c r="AY81" t="s">
        <v>206</v>
      </c>
      <c r="AZ81" t="s">
        <v>33</v>
      </c>
      <c r="BA81" t="s">
        <v>172</v>
      </c>
      <c r="BB81" t="s">
        <v>213</v>
      </c>
      <c r="BC81" t="s">
        <v>214</v>
      </c>
    </row>
    <row r="82" spans="2:55" x14ac:dyDescent="0.2">
      <c r="D82">
        <v>1000000</v>
      </c>
      <c r="E82">
        <v>990068</v>
      </c>
      <c r="F82">
        <v>14793.5999999999</v>
      </c>
      <c r="G82">
        <v>1158</v>
      </c>
      <c r="H82">
        <v>2246</v>
      </c>
      <c r="S82">
        <v>1000000</v>
      </c>
      <c r="T82">
        <v>990441</v>
      </c>
      <c r="U82">
        <v>9494.4</v>
      </c>
      <c r="V82">
        <v>440</v>
      </c>
      <c r="W82">
        <v>1775</v>
      </c>
      <c r="AI82">
        <v>1000000</v>
      </c>
      <c r="AJ82">
        <v>990610</v>
      </c>
      <c r="AK82">
        <v>11628.8</v>
      </c>
      <c r="AL82">
        <v>730</v>
      </c>
      <c r="AM82">
        <v>1907</v>
      </c>
      <c r="AY82">
        <v>1000000</v>
      </c>
      <c r="AZ82">
        <v>990435</v>
      </c>
      <c r="BA82">
        <v>10156.799999999999</v>
      </c>
      <c r="BB82">
        <v>400</v>
      </c>
      <c r="BC82">
        <v>1808</v>
      </c>
    </row>
    <row r="83" spans="2:55" x14ac:dyDescent="0.2">
      <c r="D83">
        <v>1500000</v>
      </c>
      <c r="E83">
        <v>1477587</v>
      </c>
      <c r="F83">
        <v>17811.199999999899</v>
      </c>
      <c r="G83">
        <v>7610</v>
      </c>
      <c r="H83">
        <v>2357</v>
      </c>
      <c r="S83">
        <v>1500000</v>
      </c>
      <c r="T83">
        <v>1477963</v>
      </c>
      <c r="U83">
        <v>11113.5999999999</v>
      </c>
      <c r="V83">
        <v>1900</v>
      </c>
      <c r="W83">
        <v>1778</v>
      </c>
      <c r="AI83">
        <v>1500000</v>
      </c>
      <c r="AJ83">
        <v>1478339</v>
      </c>
      <c r="AK83">
        <v>12953.5999999999</v>
      </c>
      <c r="AL83">
        <v>3732</v>
      </c>
      <c r="AM83">
        <v>1909</v>
      </c>
      <c r="AY83">
        <v>1500000</v>
      </c>
      <c r="AZ83">
        <v>1478060</v>
      </c>
      <c r="BA83">
        <v>11702.4</v>
      </c>
      <c r="BB83">
        <v>2426</v>
      </c>
      <c r="BC83">
        <v>1815</v>
      </c>
    </row>
    <row r="84" spans="2:55" x14ac:dyDescent="0.2">
      <c r="D84">
        <v>2000000</v>
      </c>
      <c r="E84">
        <v>1955063</v>
      </c>
      <c r="F84">
        <v>20313.599999999999</v>
      </c>
      <c r="G84">
        <v>30349</v>
      </c>
      <c r="H84">
        <v>2396</v>
      </c>
      <c r="S84">
        <v>2000000</v>
      </c>
      <c r="T84">
        <v>1955317</v>
      </c>
      <c r="U84">
        <v>12511.9999999999</v>
      </c>
      <c r="V84">
        <v>6618</v>
      </c>
      <c r="W84">
        <v>1786</v>
      </c>
      <c r="AI84">
        <v>2000000</v>
      </c>
      <c r="AJ84">
        <v>1956295</v>
      </c>
      <c r="AK84">
        <v>14425.5999999999</v>
      </c>
      <c r="AL84">
        <v>13967</v>
      </c>
      <c r="AM84">
        <v>1935</v>
      </c>
      <c r="AY84">
        <v>2000000</v>
      </c>
      <c r="AZ84">
        <v>1956330</v>
      </c>
      <c r="BA84">
        <v>12732.8</v>
      </c>
      <c r="BB84">
        <v>8401</v>
      </c>
      <c r="BC84">
        <v>1817</v>
      </c>
    </row>
    <row r="85" spans="2:55" x14ac:dyDescent="0.2">
      <c r="D85">
        <v>2300000</v>
      </c>
      <c r="E85">
        <v>2239495</v>
      </c>
      <c r="F85">
        <v>21932.799999999999</v>
      </c>
      <c r="G85">
        <v>55670</v>
      </c>
      <c r="H85">
        <v>2389</v>
      </c>
      <c r="S85">
        <v>2300000</v>
      </c>
      <c r="T85">
        <v>2242498</v>
      </c>
      <c r="U85">
        <v>13542.4</v>
      </c>
      <c r="V85">
        <v>12320</v>
      </c>
      <c r="W85">
        <v>1789</v>
      </c>
      <c r="AI85">
        <v>2300000</v>
      </c>
      <c r="AJ85">
        <v>2243490</v>
      </c>
      <c r="AK85">
        <v>15087.9999999999</v>
      </c>
      <c r="AL85">
        <v>26064</v>
      </c>
      <c r="AM85">
        <v>1926</v>
      </c>
      <c r="AY85">
        <v>2300000</v>
      </c>
      <c r="AZ85">
        <v>2244072</v>
      </c>
      <c r="BA85">
        <v>13836.8</v>
      </c>
      <c r="BB85">
        <v>16632</v>
      </c>
      <c r="BC85">
        <v>1830</v>
      </c>
    </row>
    <row r="86" spans="2:55" x14ac:dyDescent="0.2">
      <c r="D86">
        <v>2600000</v>
      </c>
      <c r="E86">
        <v>2517646</v>
      </c>
      <c r="F86">
        <v>24655.999999999902</v>
      </c>
      <c r="G86">
        <v>99111</v>
      </c>
      <c r="H86">
        <v>2438</v>
      </c>
      <c r="S86">
        <v>2600000</v>
      </c>
      <c r="T86">
        <v>2521473</v>
      </c>
      <c r="U86">
        <v>14351.9999999999</v>
      </c>
      <c r="V86">
        <v>22425</v>
      </c>
      <c r="W86">
        <v>1799</v>
      </c>
      <c r="AI86">
        <v>2600000</v>
      </c>
      <c r="AJ86">
        <v>2523840</v>
      </c>
      <c r="AK86">
        <v>16191.9999999999</v>
      </c>
      <c r="AL86">
        <v>46601</v>
      </c>
      <c r="AM86">
        <v>1953</v>
      </c>
      <c r="AY86">
        <v>2600000</v>
      </c>
      <c r="AZ86">
        <v>2524225</v>
      </c>
      <c r="BA86">
        <v>14499.199999999901</v>
      </c>
      <c r="BB86">
        <v>29051</v>
      </c>
      <c r="BC86">
        <v>1835</v>
      </c>
    </row>
    <row r="87" spans="2:55" x14ac:dyDescent="0.2">
      <c r="D87">
        <v>2900000</v>
      </c>
      <c r="E87">
        <v>2797343</v>
      </c>
      <c r="F87">
        <v>28409.599999999999</v>
      </c>
      <c r="G87">
        <v>153971</v>
      </c>
      <c r="H87">
        <v>2466</v>
      </c>
      <c r="S87">
        <v>2900000</v>
      </c>
      <c r="T87">
        <v>2801254</v>
      </c>
      <c r="U87">
        <v>15455.9999999999</v>
      </c>
      <c r="V87">
        <v>38809</v>
      </c>
      <c r="W87">
        <v>1810</v>
      </c>
      <c r="AI87">
        <v>2900000</v>
      </c>
      <c r="AJ87">
        <v>2802498</v>
      </c>
      <c r="AK87">
        <v>17222.3999999999</v>
      </c>
      <c r="AL87">
        <v>74121</v>
      </c>
      <c r="AM87">
        <v>1965</v>
      </c>
      <c r="AY87">
        <v>2900000</v>
      </c>
      <c r="AZ87">
        <v>2803609</v>
      </c>
      <c r="BA87">
        <v>15382.4</v>
      </c>
      <c r="BB87">
        <v>49104</v>
      </c>
      <c r="BC87">
        <v>1847</v>
      </c>
    </row>
    <row r="88" spans="2:55" x14ac:dyDescent="0.2">
      <c r="D88">
        <v>3200000</v>
      </c>
      <c r="E88">
        <v>2933383</v>
      </c>
      <c r="F88">
        <v>24590937.599999901</v>
      </c>
      <c r="G88">
        <v>1458</v>
      </c>
      <c r="H88">
        <v>2891</v>
      </c>
      <c r="S88">
        <v>3200000</v>
      </c>
      <c r="T88">
        <v>3072704</v>
      </c>
      <c r="U88">
        <v>16560</v>
      </c>
      <c r="V88">
        <v>60138</v>
      </c>
      <c r="W88">
        <v>1823</v>
      </c>
      <c r="AI88">
        <v>3200000</v>
      </c>
      <c r="AJ88">
        <v>3076280</v>
      </c>
      <c r="AK88">
        <v>18620.8</v>
      </c>
      <c r="AL88">
        <v>112263</v>
      </c>
      <c r="AM88">
        <v>1982</v>
      </c>
      <c r="AY88">
        <v>3200000</v>
      </c>
      <c r="AZ88">
        <v>3075803</v>
      </c>
      <c r="BA88">
        <v>16560</v>
      </c>
      <c r="BB88">
        <v>77036</v>
      </c>
      <c r="BC88">
        <v>1861</v>
      </c>
    </row>
    <row r="89" spans="2:55" x14ac:dyDescent="0.2">
      <c r="D89">
        <v>3500000</v>
      </c>
      <c r="E89">
        <v>2909163</v>
      </c>
      <c r="F89">
        <v>25096863.999999899</v>
      </c>
      <c r="G89">
        <v>12</v>
      </c>
      <c r="H89">
        <v>2903</v>
      </c>
      <c r="S89">
        <v>3500000</v>
      </c>
      <c r="T89">
        <v>3344111</v>
      </c>
      <c r="U89">
        <v>17958.3999999999</v>
      </c>
      <c r="V89">
        <v>92794</v>
      </c>
      <c r="W89">
        <v>1841</v>
      </c>
      <c r="AI89">
        <v>3500000</v>
      </c>
      <c r="AJ89">
        <v>3348724</v>
      </c>
      <c r="AK89">
        <v>20828.8</v>
      </c>
      <c r="AL89">
        <v>160192</v>
      </c>
      <c r="AM89">
        <v>2015</v>
      </c>
      <c r="AY89">
        <v>3500000</v>
      </c>
      <c r="AZ89">
        <v>3349539</v>
      </c>
      <c r="BA89">
        <v>17958.3999999999</v>
      </c>
      <c r="BB89">
        <v>114625</v>
      </c>
      <c r="BC89">
        <v>1882</v>
      </c>
    </row>
    <row r="90" spans="2:55" x14ac:dyDescent="0.2">
      <c r="D90">
        <v>3800000</v>
      </c>
      <c r="E90">
        <v>2910721</v>
      </c>
      <c r="F90">
        <v>23766691.199999999</v>
      </c>
      <c r="G90">
        <v>0</v>
      </c>
      <c r="H90">
        <v>2907</v>
      </c>
      <c r="S90">
        <v>3800000</v>
      </c>
      <c r="T90">
        <v>3606397</v>
      </c>
      <c r="U90">
        <v>19651.199999999899</v>
      </c>
      <c r="V90">
        <v>133856</v>
      </c>
      <c r="W90">
        <v>1862</v>
      </c>
      <c r="AI90">
        <v>3800000</v>
      </c>
      <c r="AJ90">
        <v>3607432</v>
      </c>
      <c r="AK90">
        <v>22448</v>
      </c>
      <c r="AL90">
        <v>208282</v>
      </c>
      <c r="AM90">
        <v>2018</v>
      </c>
      <c r="AY90">
        <v>3800000</v>
      </c>
      <c r="AZ90">
        <v>3609202</v>
      </c>
      <c r="BA90">
        <v>19430.3999999999</v>
      </c>
      <c r="BB90">
        <v>158115</v>
      </c>
      <c r="BC90">
        <v>1896</v>
      </c>
    </row>
    <row r="91" spans="2:55" x14ac:dyDescent="0.2">
      <c r="D91">
        <v>4000000</v>
      </c>
      <c r="E91">
        <v>2914213</v>
      </c>
      <c r="F91">
        <v>25837500.7999999</v>
      </c>
      <c r="G91">
        <v>0</v>
      </c>
      <c r="H91">
        <v>2905</v>
      </c>
      <c r="S91">
        <v>4000000</v>
      </c>
      <c r="T91">
        <v>3780488</v>
      </c>
      <c r="U91">
        <v>21859.199999999899</v>
      </c>
      <c r="V91">
        <v>163918</v>
      </c>
      <c r="W91">
        <v>1877</v>
      </c>
      <c r="AI91">
        <v>4000000</v>
      </c>
      <c r="AJ91">
        <v>3783507</v>
      </c>
      <c r="AK91">
        <v>24876.799999999999</v>
      </c>
      <c r="AL91">
        <v>248319</v>
      </c>
      <c r="AM91">
        <v>2033</v>
      </c>
      <c r="AY91">
        <v>4000000</v>
      </c>
      <c r="AZ91">
        <v>3782974</v>
      </c>
      <c r="BA91">
        <v>21270.3999999999</v>
      </c>
      <c r="BB91">
        <v>195417</v>
      </c>
      <c r="BC91">
        <v>1918</v>
      </c>
    </row>
    <row r="94" spans="2:55" x14ac:dyDescent="0.2">
      <c r="B94" t="s">
        <v>229</v>
      </c>
      <c r="D94" s="4" t="s">
        <v>206</v>
      </c>
      <c r="E94" s="4" t="s">
        <v>33</v>
      </c>
      <c r="F94" s="4" t="s">
        <v>172</v>
      </c>
      <c r="G94" s="4" t="s">
        <v>213</v>
      </c>
      <c r="H94" s="4" t="s">
        <v>214</v>
      </c>
    </row>
    <row r="95" spans="2:55" x14ac:dyDescent="0.2">
      <c r="D95" s="4">
        <v>1000000</v>
      </c>
      <c r="E95" s="4">
        <v>990295</v>
      </c>
      <c r="F95" s="4">
        <v>15456</v>
      </c>
      <c r="G95" s="4">
        <v>5</v>
      </c>
      <c r="H95" s="4">
        <v>2337</v>
      </c>
    </row>
    <row r="96" spans="2:55" x14ac:dyDescent="0.2">
      <c r="D96" s="4">
        <v>1500000</v>
      </c>
      <c r="E96" s="4">
        <v>1477335</v>
      </c>
      <c r="F96" s="4">
        <v>20240</v>
      </c>
      <c r="G96" s="4">
        <v>17</v>
      </c>
      <c r="H96" s="4">
        <v>2389</v>
      </c>
    </row>
    <row r="97" spans="4:8" x14ac:dyDescent="0.2">
      <c r="D97" s="4">
        <v>2000000</v>
      </c>
      <c r="E97" s="4">
        <v>1955259</v>
      </c>
      <c r="F97" s="4">
        <v>26937.599999999999</v>
      </c>
      <c r="G97" s="4">
        <v>48</v>
      </c>
      <c r="H97" s="4">
        <v>2363</v>
      </c>
    </row>
    <row r="98" spans="4:8" x14ac:dyDescent="0.2">
      <c r="D98" s="4">
        <v>2300000</v>
      </c>
      <c r="E98" s="4">
        <v>2240884</v>
      </c>
      <c r="F98" s="4">
        <v>32457.599999999999</v>
      </c>
      <c r="G98" s="4">
        <v>87</v>
      </c>
      <c r="H98" s="4">
        <v>2385</v>
      </c>
    </row>
    <row r="99" spans="4:8" x14ac:dyDescent="0.2">
      <c r="D99" s="4">
        <v>2600000</v>
      </c>
      <c r="E99" s="4">
        <v>2518546</v>
      </c>
      <c r="F99" s="4">
        <v>38860.800000000003</v>
      </c>
      <c r="G99" s="4">
        <v>184</v>
      </c>
      <c r="H99" s="4">
        <v>2392</v>
      </c>
    </row>
    <row r="100" spans="4:8" x14ac:dyDescent="0.2">
      <c r="D100" s="4">
        <v>2900000</v>
      </c>
      <c r="E100" s="4">
        <v>2795818</v>
      </c>
      <c r="F100" s="4">
        <v>47913.599999999999</v>
      </c>
      <c r="G100" s="4">
        <v>552</v>
      </c>
      <c r="H100" s="4">
        <v>2384</v>
      </c>
    </row>
    <row r="101" spans="4:8" x14ac:dyDescent="0.2">
      <c r="D101" s="4">
        <v>3200000</v>
      </c>
      <c r="E101" s="4">
        <v>2927269</v>
      </c>
      <c r="F101" s="4">
        <v>23844707.199999999</v>
      </c>
      <c r="G101" s="4">
        <v>110</v>
      </c>
      <c r="H101" s="4">
        <v>2900</v>
      </c>
    </row>
    <row r="102" spans="4:8" x14ac:dyDescent="0.2">
      <c r="D102" s="4">
        <v>3500000</v>
      </c>
      <c r="E102" s="4">
        <v>2919038</v>
      </c>
      <c r="F102" s="4">
        <v>24917206.399999999</v>
      </c>
      <c r="G102" s="4">
        <v>6</v>
      </c>
      <c r="H102" s="4">
        <v>2904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FA82-0E2D-E94C-81F5-FAF93921A500}">
  <dimension ref="A1:CN109"/>
  <sheetViews>
    <sheetView topLeftCell="E1" zoomScale="75" zoomScaleNormal="82" workbookViewId="0">
      <selection activeCell="BB51" sqref="BB51"/>
    </sheetView>
  </sheetViews>
  <sheetFormatPr baseColWidth="10" defaultRowHeight="16" x14ac:dyDescent="0.2"/>
  <cols>
    <col min="4" max="5" width="11" bestFit="1" customWidth="1"/>
    <col min="11" max="15" width="11" bestFit="1" customWidth="1"/>
    <col min="17" max="17" width="24.33203125" customWidth="1"/>
    <col min="19" max="19" width="11" bestFit="1" customWidth="1"/>
    <col min="20" max="20" width="12.33203125" bestFit="1" customWidth="1"/>
    <col min="21" max="23" width="11" bestFit="1" customWidth="1"/>
    <col min="26" max="30" width="11" bestFit="1" customWidth="1"/>
    <col min="47" max="48" width="11" bestFit="1" customWidth="1"/>
    <col min="52" max="56" width="11" bestFit="1" customWidth="1"/>
    <col min="59" max="63" width="11" bestFit="1" customWidth="1"/>
    <col min="68" max="72" width="11" bestFit="1" customWidth="1"/>
    <col min="75" max="78" width="11" bestFit="1" customWidth="1"/>
    <col min="79" max="79" width="12" bestFit="1" customWidth="1"/>
  </cols>
  <sheetData>
    <row r="1" spans="1:92" x14ac:dyDescent="0.2">
      <c r="A1" t="s">
        <v>251</v>
      </c>
      <c r="Z1" t="s">
        <v>252</v>
      </c>
      <c r="AZ1" t="s">
        <v>257</v>
      </c>
      <c r="BW1" t="s">
        <v>258</v>
      </c>
    </row>
    <row r="2" spans="1:92" x14ac:dyDescent="0.2">
      <c r="A2" t="s">
        <v>49</v>
      </c>
      <c r="K2" t="s">
        <v>254</v>
      </c>
      <c r="S2" t="s">
        <v>50</v>
      </c>
      <c r="Z2" t="s">
        <v>49</v>
      </c>
      <c r="AJ2" t="s">
        <v>254</v>
      </c>
      <c r="AR2" t="s">
        <v>50</v>
      </c>
      <c r="AZ2" t="s">
        <v>114</v>
      </c>
      <c r="BG2" t="s">
        <v>115</v>
      </c>
      <c r="BM2" t="s">
        <v>50</v>
      </c>
      <c r="BW2" t="s">
        <v>114</v>
      </c>
      <c r="CD2" t="s">
        <v>115</v>
      </c>
      <c r="CJ2" t="s">
        <v>50</v>
      </c>
    </row>
    <row r="4" spans="1:92" x14ac:dyDescent="0.2">
      <c r="A4" t="s">
        <v>253</v>
      </c>
      <c r="K4" t="s">
        <v>253</v>
      </c>
      <c r="S4" t="s">
        <v>253</v>
      </c>
      <c r="Z4" t="s">
        <v>253</v>
      </c>
      <c r="AJ4" t="s">
        <v>253</v>
      </c>
      <c r="AR4" t="s">
        <v>253</v>
      </c>
      <c r="AZ4" t="s">
        <v>118</v>
      </c>
      <c r="BM4" t="s">
        <v>118</v>
      </c>
      <c r="BW4" t="s">
        <v>118</v>
      </c>
    </row>
    <row r="5" spans="1:92" x14ac:dyDescent="0.2">
      <c r="A5" t="s">
        <v>206</v>
      </c>
      <c r="B5" t="s">
        <v>33</v>
      </c>
      <c r="C5" t="s">
        <v>172</v>
      </c>
      <c r="D5" t="s">
        <v>213</v>
      </c>
      <c r="E5" t="s">
        <v>214</v>
      </c>
      <c r="K5" t="s">
        <v>206</v>
      </c>
      <c r="L5" t="s">
        <v>33</v>
      </c>
      <c r="M5" t="s">
        <v>172</v>
      </c>
      <c r="N5" t="s">
        <v>213</v>
      </c>
      <c r="O5" t="s">
        <v>214</v>
      </c>
      <c r="S5">
        <v>1000000</v>
      </c>
      <c r="T5">
        <v>989670</v>
      </c>
      <c r="U5">
        <v>8095.99999999999</v>
      </c>
      <c r="V5">
        <v>868903</v>
      </c>
      <c r="W5">
        <v>635</v>
      </c>
      <c r="Z5" t="s">
        <v>206</v>
      </c>
      <c r="AA5" t="s">
        <v>33</v>
      </c>
      <c r="AB5" t="s">
        <v>172</v>
      </c>
      <c r="AC5" t="s">
        <v>213</v>
      </c>
      <c r="AD5" t="s">
        <v>214</v>
      </c>
      <c r="AJ5" t="s">
        <v>206</v>
      </c>
      <c r="AK5" t="s">
        <v>33</v>
      </c>
      <c r="AL5" t="s">
        <v>172</v>
      </c>
      <c r="AM5" t="s">
        <v>213</v>
      </c>
      <c r="AN5" t="s">
        <v>214</v>
      </c>
      <c r="AR5" t="s">
        <v>206</v>
      </c>
      <c r="AS5" t="s">
        <v>33</v>
      </c>
      <c r="AT5" t="s">
        <v>172</v>
      </c>
      <c r="AU5" t="s">
        <v>213</v>
      </c>
      <c r="AV5" t="s">
        <v>214</v>
      </c>
      <c r="AZ5" t="s">
        <v>206</v>
      </c>
      <c r="BA5" t="s">
        <v>33</v>
      </c>
      <c r="BB5" t="s">
        <v>172</v>
      </c>
      <c r="BC5" t="s">
        <v>213</v>
      </c>
      <c r="BD5" t="s">
        <v>214</v>
      </c>
      <c r="BG5" t="s">
        <v>206</v>
      </c>
      <c r="BH5" t="s">
        <v>33</v>
      </c>
      <c r="BI5" t="s">
        <v>172</v>
      </c>
      <c r="BJ5" t="s">
        <v>213</v>
      </c>
      <c r="BK5" t="s">
        <v>214</v>
      </c>
      <c r="BM5" s="4" t="s">
        <v>206</v>
      </c>
      <c r="BN5" s="4" t="s">
        <v>33</v>
      </c>
      <c r="BO5" s="4" t="s">
        <v>172</v>
      </c>
      <c r="BP5" s="4" t="s">
        <v>213</v>
      </c>
      <c r="BQ5" s="4" t="s">
        <v>214</v>
      </c>
      <c r="BW5" t="s">
        <v>206</v>
      </c>
      <c r="BX5" t="s">
        <v>33</v>
      </c>
      <c r="BY5" t="s">
        <v>172</v>
      </c>
      <c r="BZ5" t="s">
        <v>213</v>
      </c>
      <c r="CA5" t="s">
        <v>214</v>
      </c>
      <c r="CD5" t="s">
        <v>206</v>
      </c>
      <c r="CE5" t="s">
        <v>33</v>
      </c>
      <c r="CF5" t="s">
        <v>172</v>
      </c>
      <c r="CG5" t="s">
        <v>213</v>
      </c>
      <c r="CH5" t="s">
        <v>214</v>
      </c>
      <c r="CJ5" t="s">
        <v>206</v>
      </c>
      <c r="CK5" t="s">
        <v>33</v>
      </c>
      <c r="CL5" t="s">
        <v>172</v>
      </c>
      <c r="CM5" t="s">
        <v>213</v>
      </c>
      <c r="CN5" t="s">
        <v>214</v>
      </c>
    </row>
    <row r="6" spans="1:92" x14ac:dyDescent="0.2">
      <c r="A6">
        <v>1000000</v>
      </c>
      <c r="B6">
        <v>989715</v>
      </c>
      <c r="C6">
        <v>7580.7999999999902</v>
      </c>
      <c r="D6">
        <v>0</v>
      </c>
      <c r="E6">
        <v>0</v>
      </c>
      <c r="K6">
        <v>1000000</v>
      </c>
      <c r="L6">
        <v>989929</v>
      </c>
      <c r="M6">
        <v>9347.1999999999898</v>
      </c>
      <c r="N6">
        <v>904151</v>
      </c>
      <c r="O6">
        <v>659</v>
      </c>
      <c r="S6">
        <v>2000000</v>
      </c>
      <c r="T6">
        <v>1950879</v>
      </c>
      <c r="U6">
        <v>8537.5999999999894</v>
      </c>
      <c r="V6">
        <v>1756348</v>
      </c>
      <c r="W6">
        <v>617</v>
      </c>
      <c r="Z6">
        <v>300000</v>
      </c>
      <c r="AA6">
        <v>299164</v>
      </c>
      <c r="AB6">
        <v>7433.5999999999904</v>
      </c>
      <c r="AC6">
        <v>0</v>
      </c>
      <c r="AD6">
        <v>0</v>
      </c>
      <c r="AJ6">
        <v>300000</v>
      </c>
      <c r="AK6">
        <v>299171</v>
      </c>
      <c r="AL6">
        <v>14940.8</v>
      </c>
      <c r="AM6">
        <v>271958</v>
      </c>
      <c r="AN6">
        <v>3823</v>
      </c>
      <c r="AR6">
        <v>300000</v>
      </c>
      <c r="AS6">
        <v>299170</v>
      </c>
      <c r="AT6">
        <v>14940.8</v>
      </c>
      <c r="AU6">
        <v>237814</v>
      </c>
      <c r="AV6">
        <v>3888</v>
      </c>
      <c r="AZ6">
        <v>500000</v>
      </c>
      <c r="BA6">
        <v>497632</v>
      </c>
      <c r="BB6">
        <v>13468.8</v>
      </c>
      <c r="BC6">
        <v>0</v>
      </c>
      <c r="BD6">
        <v>2472</v>
      </c>
      <c r="BG6">
        <v>500000</v>
      </c>
      <c r="BH6">
        <v>497641</v>
      </c>
      <c r="BI6">
        <v>10892.8</v>
      </c>
      <c r="BJ6">
        <v>270801</v>
      </c>
      <c r="BK6">
        <v>2525</v>
      </c>
      <c r="BM6" s="4">
        <v>500000</v>
      </c>
      <c r="BN6" s="4">
        <v>497473</v>
      </c>
      <c r="BO6" s="4">
        <v>10966.4</v>
      </c>
      <c r="BP6" s="4">
        <v>233411</v>
      </c>
      <c r="BQ6" s="4">
        <v>2537</v>
      </c>
      <c r="BW6">
        <v>1000000</v>
      </c>
      <c r="BX6">
        <v>990033</v>
      </c>
      <c r="BY6">
        <v>9494.4</v>
      </c>
      <c r="BZ6">
        <v>0</v>
      </c>
      <c r="CA6">
        <v>979</v>
      </c>
      <c r="CD6">
        <v>1000000</v>
      </c>
      <c r="CE6">
        <v>989544</v>
      </c>
      <c r="CF6">
        <v>10230.4</v>
      </c>
      <c r="CG6">
        <v>538245</v>
      </c>
      <c r="CH6">
        <v>1012</v>
      </c>
      <c r="CJ6">
        <v>1000000</v>
      </c>
      <c r="CK6">
        <v>989772</v>
      </c>
      <c r="CL6">
        <v>9788.7999999999993</v>
      </c>
      <c r="CM6">
        <v>804410</v>
      </c>
      <c r="CN6">
        <v>998</v>
      </c>
    </row>
    <row r="7" spans="1:92" x14ac:dyDescent="0.2">
      <c r="A7">
        <v>1500000</v>
      </c>
      <c r="B7">
        <v>1476264</v>
      </c>
      <c r="C7">
        <v>7727.99999999999</v>
      </c>
      <c r="D7">
        <v>0</v>
      </c>
      <c r="E7">
        <v>0</v>
      </c>
      <c r="K7">
        <v>2000000</v>
      </c>
      <c r="L7">
        <v>1951094</v>
      </c>
      <c r="M7">
        <v>11408</v>
      </c>
      <c r="N7">
        <v>1781931</v>
      </c>
      <c r="O7">
        <v>660</v>
      </c>
      <c r="S7">
        <v>3000000</v>
      </c>
      <c r="T7">
        <v>2874147</v>
      </c>
      <c r="U7">
        <v>9052.7999999999993</v>
      </c>
      <c r="V7">
        <v>2576832</v>
      </c>
      <c r="W7">
        <v>620</v>
      </c>
      <c r="Z7">
        <v>600000</v>
      </c>
      <c r="AA7">
        <v>596756</v>
      </c>
      <c r="AB7">
        <v>7507.2</v>
      </c>
      <c r="AC7">
        <v>0</v>
      </c>
      <c r="AD7">
        <v>0</v>
      </c>
      <c r="AJ7">
        <v>600000</v>
      </c>
      <c r="AK7">
        <v>596696</v>
      </c>
      <c r="AL7">
        <v>15308.8</v>
      </c>
      <c r="AM7">
        <v>544561</v>
      </c>
      <c r="AN7">
        <v>3783</v>
      </c>
      <c r="AZ7">
        <v>1000000</v>
      </c>
      <c r="BA7">
        <v>989724</v>
      </c>
      <c r="BB7">
        <v>16486.3999999999</v>
      </c>
      <c r="BC7">
        <v>0</v>
      </c>
      <c r="BD7">
        <v>2439</v>
      </c>
      <c r="BG7">
        <v>1000000</v>
      </c>
      <c r="BH7">
        <v>989579</v>
      </c>
      <c r="BI7">
        <v>11408</v>
      </c>
      <c r="BJ7">
        <v>539412</v>
      </c>
      <c r="BK7">
        <v>2523</v>
      </c>
      <c r="BM7" s="4">
        <v>1000000</v>
      </c>
      <c r="BN7" s="4">
        <v>989900</v>
      </c>
      <c r="BO7" s="4">
        <v>13910.4</v>
      </c>
      <c r="BP7" s="4">
        <v>489793</v>
      </c>
      <c r="BQ7" s="4">
        <v>2446</v>
      </c>
      <c r="BW7">
        <v>2000000</v>
      </c>
      <c r="BX7">
        <v>1951349</v>
      </c>
      <c r="BY7">
        <v>12070.4</v>
      </c>
      <c r="BZ7">
        <v>0</v>
      </c>
      <c r="CA7">
        <v>974</v>
      </c>
      <c r="CD7">
        <v>2000000</v>
      </c>
      <c r="CE7">
        <v>1952574</v>
      </c>
      <c r="CF7">
        <v>10966.4</v>
      </c>
      <c r="CG7">
        <v>1056664</v>
      </c>
      <c r="CH7">
        <v>1044</v>
      </c>
      <c r="CJ7">
        <v>2000000</v>
      </c>
      <c r="CK7">
        <v>1952824</v>
      </c>
      <c r="CL7">
        <v>10377.5999999999</v>
      </c>
      <c r="CM7">
        <v>1593640</v>
      </c>
      <c r="CN7">
        <v>930</v>
      </c>
    </row>
    <row r="8" spans="1:92" x14ac:dyDescent="0.2">
      <c r="A8">
        <v>1800000</v>
      </c>
      <c r="B8">
        <v>430302</v>
      </c>
      <c r="C8">
        <v>5961.5999999999904</v>
      </c>
      <c r="D8">
        <v>0</v>
      </c>
      <c r="E8">
        <v>0</v>
      </c>
      <c r="K8">
        <v>3000000</v>
      </c>
      <c r="L8">
        <v>2873559</v>
      </c>
      <c r="M8">
        <v>15235.199999999901</v>
      </c>
      <c r="N8">
        <v>2619461</v>
      </c>
      <c r="O8">
        <v>662</v>
      </c>
      <c r="S8">
        <v>3500000</v>
      </c>
      <c r="T8">
        <v>3318496</v>
      </c>
      <c r="U8">
        <v>9420.7999999999993</v>
      </c>
      <c r="V8">
        <v>2968068</v>
      </c>
      <c r="W8">
        <v>632</v>
      </c>
      <c r="Z8">
        <v>900000</v>
      </c>
      <c r="AA8">
        <v>892212</v>
      </c>
      <c r="AB8">
        <v>7727.99999999999</v>
      </c>
      <c r="AC8">
        <v>0</v>
      </c>
      <c r="AD8">
        <v>0</v>
      </c>
      <c r="AJ8">
        <v>900000</v>
      </c>
      <c r="AK8">
        <v>891917</v>
      </c>
      <c r="AL8">
        <v>15603.199999999901</v>
      </c>
      <c r="AM8">
        <v>814960</v>
      </c>
      <c r="AN8">
        <v>3807</v>
      </c>
      <c r="AR8">
        <v>900000</v>
      </c>
      <c r="AS8">
        <v>891772</v>
      </c>
      <c r="AT8">
        <v>17222.3999999999</v>
      </c>
      <c r="AU8">
        <v>798773</v>
      </c>
      <c r="AV8">
        <v>3646</v>
      </c>
      <c r="AZ8">
        <v>1500000</v>
      </c>
      <c r="BA8">
        <v>1475927</v>
      </c>
      <c r="BB8">
        <v>22006.3999999999</v>
      </c>
      <c r="BC8">
        <v>0</v>
      </c>
      <c r="BD8">
        <v>2414</v>
      </c>
      <c r="BG8">
        <v>1500000</v>
      </c>
      <c r="BH8">
        <v>1476268</v>
      </c>
      <c r="BI8">
        <v>12070.4</v>
      </c>
      <c r="BJ8">
        <v>803531</v>
      </c>
      <c r="BK8">
        <v>2470</v>
      </c>
      <c r="BM8" s="4">
        <v>1500000</v>
      </c>
      <c r="BN8" s="4">
        <v>1476058</v>
      </c>
      <c r="BO8" s="4">
        <v>14646.4</v>
      </c>
      <c r="BP8" s="4">
        <v>723446</v>
      </c>
      <c r="BQ8" s="4">
        <v>2400</v>
      </c>
      <c r="BW8">
        <v>3000000</v>
      </c>
      <c r="BX8">
        <v>2877586</v>
      </c>
      <c r="BY8">
        <v>15014.4</v>
      </c>
      <c r="BZ8">
        <v>0</v>
      </c>
      <c r="CA8">
        <v>1090</v>
      </c>
      <c r="CJ8">
        <v>3000000</v>
      </c>
      <c r="CK8">
        <v>2878582</v>
      </c>
      <c r="CL8">
        <v>11481.5999999999</v>
      </c>
      <c r="CM8">
        <v>2240056</v>
      </c>
      <c r="CN8">
        <v>872</v>
      </c>
    </row>
    <row r="9" spans="1:92" x14ac:dyDescent="0.2">
      <c r="A9">
        <v>2100000</v>
      </c>
      <c r="B9">
        <v>2046175</v>
      </c>
      <c r="C9">
        <v>8022.4</v>
      </c>
      <c r="D9">
        <v>0</v>
      </c>
      <c r="E9">
        <v>0</v>
      </c>
      <c r="K9">
        <v>3500000</v>
      </c>
      <c r="L9">
        <v>3305591</v>
      </c>
      <c r="M9">
        <v>16265.5999999999</v>
      </c>
      <c r="N9">
        <v>3010415</v>
      </c>
      <c r="O9">
        <v>660</v>
      </c>
      <c r="S9">
        <v>4000000</v>
      </c>
      <c r="T9">
        <v>3733686</v>
      </c>
      <c r="U9">
        <v>9568</v>
      </c>
      <c r="V9">
        <v>3330768</v>
      </c>
      <c r="W9">
        <v>620</v>
      </c>
      <c r="Z9">
        <v>1200000</v>
      </c>
      <c r="AA9">
        <v>1185311</v>
      </c>
      <c r="AB9">
        <v>7507.2</v>
      </c>
      <c r="AC9">
        <v>0</v>
      </c>
      <c r="AD9">
        <v>0</v>
      </c>
      <c r="AJ9">
        <v>1200000</v>
      </c>
      <c r="AK9">
        <v>1185364</v>
      </c>
      <c r="AL9">
        <v>16044.8</v>
      </c>
      <c r="AM9">
        <v>1083662</v>
      </c>
      <c r="AN9">
        <v>3780</v>
      </c>
      <c r="AR9">
        <v>1200000</v>
      </c>
      <c r="AS9">
        <v>1185156</v>
      </c>
      <c r="AT9">
        <v>20608</v>
      </c>
      <c r="AU9">
        <v>1067036</v>
      </c>
      <c r="AV9">
        <v>3733</v>
      </c>
      <c r="AZ9">
        <v>1800000</v>
      </c>
      <c r="BA9">
        <v>1764232</v>
      </c>
      <c r="BB9">
        <v>28924.799999999999</v>
      </c>
      <c r="BC9">
        <v>0</v>
      </c>
      <c r="BD9">
        <v>2382</v>
      </c>
      <c r="BG9">
        <v>1800000</v>
      </c>
      <c r="BH9">
        <v>1763895</v>
      </c>
      <c r="BI9">
        <v>12806.4</v>
      </c>
      <c r="BJ9">
        <v>959019</v>
      </c>
      <c r="BK9">
        <v>2501</v>
      </c>
      <c r="BM9" s="4">
        <v>1800000</v>
      </c>
      <c r="BN9" s="4">
        <v>1762634</v>
      </c>
      <c r="BO9" s="4">
        <v>15014.4</v>
      </c>
      <c r="BP9" s="4">
        <v>848153</v>
      </c>
      <c r="BQ9" s="4">
        <v>2380</v>
      </c>
      <c r="BW9">
        <v>4000000</v>
      </c>
      <c r="BX9">
        <v>3748147</v>
      </c>
      <c r="BY9">
        <v>25244.799999999999</v>
      </c>
      <c r="BZ9">
        <v>0</v>
      </c>
      <c r="CA9">
        <v>938</v>
      </c>
      <c r="CD9">
        <v>4000000</v>
      </c>
      <c r="CE9">
        <v>3742367</v>
      </c>
      <c r="CF9">
        <v>14278.4</v>
      </c>
      <c r="CG9">
        <v>1996378</v>
      </c>
      <c r="CH9">
        <v>1020</v>
      </c>
      <c r="CJ9">
        <v>4000000</v>
      </c>
      <c r="CK9">
        <v>3752064</v>
      </c>
      <c r="CL9">
        <v>13100.8</v>
      </c>
      <c r="CM9">
        <v>2765658</v>
      </c>
      <c r="CN9">
        <v>782</v>
      </c>
    </row>
    <row r="10" spans="1:92" x14ac:dyDescent="0.2">
      <c r="A10">
        <v>2400000</v>
      </c>
      <c r="B10">
        <v>2327274</v>
      </c>
      <c r="C10">
        <v>8095.99999999999</v>
      </c>
      <c r="D10">
        <v>0</v>
      </c>
      <c r="E10">
        <v>0</v>
      </c>
      <c r="K10">
        <v>4000000</v>
      </c>
      <c r="L10">
        <v>3724801</v>
      </c>
      <c r="M10">
        <v>16854.3999999999</v>
      </c>
      <c r="N10">
        <v>3388068</v>
      </c>
      <c r="O10">
        <v>655</v>
      </c>
      <c r="S10">
        <v>4200000</v>
      </c>
      <c r="T10">
        <v>3903497</v>
      </c>
      <c r="U10">
        <v>849785.6</v>
      </c>
      <c r="V10">
        <v>1569912</v>
      </c>
      <c r="W10">
        <v>618</v>
      </c>
      <c r="AJ10">
        <v>1500000</v>
      </c>
      <c r="AK10">
        <v>1476648</v>
      </c>
      <c r="AL10">
        <v>16854.3999999999</v>
      </c>
      <c r="AM10">
        <v>1350272</v>
      </c>
      <c r="AN10">
        <v>3805</v>
      </c>
      <c r="AR10">
        <v>1500000</v>
      </c>
      <c r="AS10">
        <v>1476387</v>
      </c>
      <c r="AT10">
        <v>21344</v>
      </c>
      <c r="AU10">
        <v>1327406</v>
      </c>
      <c r="AV10">
        <v>3651</v>
      </c>
      <c r="AZ10">
        <v>2100000</v>
      </c>
      <c r="BA10">
        <v>2046312</v>
      </c>
      <c r="BB10">
        <v>81254.399999999994</v>
      </c>
      <c r="BC10">
        <v>0</v>
      </c>
      <c r="BD10">
        <v>2375</v>
      </c>
      <c r="BG10">
        <v>2100000</v>
      </c>
      <c r="BH10">
        <v>2046911</v>
      </c>
      <c r="BI10">
        <v>13542.4</v>
      </c>
      <c r="BJ10">
        <v>1111335</v>
      </c>
      <c r="BK10">
        <v>2474</v>
      </c>
      <c r="BM10" s="4">
        <v>2100000</v>
      </c>
      <c r="BN10" s="4">
        <v>2047112</v>
      </c>
      <c r="BO10" s="4">
        <v>15529.6</v>
      </c>
      <c r="BP10" s="4">
        <v>961849</v>
      </c>
      <c r="BQ10" s="4">
        <v>2390</v>
      </c>
      <c r="BW10">
        <v>4400000</v>
      </c>
      <c r="BX10">
        <v>4081738</v>
      </c>
      <c r="BY10">
        <v>57187.199999999997</v>
      </c>
      <c r="BZ10">
        <v>0</v>
      </c>
      <c r="CA10">
        <v>943</v>
      </c>
      <c r="CD10">
        <v>4400000</v>
      </c>
      <c r="CE10">
        <v>4087230</v>
      </c>
      <c r="CF10">
        <v>14867.199999999901</v>
      </c>
      <c r="CG10">
        <v>2173634</v>
      </c>
      <c r="CH10">
        <v>992</v>
      </c>
      <c r="CJ10">
        <v>4400000</v>
      </c>
      <c r="CK10">
        <v>4090338</v>
      </c>
      <c r="CL10">
        <v>13689.5999999999</v>
      </c>
      <c r="CM10">
        <v>2943428</v>
      </c>
      <c r="CN10">
        <v>765</v>
      </c>
    </row>
    <row r="11" spans="1:92" x14ac:dyDescent="0.2">
      <c r="A11">
        <v>2700000</v>
      </c>
      <c r="B11">
        <v>2603488</v>
      </c>
      <c r="C11">
        <v>8390.4</v>
      </c>
      <c r="D11">
        <v>0</v>
      </c>
      <c r="E11">
        <v>0</v>
      </c>
      <c r="K11">
        <v>4200000</v>
      </c>
      <c r="L11">
        <v>3882118</v>
      </c>
      <c r="M11">
        <v>17001.599999999999</v>
      </c>
      <c r="N11">
        <v>3530628</v>
      </c>
      <c r="O11">
        <v>656</v>
      </c>
      <c r="S11">
        <v>4500000</v>
      </c>
      <c r="T11">
        <v>3805658</v>
      </c>
      <c r="U11">
        <v>45916684.799999997</v>
      </c>
      <c r="V11">
        <v>393603</v>
      </c>
      <c r="W11">
        <v>0</v>
      </c>
      <c r="Z11">
        <v>1800000</v>
      </c>
      <c r="AA11">
        <v>1761790</v>
      </c>
      <c r="AB11">
        <v>7948.7999999999902</v>
      </c>
      <c r="AC11">
        <v>0</v>
      </c>
      <c r="AD11">
        <v>0</v>
      </c>
      <c r="AJ11">
        <v>1800000</v>
      </c>
      <c r="AK11">
        <v>1763152</v>
      </c>
      <c r="AL11">
        <v>18105.599999999999</v>
      </c>
      <c r="AM11">
        <v>1612398</v>
      </c>
      <c r="AN11">
        <v>3775</v>
      </c>
      <c r="AR11">
        <v>1800000</v>
      </c>
      <c r="AS11">
        <v>1764271</v>
      </c>
      <c r="AT11">
        <v>23036.799999999999</v>
      </c>
      <c r="AU11">
        <v>1581624</v>
      </c>
      <c r="AV11">
        <v>3706</v>
      </c>
      <c r="AZ11">
        <v>2400000</v>
      </c>
      <c r="BA11">
        <v>2326353</v>
      </c>
      <c r="BB11">
        <v>2834998.4</v>
      </c>
      <c r="BC11">
        <v>0</v>
      </c>
      <c r="BD11">
        <v>2353</v>
      </c>
      <c r="BG11">
        <v>2400000</v>
      </c>
      <c r="BH11">
        <v>2328701</v>
      </c>
      <c r="BI11">
        <v>14646.4</v>
      </c>
      <c r="BJ11">
        <v>1262877</v>
      </c>
      <c r="BK11">
        <v>2459</v>
      </c>
      <c r="BM11" s="4">
        <v>2400000</v>
      </c>
      <c r="BN11" s="4">
        <v>2330199</v>
      </c>
      <c r="BO11" s="4">
        <v>17148.8</v>
      </c>
      <c r="BP11" s="4">
        <v>1063730</v>
      </c>
      <c r="BQ11" s="4">
        <v>2395</v>
      </c>
      <c r="BW11">
        <v>4800000</v>
      </c>
      <c r="BX11">
        <v>4410358</v>
      </c>
      <c r="BY11">
        <v>1375142.4</v>
      </c>
      <c r="BZ11">
        <v>0</v>
      </c>
      <c r="CA11">
        <v>881</v>
      </c>
      <c r="CD11">
        <v>4800000</v>
      </c>
      <c r="CE11">
        <v>4413084</v>
      </c>
      <c r="CF11">
        <v>15235.199999999901</v>
      </c>
      <c r="CG11">
        <v>2341759</v>
      </c>
      <c r="CH11">
        <v>949</v>
      </c>
      <c r="CJ11">
        <v>4800000</v>
      </c>
      <c r="CK11">
        <v>4413788</v>
      </c>
      <c r="CL11">
        <v>14646.4</v>
      </c>
      <c r="CM11">
        <v>3087103</v>
      </c>
      <c r="CN11">
        <v>762</v>
      </c>
    </row>
    <row r="12" spans="1:92" x14ac:dyDescent="0.2">
      <c r="A12">
        <v>3000000</v>
      </c>
      <c r="B12">
        <v>2875549</v>
      </c>
      <c r="C12">
        <v>8464</v>
      </c>
      <c r="D12">
        <v>0</v>
      </c>
      <c r="E12">
        <v>0</v>
      </c>
      <c r="K12">
        <v>4500000</v>
      </c>
      <c r="L12">
        <v>4127799</v>
      </c>
      <c r="M12">
        <v>17296</v>
      </c>
      <c r="N12">
        <v>3751639</v>
      </c>
      <c r="O12">
        <v>659</v>
      </c>
      <c r="S12">
        <v>4800000</v>
      </c>
      <c r="T12">
        <v>4376514</v>
      </c>
      <c r="U12">
        <v>17737673.599999901</v>
      </c>
      <c r="V12">
        <v>486096</v>
      </c>
      <c r="W12">
        <v>625</v>
      </c>
      <c r="Z12">
        <v>2100000</v>
      </c>
      <c r="AA12">
        <v>2044174</v>
      </c>
      <c r="AB12">
        <v>8095.99999999999</v>
      </c>
      <c r="AC12">
        <v>0</v>
      </c>
      <c r="AD12">
        <v>0</v>
      </c>
      <c r="AJ12">
        <v>2100000</v>
      </c>
      <c r="AK12">
        <v>2046042</v>
      </c>
      <c r="AL12">
        <v>20534.3999999999</v>
      </c>
      <c r="AM12">
        <v>1871567</v>
      </c>
      <c r="AN12">
        <v>3704</v>
      </c>
      <c r="AR12">
        <v>2100000</v>
      </c>
      <c r="AS12">
        <v>2047700</v>
      </c>
      <c r="AT12">
        <v>26495.999999999902</v>
      </c>
      <c r="AU12">
        <v>1828983</v>
      </c>
      <c r="AV12">
        <v>3595</v>
      </c>
      <c r="AZ12">
        <v>2700000</v>
      </c>
      <c r="BA12">
        <v>2589072</v>
      </c>
      <c r="BB12">
        <v>2792972.8</v>
      </c>
      <c r="BC12">
        <v>0</v>
      </c>
      <c r="BD12">
        <v>2377</v>
      </c>
      <c r="BG12">
        <v>2700000</v>
      </c>
      <c r="BH12">
        <v>2603657</v>
      </c>
      <c r="BI12">
        <v>16265.5999999999</v>
      </c>
      <c r="BJ12">
        <v>1410363</v>
      </c>
      <c r="BK12">
        <v>2440</v>
      </c>
      <c r="BM12" s="4">
        <v>2700000</v>
      </c>
      <c r="BN12" s="4">
        <v>2604704</v>
      </c>
      <c r="BO12" s="4">
        <v>18694.400000000001</v>
      </c>
      <c r="BP12" s="4">
        <v>1154704</v>
      </c>
      <c r="BQ12" s="4">
        <v>2350</v>
      </c>
      <c r="BW12">
        <v>5200000</v>
      </c>
      <c r="BX12">
        <v>4725271</v>
      </c>
      <c r="BY12">
        <v>1407747.2</v>
      </c>
      <c r="BZ12">
        <v>0</v>
      </c>
      <c r="CA12">
        <v>889</v>
      </c>
      <c r="CD12">
        <v>5200000</v>
      </c>
      <c r="CE12">
        <v>4727673</v>
      </c>
      <c r="CF12">
        <v>16854.3999999999</v>
      </c>
      <c r="CG12">
        <v>2504978</v>
      </c>
      <c r="CH12">
        <v>960</v>
      </c>
      <c r="CJ12">
        <v>5200000</v>
      </c>
      <c r="CK12">
        <v>4727391</v>
      </c>
      <c r="CL12">
        <v>15235.199999999901</v>
      </c>
      <c r="CM12">
        <v>3225338</v>
      </c>
      <c r="CN12">
        <v>742</v>
      </c>
    </row>
    <row r="13" spans="1:92" x14ac:dyDescent="0.2">
      <c r="A13">
        <v>3300000</v>
      </c>
      <c r="B13">
        <v>3138335</v>
      </c>
      <c r="C13">
        <v>8684.7999999999993</v>
      </c>
      <c r="D13">
        <v>0</v>
      </c>
      <c r="E13">
        <v>0</v>
      </c>
      <c r="K13">
        <v>4800000</v>
      </c>
      <c r="L13">
        <v>4364050</v>
      </c>
      <c r="M13">
        <v>17369.599999999999</v>
      </c>
      <c r="N13">
        <v>3965549</v>
      </c>
      <c r="O13">
        <v>653</v>
      </c>
      <c r="S13">
        <v>5100000</v>
      </c>
      <c r="T13">
        <v>4607107</v>
      </c>
      <c r="U13">
        <v>14428985.6</v>
      </c>
      <c r="V13">
        <v>230884</v>
      </c>
      <c r="W13">
        <v>619</v>
      </c>
      <c r="Z13">
        <v>2400000</v>
      </c>
      <c r="AA13">
        <v>2325657</v>
      </c>
      <c r="AB13">
        <v>8169.5999999999904</v>
      </c>
      <c r="AC13">
        <v>0</v>
      </c>
      <c r="AD13">
        <v>0</v>
      </c>
      <c r="AJ13">
        <v>2400000</v>
      </c>
      <c r="AK13">
        <v>2326439</v>
      </c>
      <c r="AL13">
        <v>27231.999999999902</v>
      </c>
      <c r="AM13">
        <v>2129157</v>
      </c>
      <c r="AN13">
        <v>3718</v>
      </c>
      <c r="AR13">
        <v>2400000</v>
      </c>
      <c r="AS13">
        <v>2330390</v>
      </c>
      <c r="AT13">
        <v>35328</v>
      </c>
      <c r="AU13">
        <v>2064555</v>
      </c>
      <c r="AV13">
        <v>3664</v>
      </c>
      <c r="AZ13">
        <v>3000000</v>
      </c>
      <c r="BA13">
        <v>2826067</v>
      </c>
      <c r="BB13">
        <v>2802761.5999999898</v>
      </c>
      <c r="BC13">
        <v>0</v>
      </c>
      <c r="BD13">
        <v>2385</v>
      </c>
      <c r="BG13">
        <v>3000000</v>
      </c>
      <c r="BH13">
        <v>2874577</v>
      </c>
      <c r="BI13">
        <v>18841.599999999999</v>
      </c>
      <c r="BJ13">
        <v>1556611</v>
      </c>
      <c r="BK13">
        <v>2464</v>
      </c>
      <c r="BM13" s="4">
        <v>3000000</v>
      </c>
      <c r="BN13" s="4">
        <v>2874439</v>
      </c>
      <c r="BO13" s="4">
        <v>22374.400000000001</v>
      </c>
      <c r="BP13" s="4">
        <v>1217005</v>
      </c>
      <c r="BQ13" s="4">
        <v>2380</v>
      </c>
      <c r="CD13">
        <v>5600000</v>
      </c>
      <c r="CE13">
        <v>5032868</v>
      </c>
      <c r="CF13">
        <v>18105.599999999999</v>
      </c>
      <c r="CG13">
        <v>2662179</v>
      </c>
      <c r="CH13">
        <v>933</v>
      </c>
      <c r="CJ13">
        <v>5600000</v>
      </c>
      <c r="CK13">
        <v>5042648</v>
      </c>
      <c r="CL13">
        <v>16339.199999999901</v>
      </c>
      <c r="CM13">
        <v>3335858</v>
      </c>
      <c r="CN13">
        <v>726</v>
      </c>
    </row>
    <row r="14" spans="1:92" x14ac:dyDescent="0.2">
      <c r="A14">
        <v>3600000</v>
      </c>
      <c r="B14">
        <v>3409991</v>
      </c>
      <c r="C14">
        <v>8832</v>
      </c>
      <c r="D14">
        <v>0</v>
      </c>
      <c r="E14">
        <v>0</v>
      </c>
      <c r="K14">
        <v>5100000</v>
      </c>
      <c r="L14">
        <v>4608450</v>
      </c>
      <c r="M14">
        <v>17516.8</v>
      </c>
      <c r="N14">
        <v>4186561</v>
      </c>
      <c r="O14">
        <v>655</v>
      </c>
      <c r="S14">
        <v>5400000</v>
      </c>
      <c r="T14">
        <v>4819620</v>
      </c>
      <c r="U14">
        <v>6508079.9999999898</v>
      </c>
      <c r="V14">
        <v>7696</v>
      </c>
      <c r="W14">
        <v>621</v>
      </c>
      <c r="Z14">
        <v>2700000</v>
      </c>
      <c r="AA14">
        <v>2600359</v>
      </c>
      <c r="AB14">
        <v>8316.7999999999993</v>
      </c>
      <c r="AC14">
        <v>0</v>
      </c>
      <c r="AD14">
        <v>0</v>
      </c>
      <c r="AJ14">
        <v>2700000</v>
      </c>
      <c r="AK14">
        <v>2602396</v>
      </c>
      <c r="AL14">
        <v>59468.799999999901</v>
      </c>
      <c r="AM14">
        <v>2384103</v>
      </c>
      <c r="AN14">
        <v>3706</v>
      </c>
      <c r="AR14">
        <v>2700000</v>
      </c>
      <c r="AS14">
        <v>2605941</v>
      </c>
      <c r="AT14">
        <v>59836.799999999901</v>
      </c>
      <c r="AU14">
        <v>2267435</v>
      </c>
      <c r="AV14">
        <v>3638</v>
      </c>
      <c r="AZ14">
        <v>3300000</v>
      </c>
      <c r="BA14">
        <v>3075308</v>
      </c>
      <c r="BB14">
        <v>2601539.1999999899</v>
      </c>
      <c r="BC14">
        <v>0</v>
      </c>
      <c r="BD14">
        <v>2397</v>
      </c>
      <c r="BG14">
        <v>3300000</v>
      </c>
      <c r="BH14">
        <v>3141681</v>
      </c>
      <c r="BI14">
        <v>21859.199999999899</v>
      </c>
      <c r="BJ14">
        <v>1700168</v>
      </c>
      <c r="BK14">
        <v>2373</v>
      </c>
      <c r="BM14" s="4">
        <v>3300000</v>
      </c>
      <c r="BN14" s="4">
        <v>3143057</v>
      </c>
      <c r="BO14" s="4">
        <v>25024</v>
      </c>
      <c r="BP14" s="4">
        <v>1267123</v>
      </c>
      <c r="BQ14" s="4">
        <v>2367</v>
      </c>
      <c r="CD14">
        <v>6000000</v>
      </c>
      <c r="CE14">
        <v>5320333</v>
      </c>
      <c r="CF14">
        <v>1047843.2</v>
      </c>
      <c r="CG14">
        <v>2808665</v>
      </c>
      <c r="CH14">
        <v>942</v>
      </c>
      <c r="CJ14">
        <v>6000000</v>
      </c>
      <c r="CK14">
        <v>5337327</v>
      </c>
      <c r="CL14">
        <v>17001.599999999999</v>
      </c>
      <c r="CM14">
        <v>3423571</v>
      </c>
      <c r="CN14">
        <v>726</v>
      </c>
    </row>
    <row r="15" spans="1:92" x14ac:dyDescent="0.2">
      <c r="A15">
        <v>3900000</v>
      </c>
      <c r="B15">
        <v>3665537</v>
      </c>
      <c r="C15">
        <v>9200</v>
      </c>
      <c r="D15">
        <v>0</v>
      </c>
      <c r="E15">
        <v>0</v>
      </c>
      <c r="K15">
        <v>5400000</v>
      </c>
      <c r="L15">
        <v>4815540</v>
      </c>
      <c r="M15">
        <v>17884.8</v>
      </c>
      <c r="N15">
        <v>4371257</v>
      </c>
      <c r="O15">
        <v>656</v>
      </c>
      <c r="S15">
        <v>5700000</v>
      </c>
      <c r="T15">
        <v>5007560</v>
      </c>
      <c r="U15">
        <v>1393468.79999999</v>
      </c>
      <c r="V15">
        <v>105818</v>
      </c>
      <c r="W15">
        <v>625</v>
      </c>
      <c r="AR15">
        <v>3000000</v>
      </c>
      <c r="AS15">
        <v>2819865</v>
      </c>
      <c r="AT15">
        <v>23726579.199999999</v>
      </c>
      <c r="AU15">
        <v>1581</v>
      </c>
      <c r="AV15">
        <v>3746</v>
      </c>
      <c r="AZ15">
        <v>3600000</v>
      </c>
      <c r="BA15">
        <v>3265799</v>
      </c>
      <c r="BB15">
        <v>2643344</v>
      </c>
      <c r="BC15">
        <v>0</v>
      </c>
      <c r="BD15">
        <v>2315</v>
      </c>
      <c r="BG15">
        <v>3600000</v>
      </c>
      <c r="BH15">
        <v>3413068</v>
      </c>
      <c r="BI15">
        <v>49091.199999999997</v>
      </c>
      <c r="BJ15">
        <v>1851167</v>
      </c>
      <c r="BK15">
        <v>2405</v>
      </c>
      <c r="BM15" s="4">
        <v>3600000</v>
      </c>
      <c r="BN15" s="4">
        <v>3412215</v>
      </c>
      <c r="BO15" s="4">
        <v>40995.199999999997</v>
      </c>
      <c r="BP15" s="4">
        <v>1236330</v>
      </c>
      <c r="BQ15" s="4">
        <v>2407</v>
      </c>
      <c r="CD15">
        <v>6400000</v>
      </c>
      <c r="CE15">
        <v>5597784</v>
      </c>
      <c r="CF15">
        <v>1174361.5999999901</v>
      </c>
      <c r="CG15">
        <v>2957086</v>
      </c>
      <c r="CH15">
        <v>913</v>
      </c>
      <c r="CJ15">
        <v>6400000</v>
      </c>
      <c r="CK15">
        <v>5606083</v>
      </c>
      <c r="CL15">
        <v>17884.8</v>
      </c>
      <c r="CM15">
        <v>3490728</v>
      </c>
      <c r="CN15">
        <v>712</v>
      </c>
    </row>
    <row r="16" spans="1:92" x14ac:dyDescent="0.2">
      <c r="A16">
        <v>4200000</v>
      </c>
      <c r="B16">
        <v>3913413</v>
      </c>
      <c r="C16">
        <v>9347.1999999999898</v>
      </c>
      <c r="D16">
        <v>0</v>
      </c>
      <c r="E16">
        <v>0</v>
      </c>
      <c r="K16">
        <v>5700000</v>
      </c>
      <c r="L16">
        <v>5047225</v>
      </c>
      <c r="M16">
        <v>18400</v>
      </c>
      <c r="N16">
        <v>4576904</v>
      </c>
      <c r="O16">
        <v>649</v>
      </c>
      <c r="S16">
        <v>6000000</v>
      </c>
      <c r="T16">
        <v>5170383</v>
      </c>
      <c r="U16">
        <v>490985.6</v>
      </c>
      <c r="V16">
        <v>11823</v>
      </c>
      <c r="W16">
        <v>629</v>
      </c>
      <c r="AZ16">
        <v>3900000</v>
      </c>
      <c r="BA16">
        <v>3377882</v>
      </c>
      <c r="BB16">
        <v>2806220.7999999998</v>
      </c>
      <c r="BC16">
        <v>0</v>
      </c>
      <c r="BD16">
        <v>2392</v>
      </c>
      <c r="BG16">
        <v>3900000</v>
      </c>
      <c r="BH16">
        <v>3633265</v>
      </c>
      <c r="BI16">
        <v>2039971.2</v>
      </c>
      <c r="BJ16">
        <v>1981119</v>
      </c>
      <c r="BK16">
        <v>2397</v>
      </c>
      <c r="BM16" s="4">
        <v>3900000</v>
      </c>
      <c r="BN16" s="4">
        <v>3146230</v>
      </c>
      <c r="BO16" s="4">
        <v>3742854.4</v>
      </c>
      <c r="BP16" s="4">
        <v>600655</v>
      </c>
      <c r="BQ16" s="4">
        <v>2358</v>
      </c>
      <c r="CJ16">
        <v>6800000</v>
      </c>
      <c r="CK16">
        <v>5854027</v>
      </c>
      <c r="CL16">
        <v>20240</v>
      </c>
      <c r="CM16">
        <v>3479106</v>
      </c>
      <c r="CN16">
        <v>727</v>
      </c>
    </row>
    <row r="17" spans="1:92" x14ac:dyDescent="0.2">
      <c r="A17">
        <v>4500000</v>
      </c>
      <c r="B17">
        <v>4153407</v>
      </c>
      <c r="C17">
        <v>9715.1999999999898</v>
      </c>
      <c r="D17">
        <v>0</v>
      </c>
      <c r="E17">
        <v>0</v>
      </c>
      <c r="K17">
        <v>6000000</v>
      </c>
      <c r="L17">
        <v>5254815</v>
      </c>
      <c r="M17">
        <v>21932.799999999999</v>
      </c>
      <c r="N17">
        <v>4760438</v>
      </c>
      <c r="O17">
        <v>650</v>
      </c>
      <c r="CJ17">
        <v>7200000</v>
      </c>
      <c r="CK17">
        <v>6159525</v>
      </c>
      <c r="CL17">
        <v>22153.599999999999</v>
      </c>
      <c r="CM17">
        <v>3472183</v>
      </c>
      <c r="CN17">
        <v>714</v>
      </c>
    </row>
    <row r="18" spans="1:92" x14ac:dyDescent="0.2">
      <c r="A18">
        <v>4800000</v>
      </c>
      <c r="B18">
        <v>4391588</v>
      </c>
      <c r="C18">
        <v>10304</v>
      </c>
      <c r="D18">
        <v>0</v>
      </c>
      <c r="E18">
        <v>0</v>
      </c>
      <c r="CJ18">
        <v>7600000</v>
      </c>
      <c r="CK18">
        <v>6381990</v>
      </c>
      <c r="CL18">
        <v>95017.599999999904</v>
      </c>
      <c r="CM18">
        <v>2059706</v>
      </c>
      <c r="CN18">
        <v>810</v>
      </c>
    </row>
    <row r="19" spans="1:92" x14ac:dyDescent="0.2">
      <c r="A19">
        <v>5100000</v>
      </c>
      <c r="B19">
        <v>4628725</v>
      </c>
      <c r="C19">
        <v>18768</v>
      </c>
      <c r="D19">
        <v>0</v>
      </c>
      <c r="E19">
        <v>0</v>
      </c>
      <c r="CJ19">
        <v>7600000</v>
      </c>
      <c r="CK19">
        <v>6391938</v>
      </c>
      <c r="CL19">
        <v>1066464</v>
      </c>
      <c r="CM19">
        <v>3381560</v>
      </c>
      <c r="CN19">
        <v>693</v>
      </c>
    </row>
    <row r="20" spans="1:92" x14ac:dyDescent="0.2">
      <c r="A20">
        <v>5400000</v>
      </c>
      <c r="B20">
        <v>4850625</v>
      </c>
      <c r="C20">
        <v>92294.399999999994</v>
      </c>
      <c r="D20">
        <v>0</v>
      </c>
      <c r="E20">
        <v>0</v>
      </c>
    </row>
    <row r="21" spans="1:92" x14ac:dyDescent="0.2">
      <c r="A21">
        <v>5700000</v>
      </c>
      <c r="B21">
        <v>5036823</v>
      </c>
      <c r="C21">
        <v>161772.79999999999</v>
      </c>
      <c r="D21">
        <v>0</v>
      </c>
      <c r="E21">
        <v>0</v>
      </c>
    </row>
    <row r="22" spans="1:92" x14ac:dyDescent="0.2">
      <c r="A22">
        <v>6000000</v>
      </c>
      <c r="B22">
        <v>5199930</v>
      </c>
      <c r="C22">
        <v>333702.39999999898</v>
      </c>
      <c r="D22">
        <v>0</v>
      </c>
      <c r="E22">
        <v>0</v>
      </c>
    </row>
    <row r="24" spans="1:92" x14ac:dyDescent="0.2">
      <c r="A24" t="s">
        <v>116</v>
      </c>
      <c r="K24" t="s">
        <v>116</v>
      </c>
      <c r="S24" t="s">
        <v>116</v>
      </c>
      <c r="Z24" t="s">
        <v>116</v>
      </c>
      <c r="AJ24" t="s">
        <v>116</v>
      </c>
      <c r="AR24" t="s">
        <v>116</v>
      </c>
    </row>
    <row r="25" spans="1:92" x14ac:dyDescent="0.2">
      <c r="A25" t="s">
        <v>206</v>
      </c>
      <c r="B25" t="s">
        <v>33</v>
      </c>
      <c r="C25" t="s">
        <v>172</v>
      </c>
      <c r="D25" t="s">
        <v>213</v>
      </c>
      <c r="E25" t="s">
        <v>214</v>
      </c>
      <c r="K25" t="s">
        <v>206</v>
      </c>
      <c r="L25" t="s">
        <v>33</v>
      </c>
      <c r="M25" t="s">
        <v>172</v>
      </c>
      <c r="N25" t="s">
        <v>213</v>
      </c>
      <c r="O25" t="s">
        <v>214</v>
      </c>
      <c r="S25" t="s">
        <v>206</v>
      </c>
      <c r="T25" t="s">
        <v>33</v>
      </c>
      <c r="U25" t="s">
        <v>172</v>
      </c>
      <c r="V25" t="s">
        <v>213</v>
      </c>
      <c r="W25" t="s">
        <v>214</v>
      </c>
      <c r="Z25" t="s">
        <v>206</v>
      </c>
      <c r="AA25" t="s">
        <v>33</v>
      </c>
      <c r="AB25" t="s">
        <v>172</v>
      </c>
      <c r="AC25" t="s">
        <v>213</v>
      </c>
      <c r="AD25" t="s">
        <v>214</v>
      </c>
      <c r="AJ25" t="s">
        <v>206</v>
      </c>
      <c r="AK25" t="s">
        <v>33</v>
      </c>
      <c r="AL25" t="s">
        <v>172</v>
      </c>
      <c r="AM25" t="s">
        <v>213</v>
      </c>
      <c r="AN25" t="s">
        <v>214</v>
      </c>
      <c r="AR25" t="s">
        <v>206</v>
      </c>
      <c r="AS25" t="s">
        <v>33</v>
      </c>
      <c r="AT25" t="s">
        <v>172</v>
      </c>
      <c r="AU25" t="s">
        <v>213</v>
      </c>
      <c r="AV25" t="s">
        <v>214</v>
      </c>
    </row>
    <row r="26" spans="1:92" x14ac:dyDescent="0.2">
      <c r="A26">
        <v>1000000</v>
      </c>
      <c r="B26">
        <v>989548</v>
      </c>
      <c r="C26">
        <v>7139.2</v>
      </c>
      <c r="D26">
        <v>0</v>
      </c>
      <c r="E26">
        <v>0</v>
      </c>
      <c r="K26">
        <v>1000000</v>
      </c>
      <c r="L26">
        <v>989828</v>
      </c>
      <c r="M26">
        <v>8979.1999999999898</v>
      </c>
      <c r="N26">
        <v>903533</v>
      </c>
      <c r="O26">
        <v>0</v>
      </c>
      <c r="S26">
        <v>1000000</v>
      </c>
      <c r="T26">
        <v>989858</v>
      </c>
      <c r="U26">
        <v>7507.2</v>
      </c>
      <c r="V26">
        <v>858706</v>
      </c>
      <c r="W26">
        <v>633</v>
      </c>
      <c r="Z26">
        <v>300000</v>
      </c>
      <c r="AA26">
        <v>299166</v>
      </c>
      <c r="AB26">
        <v>7065.5999999999904</v>
      </c>
      <c r="AC26">
        <v>0</v>
      </c>
      <c r="AD26">
        <v>0</v>
      </c>
      <c r="AJ26">
        <v>300000</v>
      </c>
      <c r="AK26">
        <v>299151</v>
      </c>
      <c r="AL26">
        <v>14719.9999999999</v>
      </c>
      <c r="AM26">
        <v>271912</v>
      </c>
      <c r="AN26">
        <v>3812</v>
      </c>
      <c r="AR26">
        <v>300000</v>
      </c>
      <c r="AS26">
        <v>299136</v>
      </c>
      <c r="AT26">
        <v>14572.8</v>
      </c>
      <c r="AU26">
        <v>235541</v>
      </c>
      <c r="AV26">
        <v>3837</v>
      </c>
      <c r="CD26" t="s">
        <v>206</v>
      </c>
      <c r="CE26" t="s">
        <v>33</v>
      </c>
      <c r="CF26" t="s">
        <v>172</v>
      </c>
      <c r="CG26" t="s">
        <v>213</v>
      </c>
      <c r="CH26" t="s">
        <v>214</v>
      </c>
    </row>
    <row r="27" spans="1:92" x14ac:dyDescent="0.2">
      <c r="A27">
        <v>1500000</v>
      </c>
      <c r="B27">
        <v>1476913</v>
      </c>
      <c r="C27">
        <v>7286.4</v>
      </c>
      <c r="D27">
        <v>0</v>
      </c>
      <c r="E27">
        <v>0</v>
      </c>
      <c r="K27">
        <v>2000000</v>
      </c>
      <c r="L27">
        <v>1951390</v>
      </c>
      <c r="M27">
        <v>11040</v>
      </c>
      <c r="N27">
        <v>1779582</v>
      </c>
      <c r="O27">
        <v>0</v>
      </c>
      <c r="S27">
        <v>2000000</v>
      </c>
      <c r="T27">
        <v>1951838</v>
      </c>
      <c r="U27">
        <v>7948.7999999999902</v>
      </c>
      <c r="V27">
        <v>1736634</v>
      </c>
      <c r="W27">
        <v>613</v>
      </c>
      <c r="Z27">
        <v>600000</v>
      </c>
      <c r="AA27">
        <v>596836</v>
      </c>
      <c r="AB27">
        <v>6991.99999999999</v>
      </c>
      <c r="AC27">
        <v>0</v>
      </c>
      <c r="AD27">
        <v>0</v>
      </c>
      <c r="AJ27">
        <v>600000</v>
      </c>
      <c r="AK27">
        <v>597077</v>
      </c>
      <c r="AL27">
        <v>14867.199999999901</v>
      </c>
      <c r="AM27">
        <v>544857</v>
      </c>
      <c r="AN27">
        <v>3776</v>
      </c>
      <c r="AR27">
        <v>600000</v>
      </c>
      <c r="AS27">
        <v>596779</v>
      </c>
      <c r="AT27">
        <v>15455.9999999999</v>
      </c>
      <c r="AU27">
        <v>515317</v>
      </c>
      <c r="AV27">
        <v>3682</v>
      </c>
      <c r="CD27">
        <v>1000000</v>
      </c>
      <c r="CE27">
        <v>989896</v>
      </c>
      <c r="CF27">
        <v>10156.799999999999</v>
      </c>
      <c r="CG27">
        <v>896834</v>
      </c>
      <c r="CH27">
        <v>1012</v>
      </c>
    </row>
    <row r="28" spans="1:92" x14ac:dyDescent="0.2">
      <c r="A28">
        <v>1800000</v>
      </c>
      <c r="B28">
        <v>1764295</v>
      </c>
      <c r="C28">
        <v>7359.99999999999</v>
      </c>
      <c r="D28">
        <v>0</v>
      </c>
      <c r="E28">
        <v>0</v>
      </c>
      <c r="K28">
        <v>3000000</v>
      </c>
      <c r="L28">
        <v>2874435</v>
      </c>
      <c r="M28">
        <v>14425.5999999999</v>
      </c>
      <c r="N28">
        <v>2613709</v>
      </c>
      <c r="O28">
        <v>0</v>
      </c>
      <c r="S28">
        <v>3000000</v>
      </c>
      <c r="T28">
        <v>2874311</v>
      </c>
      <c r="U28">
        <v>8537.5999999999894</v>
      </c>
      <c r="V28">
        <v>2532421</v>
      </c>
      <c r="W28">
        <v>645</v>
      </c>
      <c r="Z28">
        <v>900000</v>
      </c>
      <c r="AA28">
        <v>891936</v>
      </c>
      <c r="AB28">
        <v>6918.4</v>
      </c>
      <c r="AC28">
        <v>0</v>
      </c>
      <c r="AD28">
        <v>0</v>
      </c>
      <c r="AJ28">
        <v>900000</v>
      </c>
      <c r="AK28">
        <v>891959</v>
      </c>
      <c r="AL28">
        <v>15308.8</v>
      </c>
      <c r="AM28">
        <v>814834</v>
      </c>
      <c r="AN28">
        <v>3803</v>
      </c>
      <c r="AR28">
        <v>900000</v>
      </c>
      <c r="AS28">
        <v>892006</v>
      </c>
      <c r="AT28">
        <v>16928</v>
      </c>
      <c r="AU28">
        <v>791127</v>
      </c>
      <c r="AV28">
        <v>3689</v>
      </c>
      <c r="CD28">
        <v>2000000</v>
      </c>
      <c r="CE28">
        <v>1951532</v>
      </c>
      <c r="CF28">
        <v>10892.8</v>
      </c>
      <c r="CG28">
        <v>1756980</v>
      </c>
      <c r="CH28">
        <v>989</v>
      </c>
    </row>
    <row r="29" spans="1:92" x14ac:dyDescent="0.2">
      <c r="A29">
        <v>2100000</v>
      </c>
      <c r="B29">
        <v>2047191</v>
      </c>
      <c r="C29">
        <v>7507.2</v>
      </c>
      <c r="D29">
        <v>0</v>
      </c>
      <c r="E29">
        <v>0</v>
      </c>
      <c r="K29">
        <v>3500000</v>
      </c>
      <c r="L29">
        <v>3319601</v>
      </c>
      <c r="M29">
        <v>15529.5999999999</v>
      </c>
      <c r="N29">
        <v>3012521</v>
      </c>
      <c r="O29">
        <v>0</v>
      </c>
      <c r="S29">
        <v>3500000</v>
      </c>
      <c r="T29">
        <v>3322043</v>
      </c>
      <c r="U29">
        <v>8684.7999999999993</v>
      </c>
      <c r="V29">
        <v>2913106</v>
      </c>
      <c r="W29">
        <v>611</v>
      </c>
      <c r="Z29">
        <v>1200000</v>
      </c>
      <c r="AA29">
        <v>1185354</v>
      </c>
      <c r="AB29">
        <v>7065.5999999999904</v>
      </c>
      <c r="AC29">
        <v>0</v>
      </c>
      <c r="AD29">
        <v>0</v>
      </c>
      <c r="AJ29">
        <v>1200000</v>
      </c>
      <c r="AK29">
        <v>297699</v>
      </c>
      <c r="AL29">
        <v>13321.5999999999</v>
      </c>
      <c r="AM29">
        <v>272022</v>
      </c>
      <c r="AN29">
        <v>3760</v>
      </c>
      <c r="AR29">
        <v>1200000</v>
      </c>
      <c r="AS29">
        <v>1185600</v>
      </c>
      <c r="AT29">
        <v>20240</v>
      </c>
      <c r="AU29">
        <v>1055296</v>
      </c>
      <c r="AV29">
        <v>3710</v>
      </c>
      <c r="CD29">
        <v>3000000</v>
      </c>
      <c r="CE29">
        <v>2876632</v>
      </c>
      <c r="CF29">
        <v>12511.9999999999</v>
      </c>
      <c r="CG29">
        <v>1544748</v>
      </c>
      <c r="CH29">
        <v>1018</v>
      </c>
    </row>
    <row r="30" spans="1:92" x14ac:dyDescent="0.2">
      <c r="A30">
        <v>2400000</v>
      </c>
      <c r="B30">
        <v>2328142</v>
      </c>
      <c r="C30">
        <v>7580.7999999999902</v>
      </c>
      <c r="D30">
        <v>0</v>
      </c>
      <c r="E30">
        <v>0</v>
      </c>
      <c r="K30">
        <v>4000000</v>
      </c>
      <c r="L30">
        <v>3739202</v>
      </c>
      <c r="M30">
        <v>16118.4</v>
      </c>
      <c r="N30">
        <v>3387376</v>
      </c>
      <c r="O30">
        <v>0</v>
      </c>
      <c r="S30">
        <v>4000000</v>
      </c>
      <c r="T30">
        <v>3742196</v>
      </c>
      <c r="U30">
        <v>8905.5999999999894</v>
      </c>
      <c r="V30">
        <v>3263696</v>
      </c>
      <c r="W30">
        <v>611</v>
      </c>
      <c r="Z30">
        <v>1500000</v>
      </c>
      <c r="AA30">
        <v>1476909</v>
      </c>
      <c r="AB30">
        <v>7139.2</v>
      </c>
      <c r="AC30">
        <v>0</v>
      </c>
      <c r="AD30">
        <v>0</v>
      </c>
      <c r="AJ30">
        <v>1500000</v>
      </c>
      <c r="AK30">
        <v>1476225</v>
      </c>
      <c r="AL30">
        <v>16560</v>
      </c>
      <c r="AM30">
        <v>1349328</v>
      </c>
      <c r="AN30">
        <v>3801</v>
      </c>
      <c r="AR30">
        <v>1500000</v>
      </c>
      <c r="AS30">
        <v>1476800</v>
      </c>
      <c r="AT30">
        <v>21049.599999999999</v>
      </c>
      <c r="AU30">
        <v>1308770</v>
      </c>
      <c r="AV30">
        <v>3681</v>
      </c>
      <c r="CD30">
        <v>4000000</v>
      </c>
      <c r="CE30">
        <v>3747101</v>
      </c>
      <c r="CF30">
        <v>13983.9999999999</v>
      </c>
      <c r="CG30">
        <v>3326317</v>
      </c>
      <c r="CH30">
        <v>859</v>
      </c>
    </row>
    <row r="31" spans="1:92" x14ac:dyDescent="0.2">
      <c r="A31">
        <v>2700000</v>
      </c>
      <c r="B31">
        <v>2602427</v>
      </c>
      <c r="C31">
        <v>7801.5999999999904</v>
      </c>
      <c r="D31">
        <v>0</v>
      </c>
      <c r="E31">
        <v>0</v>
      </c>
      <c r="K31">
        <v>4200000</v>
      </c>
      <c r="L31">
        <v>3916050</v>
      </c>
      <c r="M31">
        <v>16412.8</v>
      </c>
      <c r="N31">
        <v>3545514</v>
      </c>
      <c r="O31">
        <v>0</v>
      </c>
      <c r="S31">
        <v>4200000</v>
      </c>
      <c r="T31">
        <v>3918242</v>
      </c>
      <c r="U31">
        <v>9052.7999999999993</v>
      </c>
      <c r="V31">
        <v>3408668</v>
      </c>
      <c r="W31">
        <v>609</v>
      </c>
      <c r="Z31">
        <v>1800000</v>
      </c>
      <c r="AA31">
        <v>1763785</v>
      </c>
      <c r="AB31">
        <v>7286.4</v>
      </c>
      <c r="AC31">
        <v>0</v>
      </c>
      <c r="AD31">
        <v>0</v>
      </c>
      <c r="AJ31">
        <v>1800000</v>
      </c>
      <c r="AK31">
        <v>1765056</v>
      </c>
      <c r="AL31">
        <v>17811.199999999899</v>
      </c>
      <c r="AM31">
        <v>1613571</v>
      </c>
      <c r="AN31">
        <v>3777</v>
      </c>
      <c r="AR31">
        <v>1800000</v>
      </c>
      <c r="AS31">
        <v>1764288</v>
      </c>
      <c r="AT31">
        <v>22080</v>
      </c>
      <c r="AU31">
        <v>1553936</v>
      </c>
      <c r="AV31">
        <v>3627</v>
      </c>
      <c r="CD31">
        <v>4400000</v>
      </c>
      <c r="CE31">
        <v>4083903</v>
      </c>
      <c r="CF31">
        <v>14793.5999999999</v>
      </c>
      <c r="CG31">
        <v>3613254</v>
      </c>
      <c r="CH31">
        <v>872</v>
      </c>
    </row>
    <row r="32" spans="1:92" x14ac:dyDescent="0.2">
      <c r="A32">
        <v>3000000</v>
      </c>
      <c r="B32">
        <v>2877190</v>
      </c>
      <c r="C32">
        <v>8022.4</v>
      </c>
      <c r="D32">
        <v>0</v>
      </c>
      <c r="E32">
        <v>0</v>
      </c>
      <c r="K32">
        <v>4500000</v>
      </c>
      <c r="L32">
        <v>4166863</v>
      </c>
      <c r="M32">
        <v>16707.199999999899</v>
      </c>
      <c r="N32">
        <v>3769529</v>
      </c>
      <c r="O32">
        <v>0</v>
      </c>
      <c r="S32">
        <v>4500000</v>
      </c>
      <c r="T32">
        <v>4168130</v>
      </c>
      <c r="U32">
        <v>9200</v>
      </c>
      <c r="V32">
        <v>3612679</v>
      </c>
      <c r="W32">
        <v>613</v>
      </c>
      <c r="Z32">
        <v>2100000</v>
      </c>
      <c r="AA32">
        <v>2045864</v>
      </c>
      <c r="AB32">
        <v>176198.39999999999</v>
      </c>
      <c r="AC32">
        <v>0</v>
      </c>
      <c r="AD32">
        <v>0</v>
      </c>
      <c r="AJ32">
        <v>2100000</v>
      </c>
      <c r="AK32">
        <v>2047534</v>
      </c>
      <c r="AL32">
        <v>20240</v>
      </c>
      <c r="AM32">
        <v>1872346</v>
      </c>
      <c r="AN32">
        <v>3718</v>
      </c>
      <c r="AR32">
        <v>2100000</v>
      </c>
      <c r="AS32">
        <v>2048180</v>
      </c>
      <c r="AT32">
        <v>26275.199999999899</v>
      </c>
      <c r="AU32">
        <v>1787882</v>
      </c>
      <c r="AV32">
        <v>3650</v>
      </c>
      <c r="CD32">
        <v>4800000</v>
      </c>
      <c r="CE32">
        <v>4413915</v>
      </c>
      <c r="CF32">
        <v>15235.199999999901</v>
      </c>
      <c r="CG32">
        <v>3900123</v>
      </c>
      <c r="CH32">
        <v>842</v>
      </c>
    </row>
    <row r="33" spans="1:86" x14ac:dyDescent="0.2">
      <c r="A33">
        <v>3300000</v>
      </c>
      <c r="B33">
        <v>3140155</v>
      </c>
      <c r="C33">
        <v>8169.5999999999904</v>
      </c>
      <c r="D33">
        <v>0</v>
      </c>
      <c r="E33">
        <v>0</v>
      </c>
      <c r="K33">
        <v>4800000</v>
      </c>
      <c r="L33">
        <v>4410356</v>
      </c>
      <c r="M33">
        <v>16780.8</v>
      </c>
      <c r="N33">
        <v>3988525</v>
      </c>
      <c r="O33">
        <v>0</v>
      </c>
      <c r="S33">
        <v>4800000</v>
      </c>
      <c r="T33">
        <v>4413512</v>
      </c>
      <c r="U33">
        <v>9273.5999999999894</v>
      </c>
      <c r="V33">
        <v>3809683</v>
      </c>
      <c r="W33">
        <v>614</v>
      </c>
      <c r="Z33">
        <v>2400000</v>
      </c>
      <c r="AA33">
        <v>2328361</v>
      </c>
      <c r="AB33">
        <v>154044.79999999999</v>
      </c>
      <c r="AC33">
        <v>0</v>
      </c>
      <c r="AD33">
        <v>0</v>
      </c>
      <c r="AJ33">
        <v>2400000</v>
      </c>
      <c r="AK33">
        <v>2325772</v>
      </c>
      <c r="AL33">
        <v>26495.999999999902</v>
      </c>
      <c r="AM33">
        <v>2128395</v>
      </c>
      <c r="AN33">
        <v>3703</v>
      </c>
      <c r="AR33">
        <v>2400000</v>
      </c>
      <c r="AS33">
        <v>2330956</v>
      </c>
      <c r="AT33">
        <v>33340.799999999901</v>
      </c>
      <c r="AU33">
        <v>2005919</v>
      </c>
      <c r="AV33">
        <v>3659</v>
      </c>
      <c r="CD33">
        <v>5200000</v>
      </c>
      <c r="CE33">
        <v>4723271</v>
      </c>
      <c r="CF33">
        <v>16707.199999999899</v>
      </c>
      <c r="CG33">
        <v>4167434</v>
      </c>
      <c r="CH33">
        <v>820</v>
      </c>
    </row>
    <row r="34" spans="1:86" x14ac:dyDescent="0.2">
      <c r="A34">
        <v>3600000</v>
      </c>
      <c r="B34">
        <v>3414120</v>
      </c>
      <c r="C34">
        <v>8390.4</v>
      </c>
      <c r="D34">
        <v>0</v>
      </c>
      <c r="E34">
        <v>0</v>
      </c>
      <c r="K34">
        <v>5100000</v>
      </c>
      <c r="L34">
        <v>4640724</v>
      </c>
      <c r="M34">
        <v>16928</v>
      </c>
      <c r="N34">
        <v>4194055</v>
      </c>
      <c r="O34">
        <v>0</v>
      </c>
      <c r="S34">
        <v>5100000</v>
      </c>
      <c r="T34">
        <v>4645667</v>
      </c>
      <c r="U34">
        <v>9568</v>
      </c>
      <c r="V34">
        <v>3976282</v>
      </c>
      <c r="W34">
        <v>610</v>
      </c>
      <c r="Z34">
        <v>2700000</v>
      </c>
      <c r="AA34">
        <v>2602174</v>
      </c>
      <c r="AB34">
        <v>3207561.5999999898</v>
      </c>
      <c r="AC34">
        <v>0</v>
      </c>
      <c r="AD34">
        <v>0</v>
      </c>
      <c r="AJ34">
        <v>2700000</v>
      </c>
      <c r="AK34">
        <v>2607095</v>
      </c>
      <c r="AL34">
        <v>71833.599999999904</v>
      </c>
      <c r="AM34">
        <v>2391092</v>
      </c>
      <c r="AN34">
        <v>3717</v>
      </c>
      <c r="AR34">
        <v>2700000</v>
      </c>
      <c r="AS34">
        <v>2606532</v>
      </c>
      <c r="AT34">
        <v>59468.799999999901</v>
      </c>
      <c r="AU34">
        <v>2162440</v>
      </c>
      <c r="AV34">
        <v>3655</v>
      </c>
      <c r="CD34">
        <v>5600000</v>
      </c>
      <c r="CE34">
        <v>5039944</v>
      </c>
      <c r="CF34">
        <v>19356.8</v>
      </c>
      <c r="CG34">
        <v>4437896</v>
      </c>
      <c r="CH34">
        <v>810</v>
      </c>
    </row>
    <row r="35" spans="1:86" x14ac:dyDescent="0.2">
      <c r="A35">
        <v>3900000</v>
      </c>
      <c r="B35">
        <v>3669076</v>
      </c>
      <c r="C35">
        <v>8684.7999999999993</v>
      </c>
      <c r="D35">
        <v>0</v>
      </c>
      <c r="E35">
        <v>0</v>
      </c>
      <c r="K35">
        <v>5400000</v>
      </c>
      <c r="L35">
        <v>4870546</v>
      </c>
      <c r="M35">
        <v>17075.199999999899</v>
      </c>
      <c r="N35">
        <v>4400268</v>
      </c>
      <c r="O35">
        <v>0</v>
      </c>
      <c r="S35">
        <v>5400000</v>
      </c>
      <c r="T35">
        <v>4869729</v>
      </c>
      <c r="U35">
        <v>10156.799999999999</v>
      </c>
      <c r="V35">
        <v>4100118</v>
      </c>
      <c r="W35">
        <v>610</v>
      </c>
      <c r="AR35">
        <v>3000000</v>
      </c>
      <c r="AS35">
        <v>2878850</v>
      </c>
      <c r="AT35">
        <v>966073.6</v>
      </c>
      <c r="AU35">
        <v>1326814</v>
      </c>
      <c r="AV35">
        <v>3598</v>
      </c>
      <c r="CD35">
        <v>6000000</v>
      </c>
      <c r="CE35">
        <v>5334699</v>
      </c>
      <c r="CF35">
        <v>29807.999999999902</v>
      </c>
      <c r="CG35">
        <v>4693588</v>
      </c>
      <c r="CH35">
        <v>791</v>
      </c>
    </row>
    <row r="36" spans="1:86" x14ac:dyDescent="0.2">
      <c r="A36">
        <v>4200000</v>
      </c>
      <c r="B36">
        <v>3918016</v>
      </c>
      <c r="C36">
        <v>8905.5999999999894</v>
      </c>
      <c r="D36">
        <v>0</v>
      </c>
      <c r="E36">
        <v>0</v>
      </c>
      <c r="K36">
        <v>5700000</v>
      </c>
      <c r="L36">
        <v>5095695</v>
      </c>
      <c r="M36">
        <v>17222.3999999999</v>
      </c>
      <c r="N36">
        <v>4602915</v>
      </c>
      <c r="O36">
        <v>0</v>
      </c>
      <c r="S36">
        <v>5700000</v>
      </c>
      <c r="T36">
        <v>5098530</v>
      </c>
      <c r="U36">
        <v>9862.4</v>
      </c>
      <c r="V36">
        <v>4334037</v>
      </c>
      <c r="W36">
        <v>611</v>
      </c>
      <c r="CD36">
        <v>6400000</v>
      </c>
      <c r="CE36">
        <v>5594467</v>
      </c>
      <c r="CF36">
        <v>1003977.6</v>
      </c>
      <c r="CG36">
        <v>4920753</v>
      </c>
      <c r="CH36">
        <v>785</v>
      </c>
    </row>
    <row r="37" spans="1:86" x14ac:dyDescent="0.2">
      <c r="A37">
        <v>4500000</v>
      </c>
      <c r="B37">
        <v>4166017</v>
      </c>
      <c r="C37">
        <v>9347.1999999999898</v>
      </c>
      <c r="D37">
        <v>0</v>
      </c>
      <c r="E37">
        <v>0</v>
      </c>
      <c r="K37">
        <v>6000000</v>
      </c>
      <c r="L37">
        <v>5315415</v>
      </c>
      <c r="M37">
        <v>17369.599999999999</v>
      </c>
      <c r="N37">
        <v>4799774</v>
      </c>
      <c r="O37">
        <v>0</v>
      </c>
      <c r="S37">
        <v>6000000</v>
      </c>
      <c r="T37">
        <v>5301218</v>
      </c>
      <c r="U37">
        <v>115625.599999999</v>
      </c>
      <c r="V37">
        <v>3030307</v>
      </c>
      <c r="W37">
        <v>612</v>
      </c>
    </row>
    <row r="38" spans="1:86" x14ac:dyDescent="0.2">
      <c r="A38">
        <v>4800000</v>
      </c>
      <c r="B38">
        <v>4414055</v>
      </c>
      <c r="C38">
        <v>9936</v>
      </c>
      <c r="D38">
        <v>0</v>
      </c>
      <c r="E38">
        <v>0</v>
      </c>
    </row>
    <row r="39" spans="1:86" x14ac:dyDescent="0.2">
      <c r="A39">
        <v>5100000</v>
      </c>
      <c r="B39">
        <v>4634757</v>
      </c>
      <c r="C39">
        <v>10304</v>
      </c>
      <c r="D39">
        <v>0</v>
      </c>
      <c r="E39">
        <v>0</v>
      </c>
    </row>
    <row r="40" spans="1:86" x14ac:dyDescent="0.2">
      <c r="A40">
        <v>5400000</v>
      </c>
      <c r="B40">
        <v>4876769</v>
      </c>
      <c r="C40">
        <v>47030.3999999999</v>
      </c>
      <c r="D40">
        <v>0</v>
      </c>
      <c r="E40">
        <v>0</v>
      </c>
    </row>
    <row r="41" spans="1:86" x14ac:dyDescent="0.2">
      <c r="A41">
        <v>5700000</v>
      </c>
      <c r="B41">
        <v>5094848</v>
      </c>
      <c r="C41">
        <v>104806.39999999999</v>
      </c>
      <c r="D41">
        <v>0</v>
      </c>
      <c r="E41">
        <v>0</v>
      </c>
    </row>
    <row r="42" spans="1:86" x14ac:dyDescent="0.2">
      <c r="A42">
        <v>6000000</v>
      </c>
      <c r="B42">
        <v>5328102</v>
      </c>
      <c r="C42">
        <v>150659.19999999899</v>
      </c>
      <c r="D42">
        <v>0</v>
      </c>
      <c r="E42">
        <v>0</v>
      </c>
    </row>
    <row r="44" spans="1:86" x14ac:dyDescent="0.2">
      <c r="A44" t="s">
        <v>117</v>
      </c>
      <c r="K44" t="s">
        <v>117</v>
      </c>
      <c r="S44" t="s">
        <v>117</v>
      </c>
      <c r="Z44" t="s">
        <v>117</v>
      </c>
      <c r="AJ44" t="s">
        <v>117</v>
      </c>
      <c r="AR44" t="s">
        <v>117</v>
      </c>
    </row>
    <row r="45" spans="1:86" x14ac:dyDescent="0.2">
      <c r="A45" t="s">
        <v>206</v>
      </c>
      <c r="B45" t="s">
        <v>33</v>
      </c>
      <c r="C45" t="s">
        <v>172</v>
      </c>
      <c r="D45" t="s">
        <v>213</v>
      </c>
      <c r="E45" t="s">
        <v>214</v>
      </c>
      <c r="K45" t="s">
        <v>206</v>
      </c>
      <c r="L45" t="s">
        <v>33</v>
      </c>
      <c r="M45" t="s">
        <v>172</v>
      </c>
      <c r="N45" t="s">
        <v>213</v>
      </c>
      <c r="O45" t="s">
        <v>214</v>
      </c>
      <c r="S45" t="s">
        <v>206</v>
      </c>
      <c r="T45" t="s">
        <v>33</v>
      </c>
      <c r="U45" t="s">
        <v>172</v>
      </c>
      <c r="V45" t="s">
        <v>213</v>
      </c>
      <c r="W45" t="s">
        <v>214</v>
      </c>
      <c r="Z45" t="s">
        <v>206</v>
      </c>
      <c r="AA45" t="s">
        <v>33</v>
      </c>
      <c r="AB45" t="s">
        <v>172</v>
      </c>
      <c r="AC45" t="s">
        <v>213</v>
      </c>
      <c r="AD45" t="s">
        <v>214</v>
      </c>
      <c r="AJ45" t="s">
        <v>206</v>
      </c>
      <c r="AK45" t="s">
        <v>33</v>
      </c>
      <c r="AL45" t="s">
        <v>172</v>
      </c>
      <c r="AM45" t="s">
        <v>213</v>
      </c>
      <c r="AN45" t="s">
        <v>214</v>
      </c>
      <c r="AR45" t="s">
        <v>206</v>
      </c>
      <c r="AS45" t="s">
        <v>33</v>
      </c>
      <c r="AT45" t="s">
        <v>172</v>
      </c>
      <c r="AU45" t="s">
        <v>213</v>
      </c>
      <c r="AV45" t="s">
        <v>214</v>
      </c>
    </row>
    <row r="46" spans="1:86" x14ac:dyDescent="0.2">
      <c r="A46">
        <v>1000000</v>
      </c>
      <c r="B46">
        <v>989848</v>
      </c>
      <c r="C46">
        <v>6108.7999999999902</v>
      </c>
      <c r="D46">
        <v>0</v>
      </c>
      <c r="E46">
        <v>0</v>
      </c>
      <c r="K46">
        <v>1000000</v>
      </c>
      <c r="L46">
        <v>989666</v>
      </c>
      <c r="M46">
        <v>8169.5999999999904</v>
      </c>
      <c r="N46">
        <v>902181</v>
      </c>
      <c r="O46">
        <v>0</v>
      </c>
      <c r="S46">
        <v>1000000</v>
      </c>
      <c r="T46">
        <v>989556</v>
      </c>
      <c r="U46">
        <v>6550.4</v>
      </c>
      <c r="V46">
        <v>832250</v>
      </c>
      <c r="W46">
        <v>635</v>
      </c>
      <c r="Z46">
        <v>300000</v>
      </c>
      <c r="AA46">
        <v>299150</v>
      </c>
      <c r="AB46">
        <v>6108.7999999999902</v>
      </c>
      <c r="AC46">
        <v>0</v>
      </c>
      <c r="AD46">
        <v>0</v>
      </c>
      <c r="AJ46">
        <v>300000</v>
      </c>
      <c r="AK46">
        <v>299246</v>
      </c>
      <c r="AL46">
        <v>13910.4</v>
      </c>
      <c r="AM46">
        <v>272001</v>
      </c>
      <c r="AN46">
        <v>3766</v>
      </c>
      <c r="AR46">
        <v>300000</v>
      </c>
      <c r="AS46">
        <v>299137</v>
      </c>
      <c r="AT46">
        <v>13836.8</v>
      </c>
      <c r="AU46">
        <v>229288</v>
      </c>
      <c r="AV46">
        <v>3885</v>
      </c>
    </row>
    <row r="47" spans="1:86" x14ac:dyDescent="0.2">
      <c r="A47">
        <v>1500000</v>
      </c>
      <c r="B47">
        <v>1476076</v>
      </c>
      <c r="C47">
        <v>6329.5999999999904</v>
      </c>
      <c r="D47">
        <v>0</v>
      </c>
      <c r="E47">
        <v>0</v>
      </c>
      <c r="K47">
        <v>2000000</v>
      </c>
      <c r="L47">
        <v>1952103</v>
      </c>
      <c r="M47">
        <v>9936</v>
      </c>
      <c r="N47">
        <v>1775084</v>
      </c>
      <c r="O47">
        <v>0</v>
      </c>
      <c r="S47">
        <v>2000000</v>
      </c>
      <c r="T47">
        <v>1951444</v>
      </c>
      <c r="U47">
        <v>6918.4</v>
      </c>
      <c r="V47">
        <v>1686121</v>
      </c>
      <c r="W47">
        <v>608</v>
      </c>
      <c r="Z47">
        <v>600000</v>
      </c>
      <c r="AA47">
        <v>596854</v>
      </c>
      <c r="AB47">
        <v>5961.5999999999904</v>
      </c>
      <c r="AC47">
        <v>0</v>
      </c>
      <c r="AD47">
        <v>0</v>
      </c>
      <c r="AJ47">
        <v>600000</v>
      </c>
      <c r="AK47">
        <v>596751</v>
      </c>
      <c r="AL47">
        <v>14057.5999999999</v>
      </c>
      <c r="AM47">
        <v>544431</v>
      </c>
      <c r="AN47">
        <v>3756</v>
      </c>
      <c r="AR47">
        <v>600000</v>
      </c>
      <c r="AS47">
        <v>596834</v>
      </c>
      <c r="AT47">
        <v>14940.8</v>
      </c>
      <c r="AU47">
        <v>502668</v>
      </c>
      <c r="AV47">
        <v>3698</v>
      </c>
    </row>
    <row r="48" spans="1:86" x14ac:dyDescent="0.2">
      <c r="A48">
        <v>1800000</v>
      </c>
      <c r="B48">
        <v>1763959</v>
      </c>
      <c r="C48">
        <v>6403.2</v>
      </c>
      <c r="D48">
        <v>0</v>
      </c>
      <c r="E48">
        <v>0</v>
      </c>
      <c r="K48">
        <v>3000000</v>
      </c>
      <c r="L48">
        <v>2875698</v>
      </c>
      <c r="M48">
        <v>12953.5999999999</v>
      </c>
      <c r="N48">
        <v>2600131</v>
      </c>
      <c r="O48">
        <v>0</v>
      </c>
      <c r="S48">
        <v>3000000</v>
      </c>
      <c r="T48">
        <v>2874241</v>
      </c>
      <c r="U48">
        <v>7286.4</v>
      </c>
      <c r="V48">
        <v>2437636</v>
      </c>
      <c r="W48">
        <v>605</v>
      </c>
      <c r="Z48">
        <v>900000</v>
      </c>
      <c r="AA48">
        <v>891897</v>
      </c>
      <c r="AB48">
        <v>6035.2</v>
      </c>
      <c r="AC48">
        <v>0</v>
      </c>
      <c r="AD48">
        <v>0</v>
      </c>
      <c r="AJ48">
        <v>900000</v>
      </c>
      <c r="AK48">
        <v>891994</v>
      </c>
      <c r="AL48">
        <v>14425.5999999999</v>
      </c>
      <c r="AM48">
        <v>814563</v>
      </c>
      <c r="AN48">
        <v>3784</v>
      </c>
      <c r="AR48">
        <v>900000</v>
      </c>
      <c r="AS48">
        <v>891985</v>
      </c>
      <c r="AT48">
        <v>16191.9999999999</v>
      </c>
      <c r="AU48">
        <v>770291</v>
      </c>
      <c r="AV48">
        <v>3673</v>
      </c>
    </row>
    <row r="49" spans="1:48" x14ac:dyDescent="0.2">
      <c r="A49">
        <v>2100000</v>
      </c>
      <c r="B49">
        <v>2046380</v>
      </c>
      <c r="C49">
        <v>6623.99999999999</v>
      </c>
      <c r="D49">
        <v>0</v>
      </c>
      <c r="E49">
        <v>0</v>
      </c>
      <c r="K49">
        <v>3500000</v>
      </c>
      <c r="L49">
        <v>3322407</v>
      </c>
      <c r="M49">
        <v>14204.8</v>
      </c>
      <c r="N49">
        <v>2992264</v>
      </c>
      <c r="O49">
        <v>0</v>
      </c>
      <c r="Z49">
        <v>1200000</v>
      </c>
      <c r="AA49">
        <v>1185176</v>
      </c>
      <c r="AB49">
        <v>6108.7999999999902</v>
      </c>
      <c r="AC49">
        <v>0</v>
      </c>
      <c r="AD49">
        <v>0</v>
      </c>
      <c r="AJ49">
        <v>1200000</v>
      </c>
      <c r="AK49">
        <v>1185566</v>
      </c>
      <c r="AL49">
        <v>14867.199999999901</v>
      </c>
      <c r="AM49">
        <v>1082741</v>
      </c>
      <c r="AN49">
        <v>3771</v>
      </c>
      <c r="AR49">
        <v>1200000</v>
      </c>
      <c r="AS49">
        <v>1185586</v>
      </c>
      <c r="AT49">
        <v>18915.199999999899</v>
      </c>
      <c r="AU49">
        <v>1024363</v>
      </c>
      <c r="AV49">
        <v>3595</v>
      </c>
    </row>
    <row r="50" spans="1:48" x14ac:dyDescent="0.2">
      <c r="A50">
        <v>2400000</v>
      </c>
      <c r="B50">
        <v>2329868</v>
      </c>
      <c r="C50">
        <v>6697.5999999999904</v>
      </c>
      <c r="D50">
        <v>0</v>
      </c>
      <c r="E50">
        <v>0</v>
      </c>
      <c r="K50">
        <v>4000000</v>
      </c>
      <c r="L50">
        <v>3744020</v>
      </c>
      <c r="M50">
        <v>14793.5999999999</v>
      </c>
      <c r="N50">
        <v>3361474</v>
      </c>
      <c r="O50">
        <v>0</v>
      </c>
      <c r="S50">
        <v>4000000</v>
      </c>
      <c r="T50">
        <v>3747828</v>
      </c>
      <c r="U50">
        <v>7727.99999999999</v>
      </c>
      <c r="V50">
        <v>3106237</v>
      </c>
      <c r="W50">
        <v>602</v>
      </c>
      <c r="Z50">
        <v>1500000</v>
      </c>
      <c r="AA50">
        <v>1475595</v>
      </c>
      <c r="AB50">
        <v>6182.4</v>
      </c>
      <c r="AC50">
        <v>0</v>
      </c>
      <c r="AD50">
        <v>0</v>
      </c>
      <c r="AJ50">
        <v>1500000</v>
      </c>
      <c r="AK50">
        <v>1476990</v>
      </c>
      <c r="AL50">
        <v>15529.5999999999</v>
      </c>
      <c r="AM50">
        <v>1348754</v>
      </c>
      <c r="AN50">
        <v>3712</v>
      </c>
      <c r="AR50">
        <v>1500000</v>
      </c>
      <c r="AS50">
        <v>1476673</v>
      </c>
      <c r="AT50">
        <v>20092.8</v>
      </c>
      <c r="AU50">
        <v>1262079</v>
      </c>
      <c r="AV50">
        <v>3636</v>
      </c>
    </row>
    <row r="51" spans="1:48" x14ac:dyDescent="0.2">
      <c r="A51">
        <v>2700000</v>
      </c>
      <c r="B51">
        <v>2605782</v>
      </c>
      <c r="C51">
        <v>6918.4</v>
      </c>
      <c r="D51">
        <v>0</v>
      </c>
      <c r="E51">
        <v>0</v>
      </c>
      <c r="K51">
        <v>4200000</v>
      </c>
      <c r="L51">
        <v>3512559</v>
      </c>
      <c r="M51">
        <v>15014.4</v>
      </c>
      <c r="N51">
        <v>3151460</v>
      </c>
      <c r="O51">
        <v>0</v>
      </c>
      <c r="S51">
        <v>4200000</v>
      </c>
      <c r="T51">
        <v>3915445</v>
      </c>
      <c r="U51">
        <v>7948.7999999999902</v>
      </c>
      <c r="V51">
        <v>3225020</v>
      </c>
      <c r="W51">
        <v>615</v>
      </c>
      <c r="Z51">
        <v>1800000</v>
      </c>
      <c r="AA51">
        <v>1763592</v>
      </c>
      <c r="AB51">
        <v>6255.99999999999</v>
      </c>
      <c r="AC51">
        <v>0</v>
      </c>
      <c r="AD51">
        <v>0</v>
      </c>
      <c r="AJ51">
        <v>1800000</v>
      </c>
      <c r="AK51">
        <v>1764492</v>
      </c>
      <c r="AL51">
        <v>16780.8</v>
      </c>
      <c r="AM51">
        <v>1611383</v>
      </c>
      <c r="AN51">
        <v>3743</v>
      </c>
      <c r="AR51">
        <v>1800000</v>
      </c>
      <c r="AS51">
        <v>1764433</v>
      </c>
      <c r="AT51">
        <v>21344</v>
      </c>
      <c r="AU51">
        <v>1482773</v>
      </c>
      <c r="AV51">
        <v>3661</v>
      </c>
    </row>
    <row r="52" spans="1:48" x14ac:dyDescent="0.2">
      <c r="A52">
        <v>3000000</v>
      </c>
      <c r="B52">
        <v>2878145</v>
      </c>
      <c r="C52">
        <v>7065.5999999999904</v>
      </c>
      <c r="D52">
        <v>0</v>
      </c>
      <c r="E52">
        <v>0</v>
      </c>
      <c r="K52">
        <v>4500000</v>
      </c>
      <c r="L52">
        <v>4158209</v>
      </c>
      <c r="M52">
        <v>15235.199999999901</v>
      </c>
      <c r="N52">
        <v>3725708</v>
      </c>
      <c r="O52">
        <v>0</v>
      </c>
      <c r="S52">
        <v>4500000</v>
      </c>
      <c r="T52">
        <v>4167846</v>
      </c>
      <c r="U52">
        <v>7948.7999999999902</v>
      </c>
      <c r="V52">
        <v>3412733</v>
      </c>
      <c r="W52">
        <v>605</v>
      </c>
      <c r="Z52">
        <v>2100000</v>
      </c>
      <c r="AA52">
        <v>2046013</v>
      </c>
      <c r="AB52">
        <v>6403.2</v>
      </c>
      <c r="AC52">
        <v>0</v>
      </c>
      <c r="AD52">
        <v>0</v>
      </c>
      <c r="AJ52">
        <v>2100000</v>
      </c>
      <c r="AK52">
        <v>2048163</v>
      </c>
      <c r="AL52">
        <v>19062.3999999999</v>
      </c>
      <c r="AM52">
        <v>1871567</v>
      </c>
      <c r="AN52">
        <v>3695</v>
      </c>
      <c r="AR52">
        <v>2100000</v>
      </c>
      <c r="AS52">
        <v>2047730</v>
      </c>
      <c r="AT52">
        <v>24803.199999999899</v>
      </c>
      <c r="AU52">
        <v>1687994</v>
      </c>
      <c r="AV52">
        <v>3627</v>
      </c>
    </row>
    <row r="53" spans="1:48" x14ac:dyDescent="0.2">
      <c r="A53">
        <v>3300000</v>
      </c>
      <c r="B53">
        <v>3142668</v>
      </c>
      <c r="C53">
        <v>7286.4</v>
      </c>
      <c r="D53">
        <v>0</v>
      </c>
      <c r="E53">
        <v>0</v>
      </c>
      <c r="K53">
        <v>4800000</v>
      </c>
      <c r="L53">
        <v>4403381</v>
      </c>
      <c r="M53">
        <v>15455.9999999999</v>
      </c>
      <c r="N53">
        <v>3940877</v>
      </c>
      <c r="O53">
        <v>0</v>
      </c>
      <c r="S53">
        <v>4800000</v>
      </c>
      <c r="T53">
        <v>4407428</v>
      </c>
      <c r="U53">
        <v>8022.4</v>
      </c>
      <c r="V53">
        <v>3585237</v>
      </c>
      <c r="W53">
        <v>608</v>
      </c>
      <c r="Z53">
        <v>2400000</v>
      </c>
      <c r="AA53">
        <v>2328248</v>
      </c>
      <c r="AB53">
        <v>6476.7999999999902</v>
      </c>
      <c r="AC53">
        <v>0</v>
      </c>
      <c r="AD53">
        <v>0</v>
      </c>
      <c r="AJ53">
        <v>2400000</v>
      </c>
      <c r="AK53">
        <v>2331260</v>
      </c>
      <c r="AL53">
        <v>24950.3999999999</v>
      </c>
      <c r="AM53">
        <v>2133665</v>
      </c>
      <c r="AN53">
        <v>3670</v>
      </c>
      <c r="AR53">
        <v>2400000</v>
      </c>
      <c r="AS53">
        <v>2331918</v>
      </c>
      <c r="AT53">
        <v>30617.599999999999</v>
      </c>
      <c r="AU53">
        <v>1864764</v>
      </c>
      <c r="AV53">
        <v>3617</v>
      </c>
    </row>
    <row r="54" spans="1:48" x14ac:dyDescent="0.2">
      <c r="A54">
        <v>3600000</v>
      </c>
      <c r="B54">
        <v>3412401</v>
      </c>
      <c r="C54">
        <v>7580.7999999999902</v>
      </c>
      <c r="D54">
        <v>0</v>
      </c>
      <c r="E54">
        <v>0</v>
      </c>
      <c r="K54">
        <v>5100000</v>
      </c>
      <c r="L54">
        <v>4625895</v>
      </c>
      <c r="M54">
        <v>16486.3999999999</v>
      </c>
      <c r="N54">
        <v>4124982</v>
      </c>
      <c r="O54">
        <v>0</v>
      </c>
      <c r="S54">
        <v>5100000</v>
      </c>
      <c r="T54">
        <v>4636972</v>
      </c>
      <c r="U54">
        <v>8243.1999999999898</v>
      </c>
      <c r="V54">
        <v>3743804</v>
      </c>
      <c r="W54">
        <v>603</v>
      </c>
      <c r="Z54">
        <v>2700000</v>
      </c>
      <c r="AA54">
        <v>2600784</v>
      </c>
      <c r="AB54">
        <v>7065.5999999999904</v>
      </c>
      <c r="AC54">
        <v>0</v>
      </c>
      <c r="AD54">
        <v>0</v>
      </c>
      <c r="AJ54">
        <v>2700000</v>
      </c>
      <c r="AK54">
        <v>2607120</v>
      </c>
      <c r="AL54">
        <v>1230076.79999999</v>
      </c>
      <c r="AM54">
        <v>2401458</v>
      </c>
      <c r="AN54">
        <v>3790</v>
      </c>
      <c r="AR54">
        <v>2700000</v>
      </c>
      <c r="AS54">
        <v>2607095</v>
      </c>
      <c r="AT54">
        <v>58438.3999999999</v>
      </c>
      <c r="AU54">
        <v>1915733</v>
      </c>
      <c r="AV54">
        <v>3673</v>
      </c>
    </row>
    <row r="55" spans="1:48" x14ac:dyDescent="0.2">
      <c r="A55">
        <v>3900000</v>
      </c>
      <c r="B55">
        <v>3667389</v>
      </c>
      <c r="C55">
        <v>7727.99999999999</v>
      </c>
      <c r="D55">
        <v>0</v>
      </c>
      <c r="E55">
        <v>0</v>
      </c>
      <c r="K55">
        <v>5400000</v>
      </c>
      <c r="L55">
        <v>4852812</v>
      </c>
      <c r="M55">
        <v>15897.5999999999</v>
      </c>
      <c r="N55">
        <v>4333263</v>
      </c>
      <c r="O55">
        <v>644</v>
      </c>
      <c r="S55">
        <v>5400000</v>
      </c>
      <c r="T55">
        <v>4868436</v>
      </c>
      <c r="U55">
        <v>8316.7999999999993</v>
      </c>
      <c r="V55">
        <v>3905407</v>
      </c>
      <c r="W55">
        <v>603</v>
      </c>
      <c r="AR55">
        <v>3000000</v>
      </c>
      <c r="AS55">
        <v>2570816</v>
      </c>
      <c r="AT55">
        <v>14907900.7999999</v>
      </c>
      <c r="AU55">
        <v>570617</v>
      </c>
      <c r="AV55">
        <v>3623</v>
      </c>
    </row>
    <row r="56" spans="1:48" x14ac:dyDescent="0.2">
      <c r="A56">
        <v>4200000</v>
      </c>
      <c r="B56">
        <v>3915610</v>
      </c>
      <c r="C56">
        <v>8243.1999999999898</v>
      </c>
      <c r="D56">
        <v>0</v>
      </c>
      <c r="E56">
        <v>0</v>
      </c>
      <c r="K56">
        <v>5700000</v>
      </c>
      <c r="L56">
        <v>5090677</v>
      </c>
      <c r="M56">
        <v>17001.599999999999</v>
      </c>
      <c r="N56">
        <v>4532684</v>
      </c>
      <c r="O56">
        <v>651</v>
      </c>
      <c r="S56">
        <v>5700000</v>
      </c>
      <c r="T56">
        <v>5074603</v>
      </c>
      <c r="U56">
        <v>8464</v>
      </c>
      <c r="V56">
        <v>4041386</v>
      </c>
      <c r="W56">
        <v>601</v>
      </c>
    </row>
    <row r="57" spans="1:48" x14ac:dyDescent="0.2">
      <c r="A57">
        <v>4500000</v>
      </c>
      <c r="B57">
        <v>4162375</v>
      </c>
      <c r="C57">
        <v>8758.4</v>
      </c>
      <c r="D57">
        <v>0</v>
      </c>
      <c r="E57">
        <v>0</v>
      </c>
      <c r="K57">
        <v>6000000</v>
      </c>
      <c r="L57">
        <v>5317159</v>
      </c>
      <c r="M57">
        <v>16928</v>
      </c>
      <c r="N57">
        <v>4745599</v>
      </c>
      <c r="O57">
        <v>646</v>
      </c>
      <c r="S57">
        <v>6000000</v>
      </c>
      <c r="T57">
        <v>5322154</v>
      </c>
      <c r="U57">
        <v>8611.1999999999898</v>
      </c>
      <c r="V57">
        <v>4205407</v>
      </c>
      <c r="W57">
        <v>601</v>
      </c>
    </row>
    <row r="58" spans="1:48" x14ac:dyDescent="0.2">
      <c r="A58">
        <v>4800000</v>
      </c>
      <c r="B58">
        <v>4410690</v>
      </c>
      <c r="C58">
        <v>9568</v>
      </c>
      <c r="D58">
        <v>0</v>
      </c>
      <c r="E58">
        <v>0</v>
      </c>
    </row>
    <row r="59" spans="1:48" x14ac:dyDescent="0.2">
      <c r="A59">
        <v>5100000</v>
      </c>
      <c r="B59">
        <v>4636532</v>
      </c>
      <c r="C59">
        <v>11113.5999999999</v>
      </c>
      <c r="D59">
        <v>0</v>
      </c>
      <c r="E59">
        <v>0</v>
      </c>
    </row>
    <row r="60" spans="1:48" x14ac:dyDescent="0.2">
      <c r="A60">
        <v>5400000</v>
      </c>
      <c r="B60">
        <v>4871884</v>
      </c>
      <c r="C60">
        <v>43718.3999999999</v>
      </c>
      <c r="D60">
        <v>0</v>
      </c>
      <c r="E60">
        <v>0</v>
      </c>
    </row>
    <row r="61" spans="1:48" x14ac:dyDescent="0.2">
      <c r="A61">
        <v>5700000</v>
      </c>
      <c r="B61">
        <v>5098445</v>
      </c>
      <c r="C61">
        <v>136748.79999999999</v>
      </c>
      <c r="D61">
        <v>0</v>
      </c>
      <c r="E61">
        <v>0</v>
      </c>
    </row>
    <row r="62" spans="1:48" x14ac:dyDescent="0.2">
      <c r="A62">
        <v>6000000</v>
      </c>
      <c r="B62">
        <v>5316219</v>
      </c>
      <c r="C62">
        <v>213071.99999999901</v>
      </c>
      <c r="D62">
        <v>0</v>
      </c>
      <c r="E62">
        <v>0</v>
      </c>
    </row>
    <row r="64" spans="1:48" x14ac:dyDescent="0.2">
      <c r="K64" t="s">
        <v>118</v>
      </c>
      <c r="S64" t="s">
        <v>118</v>
      </c>
      <c r="Z64" t="s">
        <v>118</v>
      </c>
      <c r="AJ64" t="s">
        <v>118</v>
      </c>
      <c r="AR64" t="s">
        <v>118</v>
      </c>
    </row>
    <row r="65" spans="1:52" x14ac:dyDescent="0.2">
      <c r="A65" t="s">
        <v>206</v>
      </c>
      <c r="B65" t="s">
        <v>33</v>
      </c>
      <c r="C65" t="s">
        <v>172</v>
      </c>
      <c r="D65" t="s">
        <v>213</v>
      </c>
      <c r="E65" t="s">
        <v>214</v>
      </c>
      <c r="K65" t="s">
        <v>206</v>
      </c>
      <c r="L65" t="s">
        <v>33</v>
      </c>
      <c r="M65" t="s">
        <v>172</v>
      </c>
      <c r="N65" t="s">
        <v>213</v>
      </c>
      <c r="O65" t="s">
        <v>214</v>
      </c>
      <c r="S65" t="s">
        <v>206</v>
      </c>
      <c r="T65" t="s">
        <v>33</v>
      </c>
      <c r="U65" t="s">
        <v>172</v>
      </c>
      <c r="V65" t="s">
        <v>213</v>
      </c>
      <c r="W65" t="s">
        <v>214</v>
      </c>
      <c r="Z65" t="s">
        <v>206</v>
      </c>
      <c r="AA65" t="s">
        <v>33</v>
      </c>
      <c r="AB65" t="s">
        <v>172</v>
      </c>
      <c r="AC65" t="s">
        <v>213</v>
      </c>
      <c r="AD65" t="s">
        <v>214</v>
      </c>
      <c r="AJ65" t="s">
        <v>206</v>
      </c>
      <c r="AK65" t="s">
        <v>33</v>
      </c>
      <c r="AL65" t="s">
        <v>172</v>
      </c>
      <c r="AM65" t="s">
        <v>213</v>
      </c>
      <c r="AN65" t="s">
        <v>214</v>
      </c>
      <c r="AR65" t="s">
        <v>206</v>
      </c>
      <c r="AS65" t="s">
        <v>33</v>
      </c>
      <c r="AT65" t="s">
        <v>172</v>
      </c>
      <c r="AU65" t="s">
        <v>213</v>
      </c>
      <c r="AV65" t="s">
        <v>214</v>
      </c>
    </row>
    <row r="66" spans="1:52" x14ac:dyDescent="0.2">
      <c r="A66">
        <v>1000000</v>
      </c>
      <c r="B66">
        <v>989705</v>
      </c>
      <c r="C66">
        <v>5520</v>
      </c>
      <c r="D66">
        <v>0</v>
      </c>
      <c r="E66">
        <v>0</v>
      </c>
      <c r="K66">
        <v>1000000</v>
      </c>
      <c r="L66">
        <v>989582</v>
      </c>
      <c r="M66">
        <v>7507.2</v>
      </c>
      <c r="N66">
        <v>900284</v>
      </c>
      <c r="O66">
        <v>651</v>
      </c>
      <c r="S66">
        <v>1000000</v>
      </c>
      <c r="T66">
        <v>989738</v>
      </c>
      <c r="U66">
        <v>5961.5999999999904</v>
      </c>
      <c r="V66">
        <v>801035</v>
      </c>
      <c r="W66">
        <v>650</v>
      </c>
      <c r="Z66">
        <v>300000</v>
      </c>
      <c r="AA66">
        <v>299101</v>
      </c>
      <c r="AB66">
        <v>6255.99999999999</v>
      </c>
      <c r="AC66">
        <v>0</v>
      </c>
      <c r="AD66">
        <v>0</v>
      </c>
      <c r="AJ66">
        <v>300000</v>
      </c>
      <c r="AK66">
        <v>299092</v>
      </c>
      <c r="AL66">
        <v>13468.8</v>
      </c>
      <c r="AM66">
        <v>271829</v>
      </c>
      <c r="AN66">
        <v>3822</v>
      </c>
      <c r="AR66">
        <v>300000</v>
      </c>
      <c r="AS66">
        <v>299246</v>
      </c>
      <c r="AT66">
        <v>13542.4</v>
      </c>
      <c r="AU66">
        <v>222948</v>
      </c>
      <c r="AV66">
        <v>3873</v>
      </c>
    </row>
    <row r="67" spans="1:52" x14ac:dyDescent="0.2">
      <c r="A67">
        <v>1500000</v>
      </c>
      <c r="B67">
        <v>1475402</v>
      </c>
      <c r="C67">
        <v>5593.5999999999904</v>
      </c>
      <c r="D67">
        <v>0</v>
      </c>
      <c r="E67">
        <v>0</v>
      </c>
      <c r="K67">
        <v>2000000</v>
      </c>
      <c r="L67">
        <v>1950523</v>
      </c>
      <c r="M67">
        <v>9126.4</v>
      </c>
      <c r="N67">
        <v>1765954</v>
      </c>
      <c r="O67">
        <v>657</v>
      </c>
      <c r="S67">
        <v>2000000</v>
      </c>
      <c r="T67">
        <v>1950954</v>
      </c>
      <c r="U67">
        <v>6255.99999999999</v>
      </c>
      <c r="V67">
        <v>1603673</v>
      </c>
      <c r="W67">
        <v>604</v>
      </c>
      <c r="Z67">
        <v>600000</v>
      </c>
      <c r="AA67">
        <v>596953</v>
      </c>
      <c r="AB67">
        <v>5814.4</v>
      </c>
      <c r="AC67">
        <v>0</v>
      </c>
      <c r="AD67">
        <v>0</v>
      </c>
      <c r="AJ67">
        <v>600000</v>
      </c>
      <c r="AK67">
        <v>596627</v>
      </c>
      <c r="AL67">
        <v>13542.4</v>
      </c>
      <c r="AM67">
        <v>544080</v>
      </c>
      <c r="AN67">
        <v>3798</v>
      </c>
      <c r="AR67">
        <v>600000</v>
      </c>
      <c r="AS67">
        <v>596574</v>
      </c>
      <c r="AT67">
        <v>15014.4</v>
      </c>
      <c r="AU67">
        <v>485507</v>
      </c>
      <c r="AV67">
        <v>3743</v>
      </c>
    </row>
    <row r="68" spans="1:52" x14ac:dyDescent="0.2">
      <c r="A68">
        <v>1800000</v>
      </c>
      <c r="B68">
        <v>1761983</v>
      </c>
      <c r="C68">
        <v>5814.4</v>
      </c>
      <c r="D68">
        <v>0</v>
      </c>
      <c r="E68">
        <v>0</v>
      </c>
      <c r="K68">
        <v>3000000</v>
      </c>
      <c r="L68">
        <v>2872220</v>
      </c>
      <c r="M68">
        <v>11776</v>
      </c>
      <c r="N68">
        <v>2577401</v>
      </c>
      <c r="O68">
        <v>652</v>
      </c>
      <c r="S68">
        <v>3000000</v>
      </c>
      <c r="T68">
        <v>2873279</v>
      </c>
      <c r="U68">
        <v>6697.5999999999904</v>
      </c>
      <c r="V68">
        <v>2280983</v>
      </c>
      <c r="W68">
        <v>597</v>
      </c>
      <c r="Z68">
        <v>900000</v>
      </c>
      <c r="AA68">
        <v>891913</v>
      </c>
      <c r="AB68">
        <v>5814.4</v>
      </c>
      <c r="AC68">
        <v>0</v>
      </c>
      <c r="AD68">
        <v>0</v>
      </c>
      <c r="AJ68">
        <v>900000</v>
      </c>
      <c r="AK68">
        <v>891928</v>
      </c>
      <c r="AL68">
        <v>13836.8</v>
      </c>
      <c r="AM68">
        <v>813934</v>
      </c>
      <c r="AN68">
        <v>3759</v>
      </c>
      <c r="AR68">
        <v>900000</v>
      </c>
      <c r="AS68">
        <v>891797</v>
      </c>
      <c r="AT68">
        <v>17001.599999999999</v>
      </c>
      <c r="AU68">
        <v>737445</v>
      </c>
      <c r="AV68">
        <v>3675</v>
      </c>
    </row>
    <row r="69" spans="1:52" x14ac:dyDescent="0.2">
      <c r="A69">
        <v>2100000</v>
      </c>
      <c r="B69">
        <v>2045867</v>
      </c>
      <c r="C69">
        <v>6035.2</v>
      </c>
      <c r="D69">
        <v>0</v>
      </c>
      <c r="E69">
        <v>0</v>
      </c>
      <c r="K69">
        <v>3500000</v>
      </c>
      <c r="L69">
        <v>3319099</v>
      </c>
      <c r="M69">
        <v>12732.8</v>
      </c>
      <c r="N69">
        <v>2961896</v>
      </c>
      <c r="O69">
        <v>650</v>
      </c>
      <c r="S69">
        <v>4000000</v>
      </c>
      <c r="T69">
        <v>3739836</v>
      </c>
      <c r="U69">
        <v>7065.5999999999904</v>
      </c>
      <c r="V69">
        <v>2841877</v>
      </c>
      <c r="W69">
        <v>595</v>
      </c>
      <c r="Z69">
        <v>1200000</v>
      </c>
      <c r="AA69">
        <v>1184778</v>
      </c>
      <c r="AB69">
        <v>6329.5999999999904</v>
      </c>
      <c r="AC69">
        <v>0</v>
      </c>
      <c r="AD69">
        <v>0</v>
      </c>
      <c r="AJ69">
        <v>1200000</v>
      </c>
      <c r="AK69">
        <v>1185099</v>
      </c>
      <c r="AL69">
        <v>14351.9999999999</v>
      </c>
      <c r="AM69">
        <v>1081117</v>
      </c>
      <c r="AN69">
        <v>3794</v>
      </c>
      <c r="AR69">
        <v>1200000</v>
      </c>
      <c r="AS69">
        <v>1184969</v>
      </c>
      <c r="AT69">
        <v>19136</v>
      </c>
      <c r="AU69">
        <v>970463</v>
      </c>
      <c r="AV69">
        <v>3655</v>
      </c>
    </row>
    <row r="70" spans="1:52" x14ac:dyDescent="0.2">
      <c r="A70">
        <v>2400000</v>
      </c>
      <c r="B70">
        <v>2327579</v>
      </c>
      <c r="C70">
        <v>6108.7999999999902</v>
      </c>
      <c r="D70">
        <v>0</v>
      </c>
      <c r="E70">
        <v>0</v>
      </c>
      <c r="K70">
        <v>4000000</v>
      </c>
      <c r="L70">
        <v>3738856</v>
      </c>
      <c r="M70">
        <v>13468.8</v>
      </c>
      <c r="N70">
        <v>3320780</v>
      </c>
      <c r="O70">
        <v>649</v>
      </c>
      <c r="S70">
        <v>4500000</v>
      </c>
      <c r="T70">
        <v>4153408</v>
      </c>
      <c r="U70">
        <v>7359.99999999999</v>
      </c>
      <c r="V70">
        <v>3083909</v>
      </c>
      <c r="W70">
        <v>598</v>
      </c>
      <c r="Z70">
        <v>1500000</v>
      </c>
      <c r="AA70">
        <v>1475871</v>
      </c>
      <c r="AB70">
        <v>5814.4</v>
      </c>
      <c r="AC70">
        <v>0</v>
      </c>
      <c r="AD70">
        <v>0</v>
      </c>
      <c r="AJ70">
        <v>1500000</v>
      </c>
      <c r="AK70">
        <v>1475948</v>
      </c>
      <c r="AL70">
        <v>14940.8</v>
      </c>
      <c r="AM70">
        <v>1345684</v>
      </c>
      <c r="AN70">
        <v>3749</v>
      </c>
      <c r="AR70">
        <v>1500000</v>
      </c>
      <c r="AS70">
        <v>1476748</v>
      </c>
      <c r="AT70">
        <v>19872</v>
      </c>
      <c r="AU70">
        <v>1180791</v>
      </c>
      <c r="AV70">
        <v>3646</v>
      </c>
    </row>
    <row r="71" spans="1:52" x14ac:dyDescent="0.2">
      <c r="A71">
        <v>2700000</v>
      </c>
      <c r="B71">
        <v>2600925</v>
      </c>
      <c r="C71">
        <v>6403.2</v>
      </c>
      <c r="D71">
        <v>0</v>
      </c>
      <c r="E71">
        <v>0</v>
      </c>
      <c r="K71">
        <v>4200000</v>
      </c>
      <c r="L71">
        <v>3902678</v>
      </c>
      <c r="M71">
        <v>13689.5999999999</v>
      </c>
      <c r="N71">
        <v>3459670</v>
      </c>
      <c r="O71">
        <v>648</v>
      </c>
      <c r="S71">
        <v>5000000</v>
      </c>
      <c r="T71">
        <v>4542835</v>
      </c>
      <c r="U71">
        <v>7580.7999999999902</v>
      </c>
      <c r="V71">
        <v>3300026</v>
      </c>
      <c r="W71">
        <v>600</v>
      </c>
      <c r="Z71">
        <v>1800000</v>
      </c>
      <c r="AA71">
        <v>1762279</v>
      </c>
      <c r="AB71">
        <v>6108.7999999999902</v>
      </c>
      <c r="AC71">
        <v>0</v>
      </c>
      <c r="AD71">
        <v>0</v>
      </c>
      <c r="AJ71">
        <v>1800000</v>
      </c>
      <c r="AK71">
        <v>1763712</v>
      </c>
      <c r="AL71">
        <v>16118.4</v>
      </c>
      <c r="AM71">
        <v>1607892</v>
      </c>
      <c r="AN71">
        <v>3757</v>
      </c>
      <c r="AR71">
        <v>1800000</v>
      </c>
      <c r="AS71">
        <v>1763858</v>
      </c>
      <c r="AT71">
        <v>21564.799999999999</v>
      </c>
      <c r="AU71">
        <v>1364089</v>
      </c>
      <c r="AV71">
        <v>3665</v>
      </c>
    </row>
    <row r="72" spans="1:52" x14ac:dyDescent="0.2">
      <c r="A72">
        <v>3000000</v>
      </c>
      <c r="B72">
        <v>2871039</v>
      </c>
      <c r="C72">
        <v>6476.7999999999902</v>
      </c>
      <c r="D72">
        <v>0</v>
      </c>
      <c r="E72">
        <v>0</v>
      </c>
      <c r="K72">
        <v>4500000</v>
      </c>
      <c r="L72">
        <v>4144234</v>
      </c>
      <c r="M72">
        <v>13983.9999999999</v>
      </c>
      <c r="N72">
        <v>3666960</v>
      </c>
      <c r="O72">
        <v>646</v>
      </c>
      <c r="S72">
        <v>5300000</v>
      </c>
      <c r="T72">
        <v>4781642</v>
      </c>
      <c r="U72">
        <v>7580.7999999999902</v>
      </c>
      <c r="V72">
        <v>3434866</v>
      </c>
      <c r="W72">
        <v>593</v>
      </c>
      <c r="Z72">
        <v>2100000</v>
      </c>
      <c r="AA72">
        <v>2043562</v>
      </c>
      <c r="AB72">
        <v>5740.7999999999902</v>
      </c>
      <c r="AC72">
        <v>0</v>
      </c>
      <c r="AD72">
        <v>0</v>
      </c>
      <c r="AJ72">
        <v>2100000</v>
      </c>
      <c r="AK72">
        <v>2046608</v>
      </c>
      <c r="AL72">
        <v>18326.3999999999</v>
      </c>
      <c r="AM72">
        <v>1867276</v>
      </c>
      <c r="AN72">
        <v>3699</v>
      </c>
      <c r="AR72">
        <v>2100000</v>
      </c>
      <c r="AS72">
        <v>2047260</v>
      </c>
      <c r="AT72">
        <v>25023.999999999902</v>
      </c>
      <c r="AU72">
        <v>1519121</v>
      </c>
      <c r="AV72">
        <v>3641</v>
      </c>
    </row>
    <row r="73" spans="1:52" x14ac:dyDescent="0.2">
      <c r="A73">
        <v>3300000</v>
      </c>
      <c r="B73">
        <v>3137504</v>
      </c>
      <c r="C73">
        <v>6991.99999999999</v>
      </c>
      <c r="D73">
        <v>0</v>
      </c>
      <c r="E73">
        <v>0</v>
      </c>
      <c r="K73">
        <v>4800000</v>
      </c>
      <c r="L73">
        <v>4389862</v>
      </c>
      <c r="M73">
        <v>15014.4</v>
      </c>
      <c r="N73">
        <v>3871727</v>
      </c>
      <c r="O73">
        <v>647</v>
      </c>
      <c r="S73">
        <v>5600000</v>
      </c>
      <c r="T73">
        <v>5004185</v>
      </c>
      <c r="U73">
        <v>7727.99999999999</v>
      </c>
      <c r="V73">
        <v>3547683</v>
      </c>
      <c r="W73">
        <v>599</v>
      </c>
      <c r="Z73">
        <v>2400000</v>
      </c>
      <c r="AA73">
        <v>2328067</v>
      </c>
      <c r="AB73">
        <v>5888</v>
      </c>
      <c r="AC73">
        <v>0</v>
      </c>
      <c r="AD73">
        <v>0</v>
      </c>
      <c r="AJ73">
        <v>2400000</v>
      </c>
      <c r="AK73">
        <v>2328209</v>
      </c>
      <c r="AL73">
        <v>24803.199999999899</v>
      </c>
      <c r="AM73">
        <v>2129722</v>
      </c>
      <c r="AN73">
        <v>3683</v>
      </c>
      <c r="AR73">
        <v>2400000</v>
      </c>
      <c r="AS73">
        <v>2329639</v>
      </c>
      <c r="AT73">
        <v>30396.799999999999</v>
      </c>
      <c r="AU73">
        <v>1627666</v>
      </c>
      <c r="AV73">
        <v>3601</v>
      </c>
    </row>
    <row r="74" spans="1:52" x14ac:dyDescent="0.2">
      <c r="A74">
        <v>3600000</v>
      </c>
      <c r="B74">
        <v>3407898</v>
      </c>
      <c r="C74">
        <v>7507.2</v>
      </c>
      <c r="D74">
        <v>0</v>
      </c>
      <c r="E74">
        <v>0</v>
      </c>
      <c r="K74">
        <v>5100000</v>
      </c>
      <c r="L74">
        <v>4612211</v>
      </c>
      <c r="M74">
        <v>15750.4</v>
      </c>
      <c r="N74">
        <v>4065204</v>
      </c>
      <c r="O74">
        <v>640</v>
      </c>
      <c r="S74">
        <v>6200000</v>
      </c>
      <c r="T74">
        <v>5427249</v>
      </c>
      <c r="U74">
        <v>8022.4</v>
      </c>
      <c r="V74">
        <v>3751968</v>
      </c>
      <c r="W74">
        <v>593</v>
      </c>
      <c r="Z74">
        <v>2700000</v>
      </c>
      <c r="AA74">
        <v>2601057</v>
      </c>
      <c r="AB74">
        <v>6108.7999999999902</v>
      </c>
      <c r="AC74">
        <v>0</v>
      </c>
      <c r="AD74">
        <v>0</v>
      </c>
      <c r="AJ74">
        <v>2700000</v>
      </c>
      <c r="AK74">
        <v>2604169</v>
      </c>
      <c r="AL74">
        <v>802092.799999999</v>
      </c>
      <c r="AM74">
        <v>2398201</v>
      </c>
      <c r="AN74">
        <v>3689</v>
      </c>
      <c r="AR74">
        <v>2700000</v>
      </c>
      <c r="AS74">
        <v>2604044</v>
      </c>
      <c r="AT74">
        <v>2178854.4</v>
      </c>
      <c r="AU74">
        <v>1597431</v>
      </c>
      <c r="AV74">
        <v>3576</v>
      </c>
    </row>
    <row r="75" spans="1:52" x14ac:dyDescent="0.2">
      <c r="A75">
        <v>3900000</v>
      </c>
      <c r="B75">
        <v>3314289</v>
      </c>
      <c r="C75">
        <v>7727.99999999999</v>
      </c>
      <c r="D75">
        <v>0</v>
      </c>
      <c r="E75">
        <v>0</v>
      </c>
      <c r="K75">
        <v>5400000</v>
      </c>
      <c r="L75">
        <v>4846560</v>
      </c>
      <c r="M75">
        <v>15603.199999999901</v>
      </c>
      <c r="N75">
        <v>4261130</v>
      </c>
      <c r="O75">
        <v>649</v>
      </c>
      <c r="S75">
        <v>6500000</v>
      </c>
      <c r="T75">
        <v>5638731</v>
      </c>
      <c r="U75">
        <v>8169.5999999999904</v>
      </c>
      <c r="V75">
        <v>3842838</v>
      </c>
      <c r="W75">
        <v>597</v>
      </c>
      <c r="AR75">
        <v>3000000</v>
      </c>
      <c r="AS75">
        <v>2076006</v>
      </c>
      <c r="AT75">
        <v>11576691.199999999</v>
      </c>
      <c r="AU75">
        <v>212653</v>
      </c>
      <c r="AV75">
        <v>3641</v>
      </c>
    </row>
    <row r="76" spans="1:52" x14ac:dyDescent="0.2">
      <c r="A76">
        <v>4200000</v>
      </c>
      <c r="B76">
        <v>3908351</v>
      </c>
      <c r="C76">
        <v>8979.1999999999898</v>
      </c>
      <c r="D76">
        <v>0</v>
      </c>
      <c r="E76">
        <v>0</v>
      </c>
      <c r="K76">
        <v>5700000</v>
      </c>
      <c r="L76">
        <v>5066874</v>
      </c>
      <c r="M76">
        <v>17369.599999999999</v>
      </c>
      <c r="N76">
        <v>4454242</v>
      </c>
      <c r="O76">
        <v>639</v>
      </c>
      <c r="S76">
        <v>6800000</v>
      </c>
      <c r="T76">
        <v>5819131</v>
      </c>
      <c r="U76">
        <v>8611.1999999999898</v>
      </c>
      <c r="V76">
        <v>3903712</v>
      </c>
      <c r="W76">
        <v>595</v>
      </c>
    </row>
    <row r="77" spans="1:52" x14ac:dyDescent="0.2">
      <c r="A77">
        <v>4500000</v>
      </c>
      <c r="B77">
        <v>4157986</v>
      </c>
      <c r="C77">
        <v>9494.4</v>
      </c>
      <c r="D77">
        <v>0</v>
      </c>
      <c r="E77">
        <v>0</v>
      </c>
      <c r="K77">
        <v>6000000</v>
      </c>
      <c r="L77">
        <v>5284716</v>
      </c>
      <c r="M77">
        <v>29955.199999999899</v>
      </c>
      <c r="N77">
        <v>4640357</v>
      </c>
      <c r="O77">
        <v>639</v>
      </c>
      <c r="S77">
        <v>7100000</v>
      </c>
      <c r="T77">
        <v>6034058</v>
      </c>
      <c r="U77">
        <v>8537.5999999999894</v>
      </c>
      <c r="V77">
        <v>4001212</v>
      </c>
      <c r="W77">
        <v>596</v>
      </c>
    </row>
    <row r="78" spans="1:52" x14ac:dyDescent="0.2">
      <c r="A78">
        <v>4800000</v>
      </c>
      <c r="B78">
        <v>4398616</v>
      </c>
      <c r="C78">
        <v>97667.199999999997</v>
      </c>
      <c r="D78">
        <v>0</v>
      </c>
      <c r="E78">
        <v>0</v>
      </c>
      <c r="S78">
        <v>7400000</v>
      </c>
      <c r="T78">
        <v>6184303</v>
      </c>
      <c r="U78">
        <v>9494.4</v>
      </c>
      <c r="V78">
        <v>4037995</v>
      </c>
      <c r="W78">
        <v>594</v>
      </c>
    </row>
    <row r="79" spans="1:52" x14ac:dyDescent="0.2">
      <c r="A79">
        <v>5100000</v>
      </c>
      <c r="B79">
        <v>4625114</v>
      </c>
      <c r="C79">
        <v>189961.59999999899</v>
      </c>
      <c r="D79">
        <v>0</v>
      </c>
      <c r="E79">
        <v>0</v>
      </c>
      <c r="S79">
        <v>7700000</v>
      </c>
      <c r="T79">
        <v>6394339</v>
      </c>
      <c r="U79">
        <v>9347.1999999999898</v>
      </c>
      <c r="V79">
        <v>4124134</v>
      </c>
      <c r="W79">
        <v>596</v>
      </c>
    </row>
    <row r="80" spans="1:52" x14ac:dyDescent="0.2">
      <c r="A80">
        <v>5400000</v>
      </c>
      <c r="B80">
        <v>4852941</v>
      </c>
      <c r="C80">
        <v>384044.79999999999</v>
      </c>
      <c r="D80">
        <v>0</v>
      </c>
      <c r="E80">
        <v>0</v>
      </c>
      <c r="S80">
        <v>8000000</v>
      </c>
      <c r="T80">
        <v>6525807</v>
      </c>
      <c r="U80">
        <v>8979.1999999999898</v>
      </c>
      <c r="V80">
        <v>4174516</v>
      </c>
      <c r="W80">
        <v>598</v>
      </c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</row>
    <row r="81" spans="1:52" x14ac:dyDescent="0.2">
      <c r="A81">
        <v>5700000</v>
      </c>
      <c r="B81">
        <v>5082122</v>
      </c>
      <c r="C81">
        <v>549056</v>
      </c>
      <c r="D81">
        <v>0</v>
      </c>
      <c r="E81">
        <v>0</v>
      </c>
      <c r="S81">
        <v>8600000</v>
      </c>
      <c r="T81">
        <v>6846707</v>
      </c>
      <c r="U81">
        <v>9862.4</v>
      </c>
      <c r="V81">
        <v>4263495</v>
      </c>
      <c r="W81">
        <v>590</v>
      </c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</row>
    <row r="82" spans="1:52" x14ac:dyDescent="0.2">
      <c r="A82">
        <v>6000000</v>
      </c>
      <c r="B82">
        <v>5305306</v>
      </c>
      <c r="C82">
        <v>737692.799999999</v>
      </c>
      <c r="D82">
        <v>0</v>
      </c>
      <c r="E82">
        <v>0</v>
      </c>
      <c r="S82">
        <v>8900000</v>
      </c>
      <c r="T82">
        <v>6857451</v>
      </c>
      <c r="U82">
        <v>3322598.4</v>
      </c>
      <c r="V82">
        <v>1717680</v>
      </c>
      <c r="W82">
        <v>613</v>
      </c>
    </row>
    <row r="84" spans="1:52" x14ac:dyDescent="0.2">
      <c r="A84">
        <v>2000000</v>
      </c>
      <c r="B84">
        <v>1950235</v>
      </c>
      <c r="C84">
        <v>5667.2</v>
      </c>
      <c r="D84">
        <v>0</v>
      </c>
      <c r="E84">
        <v>601</v>
      </c>
      <c r="K84" t="s">
        <v>206</v>
      </c>
      <c r="L84" t="s">
        <v>33</v>
      </c>
      <c r="M84" t="s">
        <v>172</v>
      </c>
      <c r="N84" t="s">
        <v>213</v>
      </c>
      <c r="O84" t="s">
        <v>214</v>
      </c>
    </row>
    <row r="85" spans="1:52" x14ac:dyDescent="0.2">
      <c r="A85">
        <v>3000000</v>
      </c>
      <c r="B85">
        <v>2873205</v>
      </c>
      <c r="C85">
        <v>6255.99999999999</v>
      </c>
      <c r="D85">
        <v>0</v>
      </c>
      <c r="E85">
        <v>595</v>
      </c>
      <c r="K85">
        <v>1000000</v>
      </c>
      <c r="L85">
        <v>989694</v>
      </c>
      <c r="M85">
        <v>7507.2</v>
      </c>
      <c r="N85">
        <v>537827</v>
      </c>
      <c r="O85">
        <v>0</v>
      </c>
      <c r="Z85" t="s">
        <v>206</v>
      </c>
      <c r="AA85" t="s">
        <v>33</v>
      </c>
      <c r="AB85" t="s">
        <v>172</v>
      </c>
      <c r="AC85" t="s">
        <v>213</v>
      </c>
      <c r="AD85" t="s">
        <v>214</v>
      </c>
      <c r="AI85" t="s">
        <v>206</v>
      </c>
      <c r="AJ85" t="s">
        <v>33</v>
      </c>
      <c r="AK85" t="s">
        <v>172</v>
      </c>
      <c r="AL85" t="s">
        <v>213</v>
      </c>
      <c r="AM85" t="s">
        <v>214</v>
      </c>
      <c r="AR85" t="s">
        <v>206</v>
      </c>
      <c r="AS85" t="s">
        <v>33</v>
      </c>
      <c r="AT85" t="s">
        <v>172</v>
      </c>
      <c r="AU85" t="s">
        <v>213</v>
      </c>
      <c r="AV85" t="s">
        <v>214</v>
      </c>
    </row>
    <row r="86" spans="1:52" x14ac:dyDescent="0.2">
      <c r="A86">
        <v>4000000</v>
      </c>
      <c r="B86">
        <v>3737413</v>
      </c>
      <c r="C86">
        <v>7212.7999999999902</v>
      </c>
      <c r="D86">
        <v>0</v>
      </c>
      <c r="E86">
        <v>591</v>
      </c>
      <c r="K86">
        <v>2000000</v>
      </c>
      <c r="L86">
        <v>1950520</v>
      </c>
      <c r="M86">
        <v>9052.7999999999993</v>
      </c>
      <c r="N86">
        <v>1052921</v>
      </c>
      <c r="O86">
        <v>0</v>
      </c>
      <c r="Z86">
        <v>500000</v>
      </c>
      <c r="AA86">
        <v>497671</v>
      </c>
      <c r="AB86">
        <v>18768</v>
      </c>
      <c r="AC86">
        <v>0</v>
      </c>
      <c r="AD86">
        <v>3634</v>
      </c>
      <c r="AI86">
        <v>500000</v>
      </c>
      <c r="AJ86">
        <v>497407</v>
      </c>
      <c r="AK86">
        <v>13395.199999999901</v>
      </c>
      <c r="AL86">
        <v>270814</v>
      </c>
      <c r="AM86">
        <v>3717</v>
      </c>
      <c r="AR86">
        <v>500000</v>
      </c>
      <c r="AS86">
        <v>497732</v>
      </c>
      <c r="AT86">
        <v>14499.199999999901</v>
      </c>
      <c r="AU86">
        <v>238405</v>
      </c>
      <c r="AV86">
        <v>3693</v>
      </c>
    </row>
    <row r="87" spans="1:52" x14ac:dyDescent="0.2">
      <c r="A87">
        <v>4500000</v>
      </c>
      <c r="B87">
        <v>4150958</v>
      </c>
      <c r="C87">
        <v>7875.2</v>
      </c>
      <c r="D87">
        <v>0</v>
      </c>
      <c r="E87">
        <v>590</v>
      </c>
      <c r="K87">
        <v>3000000</v>
      </c>
      <c r="L87">
        <v>2870065</v>
      </c>
      <c r="M87">
        <v>11628.8</v>
      </c>
      <c r="N87">
        <v>1532344</v>
      </c>
      <c r="O87">
        <v>0</v>
      </c>
      <c r="Z87">
        <v>1000000</v>
      </c>
      <c r="AA87">
        <v>989945</v>
      </c>
      <c r="AB87">
        <v>27452.799999999999</v>
      </c>
      <c r="AC87">
        <v>0</v>
      </c>
      <c r="AD87">
        <v>3608</v>
      </c>
      <c r="AI87">
        <v>1000000</v>
      </c>
      <c r="AJ87">
        <v>989186</v>
      </c>
      <c r="AK87">
        <v>13836.8</v>
      </c>
      <c r="AL87">
        <v>539522</v>
      </c>
      <c r="AM87">
        <v>3690</v>
      </c>
      <c r="AR87">
        <v>1000000</v>
      </c>
      <c r="AS87">
        <v>989989</v>
      </c>
      <c r="AT87">
        <v>18032</v>
      </c>
      <c r="AU87">
        <v>489876</v>
      </c>
      <c r="AV87">
        <v>3693</v>
      </c>
    </row>
    <row r="88" spans="1:52" x14ac:dyDescent="0.2">
      <c r="A88">
        <v>5000000</v>
      </c>
      <c r="B88">
        <v>4546823</v>
      </c>
      <c r="C88">
        <v>8684.7999999999993</v>
      </c>
      <c r="D88">
        <v>21158</v>
      </c>
      <c r="E88">
        <v>588</v>
      </c>
      <c r="F88" t="s">
        <v>255</v>
      </c>
      <c r="G88" t="s">
        <v>256</v>
      </c>
      <c r="K88">
        <v>4000000</v>
      </c>
      <c r="L88">
        <v>3736733</v>
      </c>
      <c r="M88">
        <v>13395.199999999901</v>
      </c>
      <c r="N88">
        <v>1968584</v>
      </c>
      <c r="O88">
        <v>0</v>
      </c>
      <c r="Z88">
        <v>1500000</v>
      </c>
      <c r="AA88">
        <v>1474889</v>
      </c>
      <c r="AB88">
        <v>3897855.9999999902</v>
      </c>
      <c r="AC88">
        <v>0</v>
      </c>
      <c r="AD88">
        <v>3656</v>
      </c>
      <c r="AI88">
        <v>1500000</v>
      </c>
      <c r="AJ88">
        <v>1475309</v>
      </c>
      <c r="AK88">
        <v>14867.199999999901</v>
      </c>
      <c r="AL88">
        <v>803702</v>
      </c>
      <c r="AM88">
        <v>3665</v>
      </c>
      <c r="AR88">
        <v>1500000</v>
      </c>
      <c r="AS88">
        <v>1476481</v>
      </c>
      <c r="AT88">
        <v>19945.599999999999</v>
      </c>
      <c r="AU88">
        <v>707936</v>
      </c>
      <c r="AV88">
        <v>3572</v>
      </c>
    </row>
    <row r="89" spans="1:52" x14ac:dyDescent="0.2">
      <c r="A89">
        <v>5300000</v>
      </c>
      <c r="B89">
        <v>4791644</v>
      </c>
      <c r="C89">
        <v>8758.4</v>
      </c>
      <c r="D89">
        <v>24533</v>
      </c>
      <c r="E89">
        <v>588</v>
      </c>
      <c r="K89">
        <v>4400000</v>
      </c>
      <c r="L89">
        <v>4070792</v>
      </c>
      <c r="M89">
        <v>13836.8</v>
      </c>
      <c r="N89">
        <v>2134848</v>
      </c>
      <c r="O89">
        <v>0</v>
      </c>
      <c r="Z89">
        <v>1800000</v>
      </c>
      <c r="AA89">
        <v>1758602</v>
      </c>
      <c r="AB89">
        <v>3889759.9999999902</v>
      </c>
      <c r="AC89">
        <v>0</v>
      </c>
      <c r="AD89">
        <v>3611</v>
      </c>
      <c r="AI89">
        <v>1800000</v>
      </c>
      <c r="AJ89">
        <v>1762456</v>
      </c>
      <c r="AK89">
        <v>15971.199999999901</v>
      </c>
      <c r="AL89">
        <v>959734</v>
      </c>
      <c r="AM89">
        <v>3673</v>
      </c>
      <c r="AR89">
        <v>1800000</v>
      </c>
      <c r="AS89">
        <v>1763810</v>
      </c>
      <c r="AT89">
        <v>21123.199999999899</v>
      </c>
      <c r="AU89">
        <v>820241</v>
      </c>
      <c r="AV89">
        <v>3532</v>
      </c>
    </row>
    <row r="90" spans="1:52" x14ac:dyDescent="0.2">
      <c r="A90">
        <v>5600000</v>
      </c>
      <c r="B90">
        <v>5008962</v>
      </c>
      <c r="C90">
        <v>12291.199999999901</v>
      </c>
      <c r="D90">
        <v>26581</v>
      </c>
      <c r="E90">
        <v>593</v>
      </c>
      <c r="K90">
        <v>4800000</v>
      </c>
      <c r="L90">
        <v>4393252</v>
      </c>
      <c r="M90">
        <v>14278.4</v>
      </c>
      <c r="N90">
        <v>2293812</v>
      </c>
      <c r="O90">
        <v>0</v>
      </c>
      <c r="Z90">
        <v>2100000</v>
      </c>
      <c r="AA90">
        <v>2018649</v>
      </c>
      <c r="AB90">
        <v>4081193.5999999898</v>
      </c>
      <c r="AC90">
        <v>0</v>
      </c>
      <c r="AD90">
        <v>3542</v>
      </c>
      <c r="AI90">
        <v>2100000</v>
      </c>
      <c r="AJ90">
        <v>2044437</v>
      </c>
      <c r="AK90">
        <v>18473.599999999999</v>
      </c>
      <c r="AL90">
        <v>1113774</v>
      </c>
      <c r="AM90">
        <v>3663</v>
      </c>
      <c r="AR90">
        <v>2100000</v>
      </c>
      <c r="AS90">
        <v>2046742</v>
      </c>
      <c r="AT90">
        <v>25097.599999999999</v>
      </c>
      <c r="AU90">
        <v>910171</v>
      </c>
      <c r="AV90">
        <v>3552</v>
      </c>
    </row>
    <row r="91" spans="1:52" x14ac:dyDescent="0.2">
      <c r="A91">
        <v>5900000</v>
      </c>
      <c r="B91">
        <v>5225949</v>
      </c>
      <c r="C91">
        <v>19651.199999999899</v>
      </c>
      <c r="D91">
        <v>31385</v>
      </c>
      <c r="E91">
        <v>587</v>
      </c>
      <c r="K91">
        <v>5200000</v>
      </c>
      <c r="L91">
        <v>4699795</v>
      </c>
      <c r="M91">
        <v>15014.4</v>
      </c>
      <c r="N91">
        <v>2448599</v>
      </c>
      <c r="O91">
        <v>0</v>
      </c>
      <c r="Z91">
        <v>2400000</v>
      </c>
      <c r="AA91">
        <v>2223708</v>
      </c>
      <c r="AB91">
        <v>4225081.5999999996</v>
      </c>
      <c r="AC91">
        <v>0</v>
      </c>
      <c r="AD91">
        <v>3584</v>
      </c>
      <c r="AI91">
        <v>2400000</v>
      </c>
      <c r="AJ91">
        <v>2325759</v>
      </c>
      <c r="AK91">
        <v>24214.3999999999</v>
      </c>
      <c r="AL91">
        <v>1269060</v>
      </c>
      <c r="AM91">
        <v>3596</v>
      </c>
      <c r="AR91">
        <v>2300000</v>
      </c>
      <c r="AS91">
        <v>2235475</v>
      </c>
      <c r="AT91">
        <v>29513.599999999999</v>
      </c>
      <c r="AU91">
        <v>952637</v>
      </c>
      <c r="AV91">
        <v>3588</v>
      </c>
    </row>
    <row r="92" spans="1:52" x14ac:dyDescent="0.2">
      <c r="A92">
        <v>6200000</v>
      </c>
      <c r="B92">
        <v>5425407</v>
      </c>
      <c r="C92">
        <v>403916.79999999999</v>
      </c>
      <c r="D92">
        <v>32023</v>
      </c>
      <c r="E92">
        <v>588</v>
      </c>
      <c r="K92">
        <v>5600000</v>
      </c>
      <c r="L92">
        <v>4997879</v>
      </c>
      <c r="M92">
        <v>20534.3999999999</v>
      </c>
      <c r="N92">
        <v>2597327</v>
      </c>
      <c r="O92">
        <v>0</v>
      </c>
      <c r="Z92">
        <v>2700000</v>
      </c>
      <c r="AA92">
        <v>2438303</v>
      </c>
      <c r="AB92">
        <v>3845967.9999999902</v>
      </c>
      <c r="AC92">
        <v>0</v>
      </c>
      <c r="AD92">
        <v>3573</v>
      </c>
      <c r="AI92">
        <v>2700000</v>
      </c>
      <c r="AJ92">
        <v>2604665</v>
      </c>
      <c r="AK92">
        <v>145580.79999999999</v>
      </c>
      <c r="AL92">
        <v>1430621</v>
      </c>
      <c r="AM92">
        <v>3648</v>
      </c>
      <c r="AR92">
        <v>2400000</v>
      </c>
      <c r="AS92">
        <v>2328607</v>
      </c>
      <c r="AT92">
        <v>32899.199999999997</v>
      </c>
      <c r="AU92">
        <v>962268</v>
      </c>
      <c r="AV92">
        <v>3638</v>
      </c>
    </row>
    <row r="93" spans="1:52" x14ac:dyDescent="0.2">
      <c r="K93">
        <v>6000000</v>
      </c>
      <c r="L93">
        <v>5281799</v>
      </c>
      <c r="M93">
        <v>1177232</v>
      </c>
      <c r="N93">
        <v>2736454</v>
      </c>
      <c r="O93">
        <v>0</v>
      </c>
      <c r="Z93">
        <v>3000000</v>
      </c>
      <c r="AA93">
        <v>2538017</v>
      </c>
      <c r="AB93">
        <v>3956147.1999999899</v>
      </c>
      <c r="AC93">
        <v>0</v>
      </c>
      <c r="AD93">
        <v>3577</v>
      </c>
      <c r="AI93">
        <v>3000000</v>
      </c>
      <c r="AJ93">
        <v>2737031</v>
      </c>
      <c r="AK93">
        <v>3205795.1999999899</v>
      </c>
      <c r="AL93">
        <v>1519714</v>
      </c>
      <c r="AM93">
        <v>3629</v>
      </c>
      <c r="AR93">
        <v>2600000</v>
      </c>
      <c r="AS93">
        <v>2512492</v>
      </c>
      <c r="AT93">
        <v>50783.999999999898</v>
      </c>
      <c r="AU93">
        <v>961892</v>
      </c>
      <c r="AV93">
        <v>3596</v>
      </c>
    </row>
    <row r="94" spans="1:52" x14ac:dyDescent="0.2">
      <c r="Z94">
        <v>3300000</v>
      </c>
      <c r="AA94">
        <v>2635237</v>
      </c>
      <c r="AB94">
        <v>3862454.4</v>
      </c>
      <c r="AC94">
        <v>0</v>
      </c>
      <c r="AD94">
        <v>3615</v>
      </c>
      <c r="AI94">
        <v>3300000</v>
      </c>
      <c r="AJ94">
        <v>2723574</v>
      </c>
      <c r="AK94">
        <v>3627891.1999999899</v>
      </c>
      <c r="AL94">
        <v>1521062</v>
      </c>
      <c r="AM94">
        <v>3683</v>
      </c>
      <c r="AR94">
        <v>2700000</v>
      </c>
      <c r="AS94">
        <v>2278293</v>
      </c>
      <c r="AT94">
        <v>5659692.7999999998</v>
      </c>
      <c r="AU94">
        <v>521710</v>
      </c>
      <c r="AV94">
        <v>3527</v>
      </c>
    </row>
    <row r="95" spans="1:52" x14ac:dyDescent="0.2">
      <c r="Z95">
        <v>3600000</v>
      </c>
      <c r="AA95">
        <v>2674199</v>
      </c>
      <c r="AB95">
        <v>3969174.4</v>
      </c>
      <c r="AC95">
        <v>0</v>
      </c>
      <c r="AD95">
        <v>3607</v>
      </c>
      <c r="AI95">
        <v>3600000</v>
      </c>
      <c r="AJ95">
        <v>2756612</v>
      </c>
      <c r="AK95">
        <v>3756028.8</v>
      </c>
      <c r="AL95">
        <v>1543306</v>
      </c>
      <c r="AM95">
        <v>3640</v>
      </c>
      <c r="AR95">
        <v>2800000</v>
      </c>
      <c r="AS95">
        <v>2075373</v>
      </c>
      <c r="AT95">
        <v>4877692.8</v>
      </c>
      <c r="AU95">
        <v>235731</v>
      </c>
      <c r="AV95">
        <v>3550</v>
      </c>
    </row>
    <row r="96" spans="1:52" x14ac:dyDescent="0.2">
      <c r="AR96">
        <v>2900000</v>
      </c>
      <c r="AS96">
        <v>2208510</v>
      </c>
      <c r="AT96">
        <v>5843545.5999999996</v>
      </c>
      <c r="AU96">
        <v>270159</v>
      </c>
      <c r="AV96">
        <v>3499</v>
      </c>
    </row>
    <row r="97" spans="1:48" x14ac:dyDescent="0.2">
      <c r="A97" t="s">
        <v>206</v>
      </c>
      <c r="B97" t="s">
        <v>33</v>
      </c>
      <c r="C97" t="s">
        <v>172</v>
      </c>
      <c r="D97" t="s">
        <v>213</v>
      </c>
      <c r="E97" t="s">
        <v>214</v>
      </c>
      <c r="K97" t="s">
        <v>206</v>
      </c>
      <c r="L97" t="s">
        <v>33</v>
      </c>
      <c r="M97" t="s">
        <v>172</v>
      </c>
      <c r="N97" t="s">
        <v>213</v>
      </c>
      <c r="O97" t="s">
        <v>214</v>
      </c>
      <c r="AR97">
        <v>3000000</v>
      </c>
      <c r="AS97">
        <v>2107570</v>
      </c>
      <c r="AT97">
        <v>5586092.7999999998</v>
      </c>
      <c r="AU97">
        <v>151101</v>
      </c>
      <c r="AV97">
        <v>3611</v>
      </c>
    </row>
    <row r="98" spans="1:48" x14ac:dyDescent="0.2">
      <c r="A98">
        <v>1000000</v>
      </c>
      <c r="B98">
        <v>989438</v>
      </c>
      <c r="C98">
        <v>5372.7999999999902</v>
      </c>
      <c r="D98">
        <v>0</v>
      </c>
      <c r="E98">
        <v>0</v>
      </c>
      <c r="K98">
        <v>1000000</v>
      </c>
      <c r="L98">
        <v>989679</v>
      </c>
      <c r="M98">
        <v>7507.2</v>
      </c>
      <c r="N98">
        <v>537821</v>
      </c>
      <c r="O98">
        <v>0</v>
      </c>
      <c r="AR98">
        <v>3100000</v>
      </c>
      <c r="AS98">
        <v>1994434</v>
      </c>
      <c r="AT98">
        <v>12130531.199999999</v>
      </c>
      <c r="AU98">
        <v>108922</v>
      </c>
      <c r="AV98">
        <v>3579</v>
      </c>
    </row>
    <row r="99" spans="1:48" x14ac:dyDescent="0.2">
      <c r="A99">
        <v>2000000</v>
      </c>
      <c r="B99">
        <v>1950124</v>
      </c>
      <c r="C99">
        <v>5740.7999999999902</v>
      </c>
      <c r="D99">
        <v>0</v>
      </c>
      <c r="E99">
        <v>0</v>
      </c>
      <c r="K99">
        <v>2000000</v>
      </c>
      <c r="L99">
        <v>1950411</v>
      </c>
      <c r="M99">
        <v>8979.1999999999898</v>
      </c>
      <c r="N99">
        <v>1053027</v>
      </c>
      <c r="O99">
        <v>0</v>
      </c>
      <c r="AR99">
        <v>3200000</v>
      </c>
      <c r="AS99">
        <v>2089445</v>
      </c>
      <c r="AT99">
        <v>7404012.7999999998</v>
      </c>
      <c r="AU99">
        <v>126310</v>
      </c>
      <c r="AV99">
        <v>3537</v>
      </c>
    </row>
    <row r="100" spans="1:48" x14ac:dyDescent="0.2">
      <c r="A100">
        <v>3000000</v>
      </c>
      <c r="B100">
        <v>2871403</v>
      </c>
      <c r="C100">
        <v>6329.5999999999904</v>
      </c>
      <c r="D100">
        <v>0</v>
      </c>
      <c r="E100">
        <v>0</v>
      </c>
      <c r="K100">
        <v>3000000</v>
      </c>
      <c r="L100">
        <v>2868743</v>
      </c>
      <c r="M100">
        <v>11555.199999999901</v>
      </c>
      <c r="N100">
        <v>1531797</v>
      </c>
      <c r="O100">
        <v>0</v>
      </c>
      <c r="AR100">
        <v>3300000</v>
      </c>
      <c r="AS100">
        <v>2000887</v>
      </c>
      <c r="AT100">
        <v>22712224</v>
      </c>
      <c r="AU100">
        <v>89081</v>
      </c>
      <c r="AV100">
        <v>3544</v>
      </c>
    </row>
    <row r="101" spans="1:48" x14ac:dyDescent="0.2">
      <c r="A101">
        <v>4000000</v>
      </c>
      <c r="B101">
        <v>3738599</v>
      </c>
      <c r="C101">
        <v>6991.99999999999</v>
      </c>
      <c r="D101">
        <v>0</v>
      </c>
      <c r="E101">
        <v>0</v>
      </c>
      <c r="K101">
        <v>4000000</v>
      </c>
      <c r="L101">
        <v>3729719</v>
      </c>
      <c r="M101">
        <v>13321.5999999999</v>
      </c>
      <c r="N101">
        <v>1964654</v>
      </c>
      <c r="O101">
        <v>0</v>
      </c>
      <c r="AR101">
        <v>3400000</v>
      </c>
      <c r="AS101">
        <v>1928895</v>
      </c>
      <c r="AT101">
        <v>21637296</v>
      </c>
      <c r="AU101">
        <v>71146</v>
      </c>
      <c r="AV101">
        <v>3554</v>
      </c>
    </row>
    <row r="102" spans="1:48" x14ac:dyDescent="0.2">
      <c r="A102">
        <v>4400000</v>
      </c>
      <c r="B102">
        <v>4073626</v>
      </c>
      <c r="C102">
        <v>7507.2</v>
      </c>
      <c r="D102">
        <v>0</v>
      </c>
      <c r="E102">
        <v>0</v>
      </c>
      <c r="K102">
        <v>4400000</v>
      </c>
      <c r="L102">
        <v>4069836</v>
      </c>
      <c r="M102">
        <v>13763.199999999901</v>
      </c>
      <c r="N102">
        <v>2133652</v>
      </c>
      <c r="O102">
        <v>0</v>
      </c>
      <c r="AR102">
        <v>3500000</v>
      </c>
      <c r="AS102">
        <v>2063191</v>
      </c>
      <c r="AT102">
        <v>21171408</v>
      </c>
      <c r="AU102">
        <v>101935</v>
      </c>
      <c r="AV102">
        <v>3516</v>
      </c>
    </row>
    <row r="103" spans="1:48" x14ac:dyDescent="0.2">
      <c r="A103">
        <v>4800000</v>
      </c>
      <c r="B103">
        <v>4391232</v>
      </c>
      <c r="C103">
        <v>8169.5999999999904</v>
      </c>
      <c r="D103">
        <v>0</v>
      </c>
      <c r="E103">
        <v>0</v>
      </c>
      <c r="K103">
        <v>4800000</v>
      </c>
      <c r="L103">
        <v>4376094</v>
      </c>
      <c r="M103">
        <v>14351.9999999999</v>
      </c>
      <c r="N103">
        <v>2286622</v>
      </c>
      <c r="O103">
        <v>0</v>
      </c>
      <c r="AR103">
        <v>3600000</v>
      </c>
      <c r="AS103">
        <v>2098746</v>
      </c>
      <c r="AT103">
        <v>22326486.399999999</v>
      </c>
      <c r="AU103">
        <v>113571</v>
      </c>
      <c r="AV103">
        <v>3564</v>
      </c>
    </row>
    <row r="104" spans="1:48" x14ac:dyDescent="0.2">
      <c r="A104">
        <v>6000000</v>
      </c>
      <c r="B104">
        <v>5301881</v>
      </c>
      <c r="C104">
        <v>15161.5999999999</v>
      </c>
      <c r="D104">
        <v>0</v>
      </c>
      <c r="E104">
        <v>0</v>
      </c>
      <c r="K104">
        <v>5600000</v>
      </c>
      <c r="L104">
        <v>4997744</v>
      </c>
      <c r="M104">
        <v>16486.3999999999</v>
      </c>
      <c r="N104">
        <v>2598554</v>
      </c>
      <c r="O104">
        <v>0</v>
      </c>
    </row>
    <row r="105" spans="1:48" x14ac:dyDescent="0.2">
      <c r="A105">
        <v>6200000</v>
      </c>
      <c r="B105">
        <v>5431508</v>
      </c>
      <c r="C105">
        <v>62265.599999999999</v>
      </c>
      <c r="D105">
        <v>0</v>
      </c>
      <c r="E105">
        <v>0</v>
      </c>
      <c r="K105">
        <v>6000000</v>
      </c>
      <c r="L105">
        <v>5296385</v>
      </c>
      <c r="M105">
        <v>24435.199999999899</v>
      </c>
      <c r="N105">
        <v>2748417</v>
      </c>
      <c r="O105">
        <v>0</v>
      </c>
    </row>
    <row r="106" spans="1:48" x14ac:dyDescent="0.2">
      <c r="A106">
        <v>6400000</v>
      </c>
      <c r="B106">
        <v>5557406</v>
      </c>
      <c r="C106">
        <v>1102528</v>
      </c>
      <c r="D106">
        <v>0</v>
      </c>
      <c r="E106">
        <v>0</v>
      </c>
      <c r="K106">
        <v>6200000</v>
      </c>
      <c r="L106">
        <v>5407153</v>
      </c>
      <c r="M106">
        <v>34739.199999999997</v>
      </c>
      <c r="N106">
        <v>2799074</v>
      </c>
      <c r="O106">
        <v>0</v>
      </c>
    </row>
    <row r="107" spans="1:48" x14ac:dyDescent="0.2">
      <c r="A107">
        <v>6600000</v>
      </c>
      <c r="B107">
        <v>5698392</v>
      </c>
      <c r="C107">
        <v>958345.6</v>
      </c>
      <c r="D107">
        <v>0</v>
      </c>
      <c r="E107">
        <v>0</v>
      </c>
      <c r="K107">
        <v>6400000</v>
      </c>
      <c r="L107">
        <v>5548189</v>
      </c>
      <c r="M107">
        <v>74188.799999999901</v>
      </c>
      <c r="N107">
        <v>2873269</v>
      </c>
      <c r="O107">
        <v>0</v>
      </c>
    </row>
    <row r="108" spans="1:48" x14ac:dyDescent="0.2">
      <c r="A108">
        <v>6800000</v>
      </c>
      <c r="B108">
        <v>5825627</v>
      </c>
      <c r="C108">
        <v>742182.39999999898</v>
      </c>
      <c r="D108">
        <v>0</v>
      </c>
      <c r="E108">
        <v>0</v>
      </c>
      <c r="K108">
        <v>6600000</v>
      </c>
      <c r="L108">
        <v>5675139</v>
      </c>
      <c r="M108">
        <v>1184592</v>
      </c>
      <c r="N108">
        <v>2937960</v>
      </c>
      <c r="O108">
        <v>0</v>
      </c>
    </row>
    <row r="109" spans="1:48" x14ac:dyDescent="0.2">
      <c r="K109">
        <v>6800000</v>
      </c>
      <c r="L109">
        <v>5809275</v>
      </c>
      <c r="M109">
        <v>1158979.2</v>
      </c>
      <c r="N109">
        <v>3005753</v>
      </c>
      <c r="O109">
        <v>0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9FD32-43E7-0E43-9730-081E431BB797}">
  <dimension ref="A1:BR108"/>
  <sheetViews>
    <sheetView topLeftCell="F64" zoomScaleNormal="82" workbookViewId="0">
      <selection activeCell="Z78" sqref="Z78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260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298918</v>
      </c>
      <c r="D6">
        <v>7139.2</v>
      </c>
      <c r="E6">
        <v>0</v>
      </c>
      <c r="F6">
        <v>1088</v>
      </c>
      <c r="L6">
        <v>300000</v>
      </c>
      <c r="M6">
        <v>299307</v>
      </c>
      <c r="N6">
        <v>7801.5999999999904</v>
      </c>
      <c r="O6">
        <v>270747</v>
      </c>
      <c r="P6">
        <v>1085</v>
      </c>
      <c r="T6">
        <v>300000</v>
      </c>
      <c r="U6">
        <v>299102</v>
      </c>
      <c r="V6">
        <v>7801.5999999999904</v>
      </c>
      <c r="W6">
        <v>216459</v>
      </c>
      <c r="X6">
        <v>1093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596905</v>
      </c>
      <c r="D7">
        <v>7212.7999999999902</v>
      </c>
      <c r="E7">
        <v>0</v>
      </c>
      <c r="F7">
        <v>1089</v>
      </c>
      <c r="L7">
        <v>600000</v>
      </c>
      <c r="M7">
        <v>596946</v>
      </c>
      <c r="N7">
        <v>8095.99999999999</v>
      </c>
      <c r="O7">
        <v>543658</v>
      </c>
      <c r="P7">
        <v>1086</v>
      </c>
      <c r="T7">
        <v>900000</v>
      </c>
      <c r="U7">
        <v>891745</v>
      </c>
      <c r="V7">
        <v>7948.7999999999902</v>
      </c>
      <c r="W7">
        <v>772864</v>
      </c>
      <c r="X7">
        <v>1093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891935</v>
      </c>
      <c r="D8">
        <v>7359.99999999999</v>
      </c>
      <c r="E8">
        <v>0</v>
      </c>
      <c r="F8">
        <v>1091</v>
      </c>
      <c r="L8">
        <v>900000</v>
      </c>
      <c r="M8">
        <v>892158</v>
      </c>
      <c r="N8">
        <v>8169.5999999999904</v>
      </c>
      <c r="O8">
        <v>814343</v>
      </c>
      <c r="P8">
        <v>1092</v>
      </c>
      <c r="T8">
        <v>1200000</v>
      </c>
      <c r="U8">
        <v>1185838</v>
      </c>
      <c r="V8">
        <v>8095.99999999999</v>
      </c>
      <c r="W8">
        <v>1052190</v>
      </c>
      <c r="X8">
        <v>1092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1185315</v>
      </c>
      <c r="D9">
        <v>7507.2</v>
      </c>
      <c r="E9">
        <v>0</v>
      </c>
      <c r="F9">
        <v>1092</v>
      </c>
      <c r="L9">
        <v>1200000</v>
      </c>
      <c r="M9">
        <v>1185409</v>
      </c>
      <c r="N9">
        <v>8390.4</v>
      </c>
      <c r="O9">
        <v>1083298</v>
      </c>
      <c r="P9">
        <v>1093</v>
      </c>
      <c r="T9">
        <v>1500000</v>
      </c>
      <c r="U9">
        <v>1477033</v>
      </c>
      <c r="V9">
        <v>8169.5999999999904</v>
      </c>
      <c r="W9">
        <v>1324144</v>
      </c>
      <c r="X9">
        <v>1092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1477584</v>
      </c>
      <c r="D10">
        <v>7727.99999999999</v>
      </c>
      <c r="E10">
        <v>0</v>
      </c>
      <c r="F10">
        <v>1094</v>
      </c>
      <c r="L10">
        <v>1500000</v>
      </c>
      <c r="M10">
        <v>1476859</v>
      </c>
      <c r="N10">
        <v>8611.1999999999898</v>
      </c>
      <c r="O10">
        <v>1350574</v>
      </c>
      <c r="P10">
        <v>1095</v>
      </c>
      <c r="T10">
        <v>1800000</v>
      </c>
      <c r="U10">
        <v>1766108</v>
      </c>
      <c r="V10">
        <v>8464</v>
      </c>
      <c r="W10">
        <v>1588722</v>
      </c>
      <c r="X10">
        <v>1092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1764881</v>
      </c>
      <c r="D11">
        <v>7948.7999999999902</v>
      </c>
      <c r="E11">
        <v>0</v>
      </c>
      <c r="F11">
        <v>1094</v>
      </c>
      <c r="L11">
        <v>1800000</v>
      </c>
      <c r="M11">
        <v>1765657</v>
      </c>
      <c r="N11">
        <v>8832</v>
      </c>
      <c r="O11">
        <v>1615596</v>
      </c>
      <c r="P11">
        <v>1096</v>
      </c>
      <c r="T11">
        <v>2100000</v>
      </c>
      <c r="U11">
        <v>2047994</v>
      </c>
      <c r="V11">
        <v>8684.7999999999993</v>
      </c>
      <c r="W11">
        <v>1842469</v>
      </c>
      <c r="X11">
        <v>1092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2049020</v>
      </c>
      <c r="D12">
        <v>8243.1999999999898</v>
      </c>
      <c r="E12">
        <v>0</v>
      </c>
      <c r="F12">
        <v>1094</v>
      </c>
      <c r="L12">
        <v>2100000</v>
      </c>
      <c r="M12">
        <v>2046369</v>
      </c>
      <c r="N12">
        <v>9568</v>
      </c>
      <c r="O12">
        <v>1873339</v>
      </c>
      <c r="P12">
        <v>1096</v>
      </c>
      <c r="T12">
        <v>2400000</v>
      </c>
      <c r="U12">
        <v>2334690</v>
      </c>
      <c r="V12">
        <v>8979.1999999999898</v>
      </c>
      <c r="W12">
        <v>2097989</v>
      </c>
      <c r="X12">
        <v>1092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2332005</v>
      </c>
      <c r="D13">
        <v>8464</v>
      </c>
      <c r="E13">
        <v>0</v>
      </c>
      <c r="F13">
        <v>1094</v>
      </c>
      <c r="L13">
        <v>2400000</v>
      </c>
      <c r="M13">
        <v>2332400</v>
      </c>
      <c r="N13">
        <v>10745.5999999999</v>
      </c>
      <c r="O13">
        <v>2135782</v>
      </c>
      <c r="P13">
        <v>1096</v>
      </c>
      <c r="T13">
        <v>2700000</v>
      </c>
      <c r="U13">
        <v>2610697</v>
      </c>
      <c r="V13">
        <v>9052.7999999999993</v>
      </c>
      <c r="W13">
        <v>2343325</v>
      </c>
      <c r="X13">
        <v>1092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2611042</v>
      </c>
      <c r="D14">
        <v>8758.4</v>
      </c>
      <c r="E14">
        <v>0</v>
      </c>
      <c r="F14">
        <v>1094</v>
      </c>
      <c r="L14">
        <v>2700000</v>
      </c>
      <c r="M14">
        <v>2605686</v>
      </c>
      <c r="N14">
        <v>14499.199999999901</v>
      </c>
      <c r="O14">
        <v>2386858</v>
      </c>
      <c r="P14">
        <v>1097</v>
      </c>
      <c r="T14">
        <v>3000000</v>
      </c>
      <c r="U14">
        <v>2884736</v>
      </c>
      <c r="V14">
        <v>9347.1999999999898</v>
      </c>
      <c r="W14">
        <v>2585482</v>
      </c>
      <c r="X14">
        <v>1092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2882189</v>
      </c>
      <c r="D15">
        <v>8979.1999999999898</v>
      </c>
      <c r="E15">
        <v>0</v>
      </c>
      <c r="F15">
        <v>1094</v>
      </c>
      <c r="L15">
        <v>3000000</v>
      </c>
      <c r="M15">
        <v>2877168</v>
      </c>
      <c r="N15">
        <v>19136</v>
      </c>
      <c r="O15">
        <v>2636710</v>
      </c>
      <c r="P15">
        <v>1097</v>
      </c>
      <c r="T15">
        <v>3300000</v>
      </c>
      <c r="U15">
        <v>3153362</v>
      </c>
      <c r="V15">
        <v>9420.7999999999993</v>
      </c>
      <c r="W15">
        <v>2822847</v>
      </c>
      <c r="X15">
        <v>1090</v>
      </c>
      <c r="BN15" s="4"/>
      <c r="BO15" s="4"/>
      <c r="BP15" s="4"/>
      <c r="BQ15" s="4"/>
      <c r="BR15" s="4"/>
    </row>
    <row r="16" spans="1:70" x14ac:dyDescent="0.2">
      <c r="B16">
        <v>3300000</v>
      </c>
      <c r="C16">
        <v>3154314</v>
      </c>
      <c r="D16">
        <v>9347.1999999999898</v>
      </c>
      <c r="E16">
        <v>0</v>
      </c>
      <c r="F16">
        <v>1095</v>
      </c>
      <c r="L16">
        <v>3600000</v>
      </c>
      <c r="M16">
        <v>3419703</v>
      </c>
      <c r="N16">
        <v>22153.599999999999</v>
      </c>
      <c r="O16">
        <v>3138298</v>
      </c>
      <c r="P16">
        <v>1098</v>
      </c>
      <c r="T16">
        <v>3600000</v>
      </c>
      <c r="U16">
        <v>3423418</v>
      </c>
      <c r="V16">
        <v>9715.1999999999898</v>
      </c>
      <c r="W16">
        <v>3059683</v>
      </c>
      <c r="X16">
        <v>1092</v>
      </c>
      <c r="BN16" s="4"/>
      <c r="BO16" s="4"/>
      <c r="BP16" s="4"/>
      <c r="BQ16" s="4"/>
      <c r="BR16" s="4"/>
    </row>
    <row r="17" spans="2:24" x14ac:dyDescent="0.2">
      <c r="B17">
        <v>3600000</v>
      </c>
      <c r="C17">
        <v>3420773</v>
      </c>
      <c r="D17">
        <v>9715.1999999999898</v>
      </c>
      <c r="E17">
        <v>0</v>
      </c>
      <c r="F17">
        <v>1094</v>
      </c>
      <c r="L17">
        <v>3900000</v>
      </c>
      <c r="M17">
        <v>3674283</v>
      </c>
      <c r="N17">
        <v>22595.199999999899</v>
      </c>
      <c r="O17">
        <v>3373009</v>
      </c>
      <c r="P17">
        <v>1098</v>
      </c>
      <c r="T17">
        <v>3900000</v>
      </c>
      <c r="U17">
        <v>3691639</v>
      </c>
      <c r="V17">
        <v>9788.7999999999993</v>
      </c>
      <c r="W17">
        <v>3294547</v>
      </c>
      <c r="X17">
        <v>1093</v>
      </c>
    </row>
    <row r="18" spans="2:24" x14ac:dyDescent="0.2">
      <c r="B18">
        <v>3900000</v>
      </c>
      <c r="C18">
        <v>3677315</v>
      </c>
      <c r="D18">
        <v>10083.199999999901</v>
      </c>
      <c r="E18">
        <v>0</v>
      </c>
      <c r="F18">
        <v>1094</v>
      </c>
      <c r="L18">
        <v>4200000</v>
      </c>
      <c r="M18">
        <v>3926816</v>
      </c>
      <c r="N18">
        <v>22963.199999999899</v>
      </c>
      <c r="O18">
        <v>3605905</v>
      </c>
      <c r="P18">
        <v>1099</v>
      </c>
      <c r="T18">
        <v>4200000</v>
      </c>
      <c r="U18">
        <v>3932702</v>
      </c>
      <c r="V18">
        <v>10156.799999999999</v>
      </c>
      <c r="W18">
        <v>3502536</v>
      </c>
      <c r="X18">
        <v>1092</v>
      </c>
    </row>
    <row r="19" spans="2:24" x14ac:dyDescent="0.2">
      <c r="B19">
        <v>4200000</v>
      </c>
      <c r="C19">
        <v>3941676</v>
      </c>
      <c r="D19">
        <v>10524.8</v>
      </c>
      <c r="E19">
        <v>0</v>
      </c>
      <c r="F19">
        <v>1094</v>
      </c>
      <c r="L19">
        <v>4500000</v>
      </c>
      <c r="M19">
        <v>4182387</v>
      </c>
      <c r="N19">
        <v>23331.199999999899</v>
      </c>
      <c r="O19">
        <v>3841486</v>
      </c>
      <c r="P19">
        <v>1099</v>
      </c>
      <c r="T19">
        <v>4500000</v>
      </c>
      <c r="U19">
        <v>4199222</v>
      </c>
      <c r="V19">
        <v>10377.5999999999</v>
      </c>
      <c r="W19">
        <v>3733355</v>
      </c>
      <c r="X19">
        <v>1092</v>
      </c>
    </row>
    <row r="20" spans="2:24" x14ac:dyDescent="0.2">
      <c r="B20">
        <v>4500000</v>
      </c>
      <c r="C20">
        <v>4182697</v>
      </c>
      <c r="D20">
        <v>10892.8</v>
      </c>
      <c r="E20">
        <v>0</v>
      </c>
      <c r="F20">
        <v>1094</v>
      </c>
      <c r="L20">
        <v>4800000</v>
      </c>
      <c r="M20">
        <v>4432206</v>
      </c>
      <c r="N20">
        <v>24582.3999999999</v>
      </c>
      <c r="O20">
        <v>4071396</v>
      </c>
      <c r="P20">
        <v>1100</v>
      </c>
      <c r="T20">
        <v>5100000</v>
      </c>
      <c r="U20">
        <v>4696571</v>
      </c>
      <c r="V20">
        <v>11187.199999999901</v>
      </c>
      <c r="W20">
        <v>4157354</v>
      </c>
      <c r="X20">
        <v>1093</v>
      </c>
    </row>
    <row r="21" spans="2:24" x14ac:dyDescent="0.2">
      <c r="B21">
        <v>4800000</v>
      </c>
      <c r="C21">
        <v>4446809</v>
      </c>
      <c r="D21">
        <v>11628.8</v>
      </c>
      <c r="E21">
        <v>0</v>
      </c>
      <c r="F21">
        <v>1094</v>
      </c>
      <c r="L21">
        <v>5100000</v>
      </c>
      <c r="M21">
        <v>4674466</v>
      </c>
      <c r="N21">
        <v>25612.799999999999</v>
      </c>
      <c r="O21">
        <v>4294913</v>
      </c>
      <c r="P21">
        <v>1100</v>
      </c>
      <c r="T21">
        <v>5400000</v>
      </c>
      <c r="U21">
        <v>4944625</v>
      </c>
      <c r="V21">
        <v>12143.9999999999</v>
      </c>
      <c r="W21">
        <v>4361740</v>
      </c>
      <c r="X21">
        <v>1093</v>
      </c>
    </row>
    <row r="22" spans="2:24" x14ac:dyDescent="0.2">
      <c r="B22">
        <v>5100000</v>
      </c>
      <c r="C22">
        <v>4666423</v>
      </c>
      <c r="D22">
        <v>12070.4</v>
      </c>
      <c r="E22">
        <v>0</v>
      </c>
      <c r="F22">
        <v>1094</v>
      </c>
      <c r="L22">
        <v>5400000</v>
      </c>
      <c r="M22">
        <v>4915141</v>
      </c>
      <c r="N22">
        <v>27084.799999999999</v>
      </c>
      <c r="O22">
        <v>4517059</v>
      </c>
      <c r="P22">
        <v>1100</v>
      </c>
      <c r="T22">
        <v>5700000</v>
      </c>
      <c r="U22">
        <v>5184795</v>
      </c>
      <c r="V22">
        <v>12953.5999999999</v>
      </c>
      <c r="W22">
        <v>4562869</v>
      </c>
      <c r="X22">
        <v>1093</v>
      </c>
    </row>
    <row r="23" spans="2:24" x14ac:dyDescent="0.2">
      <c r="B23">
        <v>5400000</v>
      </c>
      <c r="C23">
        <v>4931824</v>
      </c>
      <c r="D23">
        <v>12953.5999999999</v>
      </c>
      <c r="E23">
        <v>0</v>
      </c>
      <c r="F23">
        <v>1095</v>
      </c>
      <c r="L23">
        <v>5700000</v>
      </c>
      <c r="M23">
        <v>5159461</v>
      </c>
      <c r="N23">
        <v>28924.799999999999</v>
      </c>
      <c r="O23">
        <v>4742459</v>
      </c>
      <c r="P23">
        <v>1100</v>
      </c>
      <c r="T23">
        <v>6000000</v>
      </c>
      <c r="U23">
        <v>5420140</v>
      </c>
      <c r="V23">
        <v>14646.4</v>
      </c>
      <c r="W23">
        <v>4746238</v>
      </c>
      <c r="X23">
        <v>1094</v>
      </c>
    </row>
    <row r="24" spans="2:24" x14ac:dyDescent="0.2">
      <c r="B24">
        <v>5700000</v>
      </c>
      <c r="C24">
        <v>5174011</v>
      </c>
      <c r="D24">
        <v>13763.199999999901</v>
      </c>
      <c r="E24">
        <v>0</v>
      </c>
      <c r="F24">
        <v>1095</v>
      </c>
      <c r="L24">
        <v>6000000</v>
      </c>
      <c r="M24">
        <v>5388414</v>
      </c>
      <c r="N24">
        <v>32457.599999999999</v>
      </c>
      <c r="O24">
        <v>4954465</v>
      </c>
      <c r="P24">
        <v>1101</v>
      </c>
      <c r="T24">
        <v>6300000</v>
      </c>
      <c r="U24">
        <v>5644962</v>
      </c>
      <c r="V24">
        <v>17222.3999999999</v>
      </c>
      <c r="W24">
        <v>4917092</v>
      </c>
      <c r="X24">
        <v>1094</v>
      </c>
    </row>
    <row r="25" spans="2:24" x14ac:dyDescent="0.2">
      <c r="B25">
        <v>6000000</v>
      </c>
      <c r="C25">
        <v>5399507</v>
      </c>
      <c r="D25">
        <v>14646.4</v>
      </c>
      <c r="E25">
        <v>0</v>
      </c>
      <c r="F25">
        <v>1095</v>
      </c>
      <c r="L25">
        <v>6300000</v>
      </c>
      <c r="M25">
        <v>5614302</v>
      </c>
      <c r="N25">
        <v>39081.599999999999</v>
      </c>
      <c r="O25">
        <v>5163300</v>
      </c>
      <c r="P25">
        <v>1101</v>
      </c>
      <c r="T25">
        <v>6600000</v>
      </c>
      <c r="U25">
        <v>5855847</v>
      </c>
      <c r="V25">
        <v>21491.199999999899</v>
      </c>
      <c r="W25">
        <v>5052898</v>
      </c>
      <c r="X25">
        <v>1095</v>
      </c>
    </row>
    <row r="26" spans="2:24" x14ac:dyDescent="0.2">
      <c r="B26">
        <v>6300000</v>
      </c>
      <c r="C26">
        <v>5633061</v>
      </c>
      <c r="D26">
        <v>16191.9999999999</v>
      </c>
      <c r="E26">
        <v>0</v>
      </c>
      <c r="F26">
        <v>1095</v>
      </c>
      <c r="L26">
        <v>6600000</v>
      </c>
      <c r="M26">
        <v>5828625</v>
      </c>
      <c r="N26">
        <v>49606.3999999999</v>
      </c>
      <c r="O26">
        <v>5361805</v>
      </c>
      <c r="P26">
        <v>1101</v>
      </c>
      <c r="T26">
        <v>6900000</v>
      </c>
      <c r="U26">
        <v>6077775</v>
      </c>
      <c r="V26">
        <v>33120</v>
      </c>
      <c r="W26">
        <v>5136932</v>
      </c>
      <c r="X26">
        <v>1096</v>
      </c>
    </row>
    <row r="27" spans="2:24" x14ac:dyDescent="0.2">
      <c r="B27">
        <v>6900000</v>
      </c>
      <c r="C27">
        <v>6094687</v>
      </c>
      <c r="D27">
        <v>20092.8</v>
      </c>
      <c r="E27">
        <v>0</v>
      </c>
      <c r="F27">
        <v>1095</v>
      </c>
      <c r="L27">
        <v>6900000</v>
      </c>
      <c r="M27">
        <v>6051667</v>
      </c>
      <c r="N27">
        <v>635462.39999999898</v>
      </c>
      <c r="O27">
        <v>5569016</v>
      </c>
      <c r="P27">
        <v>1102</v>
      </c>
      <c r="T27">
        <v>7200000</v>
      </c>
      <c r="U27">
        <v>6255075</v>
      </c>
      <c r="V27">
        <v>52108.799999999901</v>
      </c>
      <c r="W27">
        <v>5130028</v>
      </c>
      <c r="X27">
        <v>1096</v>
      </c>
    </row>
    <row r="28" spans="2:24" x14ac:dyDescent="0.2">
      <c r="B28">
        <v>7200000</v>
      </c>
      <c r="C28">
        <v>6311950</v>
      </c>
      <c r="D28">
        <v>23331.199999999899</v>
      </c>
      <c r="E28">
        <v>0</v>
      </c>
      <c r="F28">
        <v>1095</v>
      </c>
      <c r="L28">
        <v>7200000</v>
      </c>
      <c r="M28">
        <v>6154436</v>
      </c>
      <c r="N28">
        <v>9990832</v>
      </c>
      <c r="O28">
        <v>5667784</v>
      </c>
      <c r="P28">
        <v>1101</v>
      </c>
      <c r="T28">
        <v>7500000</v>
      </c>
      <c r="U28">
        <v>6448348</v>
      </c>
      <c r="V28">
        <v>142048</v>
      </c>
      <c r="W28">
        <v>4668505</v>
      </c>
      <c r="X28">
        <v>1096</v>
      </c>
    </row>
    <row r="29" spans="2:24" x14ac:dyDescent="0.2">
      <c r="B29">
        <v>7500000</v>
      </c>
      <c r="C29">
        <v>6486215</v>
      </c>
      <c r="D29">
        <v>26495.999999999902</v>
      </c>
      <c r="E29">
        <v>0</v>
      </c>
      <c r="F29">
        <v>1095</v>
      </c>
      <c r="L29">
        <v>7500000</v>
      </c>
      <c r="M29">
        <v>6153200</v>
      </c>
      <c r="N29">
        <v>10339475.199999999</v>
      </c>
      <c r="O29">
        <v>5667256</v>
      </c>
      <c r="P29">
        <v>1102</v>
      </c>
      <c r="T29">
        <v>7800000</v>
      </c>
      <c r="U29">
        <v>6625026</v>
      </c>
      <c r="V29">
        <v>327593.59999999998</v>
      </c>
      <c r="W29">
        <v>3808785</v>
      </c>
      <c r="X29">
        <v>1097</v>
      </c>
    </row>
    <row r="30" spans="2:24" x14ac:dyDescent="0.2">
      <c r="B30">
        <v>7800000</v>
      </c>
      <c r="C30">
        <v>6648697</v>
      </c>
      <c r="D30">
        <v>34297.599999999999</v>
      </c>
      <c r="E30">
        <v>0</v>
      </c>
      <c r="F30">
        <v>1095</v>
      </c>
      <c r="L30">
        <v>7800000</v>
      </c>
      <c r="M30">
        <v>6150280</v>
      </c>
      <c r="N30">
        <v>10455542.3999999</v>
      </c>
      <c r="O30">
        <v>5665332</v>
      </c>
      <c r="P30">
        <v>1102</v>
      </c>
      <c r="T30">
        <v>8100000</v>
      </c>
      <c r="U30">
        <v>6829605</v>
      </c>
      <c r="V30">
        <v>837273.59999999998</v>
      </c>
      <c r="W30">
        <v>2585782</v>
      </c>
      <c r="X30">
        <v>1097</v>
      </c>
    </row>
    <row r="31" spans="2:24" x14ac:dyDescent="0.2">
      <c r="B31">
        <v>8100000</v>
      </c>
      <c r="C31">
        <v>6858514</v>
      </c>
      <c r="D31">
        <v>45632</v>
      </c>
      <c r="E31">
        <v>0</v>
      </c>
      <c r="F31">
        <v>1095</v>
      </c>
      <c r="L31">
        <v>8100000</v>
      </c>
      <c r="M31">
        <v>6180235</v>
      </c>
      <c r="N31">
        <v>10432873.6</v>
      </c>
      <c r="O31">
        <v>5692919</v>
      </c>
      <c r="P31">
        <v>1102</v>
      </c>
      <c r="T31">
        <v>8400000</v>
      </c>
      <c r="U31">
        <v>6980849</v>
      </c>
      <c r="V31">
        <v>1594764.79999999</v>
      </c>
      <c r="W31">
        <v>1810129</v>
      </c>
      <c r="X31">
        <v>0</v>
      </c>
    </row>
    <row r="32" spans="2:24" x14ac:dyDescent="0.2">
      <c r="B32">
        <v>8400000</v>
      </c>
      <c r="C32">
        <v>7022304</v>
      </c>
      <c r="D32">
        <v>73305.599999999904</v>
      </c>
      <c r="E32">
        <v>0</v>
      </c>
      <c r="F32">
        <v>1095</v>
      </c>
      <c r="L32">
        <v>8400000</v>
      </c>
      <c r="M32">
        <v>6198697</v>
      </c>
      <c r="N32">
        <v>10427500.7999999</v>
      </c>
      <c r="O32">
        <v>5710481</v>
      </c>
      <c r="P32">
        <v>1102</v>
      </c>
      <c r="T32">
        <v>8700000</v>
      </c>
      <c r="U32">
        <v>7183259</v>
      </c>
      <c r="V32">
        <v>8411891.1999999993</v>
      </c>
      <c r="W32">
        <v>647517</v>
      </c>
      <c r="X32">
        <v>0</v>
      </c>
    </row>
    <row r="33" spans="2:24" x14ac:dyDescent="0.2">
      <c r="B33">
        <v>8700000</v>
      </c>
      <c r="C33">
        <v>7227777</v>
      </c>
      <c r="D33">
        <v>3901241.5999999898</v>
      </c>
      <c r="E33">
        <v>0</v>
      </c>
      <c r="F33">
        <v>1095</v>
      </c>
      <c r="L33">
        <v>8700000</v>
      </c>
      <c r="M33">
        <v>6174094</v>
      </c>
      <c r="N33">
        <v>10519206.3999999</v>
      </c>
      <c r="O33">
        <v>5687798</v>
      </c>
      <c r="P33">
        <v>1102</v>
      </c>
      <c r="T33">
        <v>9000000</v>
      </c>
      <c r="U33">
        <v>7260824</v>
      </c>
      <c r="V33">
        <v>8993478.3999999892</v>
      </c>
      <c r="W33">
        <v>125305</v>
      </c>
      <c r="X33">
        <v>0</v>
      </c>
    </row>
    <row r="34" spans="2:24" x14ac:dyDescent="0.2">
      <c r="B34">
        <v>9000000</v>
      </c>
      <c r="C34">
        <v>7274702</v>
      </c>
      <c r="D34">
        <v>8323497.5999999996</v>
      </c>
      <c r="E34">
        <v>0</v>
      </c>
      <c r="F34">
        <v>1095</v>
      </c>
      <c r="L34">
        <v>9000000</v>
      </c>
      <c r="M34">
        <v>6199628</v>
      </c>
      <c r="N34">
        <v>10467760</v>
      </c>
      <c r="O34">
        <v>5712384</v>
      </c>
      <c r="P34">
        <v>1102</v>
      </c>
    </row>
    <row r="35" spans="2:24" x14ac:dyDescent="0.2">
      <c r="B35">
        <v>9000000</v>
      </c>
      <c r="C35">
        <v>7274702</v>
      </c>
      <c r="D35">
        <v>8323497.5999999996</v>
      </c>
      <c r="E35">
        <v>0</v>
      </c>
      <c r="F35">
        <v>1095</v>
      </c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600000</v>
      </c>
      <c r="C46">
        <v>597028</v>
      </c>
      <c r="D46">
        <v>6255.99999999999</v>
      </c>
      <c r="E46">
        <v>0</v>
      </c>
      <c r="F46">
        <v>1091</v>
      </c>
      <c r="L46">
        <v>300000</v>
      </c>
      <c r="M46">
        <v>299206</v>
      </c>
      <c r="N46">
        <v>6918.4</v>
      </c>
      <c r="O46">
        <v>270704</v>
      </c>
      <c r="P46">
        <v>1083</v>
      </c>
      <c r="T46">
        <v>300000</v>
      </c>
      <c r="U46">
        <v>298968</v>
      </c>
      <c r="V46">
        <v>6697.5999999999904</v>
      </c>
      <c r="W46">
        <v>204677</v>
      </c>
      <c r="X46">
        <v>1090</v>
      </c>
    </row>
    <row r="47" spans="2:24" x14ac:dyDescent="0.2">
      <c r="B47">
        <v>900000</v>
      </c>
      <c r="C47">
        <v>892357</v>
      </c>
      <c r="D47">
        <v>6403.2</v>
      </c>
      <c r="E47">
        <v>0</v>
      </c>
      <c r="F47">
        <v>1093</v>
      </c>
      <c r="L47">
        <v>600000</v>
      </c>
      <c r="M47">
        <v>596931</v>
      </c>
      <c r="N47">
        <v>6991.99999999999</v>
      </c>
      <c r="O47">
        <v>544041</v>
      </c>
      <c r="P47">
        <v>1093</v>
      </c>
      <c r="T47">
        <v>600000</v>
      </c>
      <c r="U47">
        <v>597170</v>
      </c>
      <c r="V47">
        <v>6771.2</v>
      </c>
      <c r="W47">
        <v>471627</v>
      </c>
      <c r="X47">
        <v>1088</v>
      </c>
    </row>
    <row r="48" spans="2:24" x14ac:dyDescent="0.2">
      <c r="B48">
        <v>1200000</v>
      </c>
      <c r="C48">
        <v>1185573</v>
      </c>
      <c r="D48">
        <v>6623.99999999999</v>
      </c>
      <c r="E48">
        <v>0</v>
      </c>
      <c r="F48">
        <v>1094</v>
      </c>
      <c r="L48">
        <v>900000</v>
      </c>
      <c r="M48">
        <v>892174</v>
      </c>
      <c r="N48">
        <v>7212.7999999999902</v>
      </c>
      <c r="O48">
        <v>815276</v>
      </c>
      <c r="P48">
        <v>1090</v>
      </c>
      <c r="T48">
        <v>900000</v>
      </c>
      <c r="U48">
        <v>892143</v>
      </c>
      <c r="V48">
        <v>6771.2</v>
      </c>
      <c r="W48">
        <v>741594</v>
      </c>
      <c r="X48">
        <v>1087</v>
      </c>
    </row>
    <row r="49" spans="2:24" x14ac:dyDescent="0.2">
      <c r="B49">
        <v>1500000</v>
      </c>
      <c r="C49">
        <v>1478547</v>
      </c>
      <c r="D49">
        <v>6844.7999999999902</v>
      </c>
      <c r="E49">
        <v>0</v>
      </c>
      <c r="F49">
        <v>1095</v>
      </c>
      <c r="L49">
        <v>1200000</v>
      </c>
      <c r="M49">
        <v>1186222</v>
      </c>
      <c r="N49">
        <v>7359.99999999999</v>
      </c>
      <c r="O49">
        <v>1085601</v>
      </c>
      <c r="P49">
        <v>1095</v>
      </c>
      <c r="T49">
        <v>1200000</v>
      </c>
      <c r="U49">
        <v>1186356</v>
      </c>
      <c r="V49">
        <v>6918.4</v>
      </c>
      <c r="W49">
        <v>1011537</v>
      </c>
      <c r="X49">
        <v>1091</v>
      </c>
    </row>
    <row r="50" spans="2:24" x14ac:dyDescent="0.2">
      <c r="B50">
        <v>1800000</v>
      </c>
      <c r="C50">
        <v>1766319</v>
      </c>
      <c r="D50">
        <v>7139.2</v>
      </c>
      <c r="E50">
        <v>0</v>
      </c>
      <c r="F50">
        <v>1094</v>
      </c>
      <c r="L50">
        <v>1500000</v>
      </c>
      <c r="M50">
        <v>1478316</v>
      </c>
      <c r="N50">
        <v>7580.7999999999902</v>
      </c>
      <c r="O50">
        <v>1354524</v>
      </c>
      <c r="P50">
        <v>1092</v>
      </c>
      <c r="T50">
        <v>1500000</v>
      </c>
      <c r="U50">
        <v>1477933</v>
      </c>
      <c r="V50">
        <v>7065.5999999999904</v>
      </c>
      <c r="W50">
        <v>1274015</v>
      </c>
      <c r="X50">
        <v>1092</v>
      </c>
    </row>
    <row r="51" spans="2:24" x14ac:dyDescent="0.2">
      <c r="B51">
        <v>2100000</v>
      </c>
      <c r="C51">
        <v>2052406</v>
      </c>
      <c r="D51">
        <v>7433.5999999999904</v>
      </c>
      <c r="E51">
        <v>0</v>
      </c>
      <c r="F51">
        <v>1095</v>
      </c>
      <c r="L51">
        <v>1800000</v>
      </c>
      <c r="M51">
        <v>1767571</v>
      </c>
      <c r="N51">
        <v>7727.99999999999</v>
      </c>
      <c r="O51">
        <v>1621107</v>
      </c>
      <c r="P51">
        <v>1094</v>
      </c>
      <c r="T51">
        <v>1800000</v>
      </c>
      <c r="U51">
        <v>1767436</v>
      </c>
      <c r="V51">
        <v>7212.7999999999902</v>
      </c>
      <c r="W51">
        <v>1528099</v>
      </c>
      <c r="X51">
        <v>1091</v>
      </c>
    </row>
    <row r="52" spans="2:24" x14ac:dyDescent="0.2">
      <c r="B52">
        <v>2400000</v>
      </c>
      <c r="C52">
        <v>2337112</v>
      </c>
      <c r="D52">
        <v>7801.5999999999904</v>
      </c>
      <c r="E52">
        <v>0</v>
      </c>
      <c r="F52">
        <v>1095</v>
      </c>
      <c r="L52">
        <v>2100000</v>
      </c>
      <c r="M52">
        <v>2052544</v>
      </c>
      <c r="N52">
        <v>8022.4</v>
      </c>
      <c r="O52">
        <v>1883619</v>
      </c>
      <c r="P52">
        <v>1095</v>
      </c>
      <c r="T52">
        <v>2100000</v>
      </c>
      <c r="U52">
        <v>2052281</v>
      </c>
      <c r="V52">
        <v>7359.99999999999</v>
      </c>
      <c r="W52">
        <v>1770672</v>
      </c>
      <c r="X52">
        <v>1092</v>
      </c>
    </row>
    <row r="53" spans="2:24" x14ac:dyDescent="0.2">
      <c r="B53">
        <v>2700000</v>
      </c>
      <c r="C53">
        <v>2614602</v>
      </c>
      <c r="D53">
        <v>8169.5999999999904</v>
      </c>
      <c r="E53">
        <v>0</v>
      </c>
      <c r="F53">
        <v>1095</v>
      </c>
      <c r="L53">
        <v>2400000</v>
      </c>
      <c r="M53">
        <v>2337680</v>
      </c>
      <c r="N53">
        <v>8464</v>
      </c>
      <c r="O53">
        <v>2146595</v>
      </c>
      <c r="P53">
        <v>1096</v>
      </c>
      <c r="T53">
        <v>2400000</v>
      </c>
      <c r="U53">
        <v>2337914</v>
      </c>
      <c r="V53">
        <v>7580.7999999999902</v>
      </c>
      <c r="W53">
        <v>2006901</v>
      </c>
      <c r="X53">
        <v>1092</v>
      </c>
    </row>
    <row r="54" spans="2:24" x14ac:dyDescent="0.2">
      <c r="B54">
        <v>300000</v>
      </c>
      <c r="C54">
        <v>299205</v>
      </c>
      <c r="D54">
        <v>6182.4</v>
      </c>
      <c r="E54">
        <v>0</v>
      </c>
      <c r="F54">
        <v>1087</v>
      </c>
      <c r="L54">
        <v>2700000</v>
      </c>
      <c r="M54">
        <v>2614680</v>
      </c>
      <c r="N54">
        <v>9936</v>
      </c>
      <c r="O54">
        <v>2402691</v>
      </c>
      <c r="P54">
        <v>1098</v>
      </c>
      <c r="T54">
        <v>2700000</v>
      </c>
      <c r="U54">
        <v>2616957</v>
      </c>
      <c r="V54">
        <v>7875.2</v>
      </c>
      <c r="W54">
        <v>2231916</v>
      </c>
      <c r="X54">
        <v>1092</v>
      </c>
    </row>
    <row r="55" spans="2:24" x14ac:dyDescent="0.2">
      <c r="B55">
        <v>3000000</v>
      </c>
      <c r="C55">
        <v>2890659</v>
      </c>
      <c r="D55">
        <v>8684.7999999999993</v>
      </c>
      <c r="E55">
        <v>0</v>
      </c>
      <c r="F55">
        <v>1095</v>
      </c>
      <c r="L55">
        <v>3000000</v>
      </c>
      <c r="M55">
        <v>2892608</v>
      </c>
      <c r="N55">
        <v>13468.8</v>
      </c>
      <c r="O55">
        <v>2660844</v>
      </c>
      <c r="P55">
        <v>1098</v>
      </c>
      <c r="T55">
        <v>3000000</v>
      </c>
      <c r="U55">
        <v>2891765</v>
      </c>
      <c r="V55">
        <v>8022.4</v>
      </c>
      <c r="W55">
        <v>2449498</v>
      </c>
      <c r="X55">
        <v>1092</v>
      </c>
    </row>
    <row r="56" spans="2:24" x14ac:dyDescent="0.2">
      <c r="B56">
        <v>3300000</v>
      </c>
      <c r="C56">
        <v>3162003</v>
      </c>
      <c r="D56">
        <v>9052.7999999999993</v>
      </c>
      <c r="E56">
        <v>0</v>
      </c>
      <c r="F56">
        <v>1094</v>
      </c>
      <c r="L56">
        <v>3300000</v>
      </c>
      <c r="M56">
        <v>3160037</v>
      </c>
      <c r="N56">
        <v>17369.599999999999</v>
      </c>
      <c r="O56">
        <v>2911874</v>
      </c>
      <c r="P56">
        <v>1097</v>
      </c>
      <c r="T56">
        <v>3300000</v>
      </c>
      <c r="U56">
        <v>3163051</v>
      </c>
      <c r="V56">
        <v>8169.5999999999904</v>
      </c>
      <c r="W56">
        <v>2659385</v>
      </c>
      <c r="X56">
        <v>1092</v>
      </c>
    </row>
    <row r="57" spans="2:24" x14ac:dyDescent="0.2">
      <c r="B57">
        <v>3600000</v>
      </c>
      <c r="C57">
        <v>3438008</v>
      </c>
      <c r="D57">
        <v>9568</v>
      </c>
      <c r="E57">
        <v>0</v>
      </c>
      <c r="F57">
        <v>1094</v>
      </c>
      <c r="L57">
        <v>3600000</v>
      </c>
      <c r="M57">
        <v>3437677</v>
      </c>
      <c r="N57">
        <v>19283.199999999899</v>
      </c>
      <c r="O57">
        <v>3176546</v>
      </c>
      <c r="P57">
        <v>1098</v>
      </c>
      <c r="T57">
        <v>3600000</v>
      </c>
      <c r="U57">
        <v>3441484</v>
      </c>
      <c r="V57">
        <v>8316.7999999999993</v>
      </c>
      <c r="W57">
        <v>2872048</v>
      </c>
      <c r="X57">
        <v>1092</v>
      </c>
    </row>
    <row r="58" spans="2:24" x14ac:dyDescent="0.2">
      <c r="B58">
        <v>3900000</v>
      </c>
      <c r="C58">
        <v>3701548</v>
      </c>
      <c r="D58">
        <v>10451.199999999901</v>
      </c>
      <c r="E58">
        <v>0</v>
      </c>
      <c r="F58">
        <v>1094</v>
      </c>
      <c r="L58">
        <v>3900000</v>
      </c>
      <c r="M58">
        <v>3695513</v>
      </c>
      <c r="N58">
        <v>20387.199999999899</v>
      </c>
      <c r="O58">
        <v>3422945</v>
      </c>
      <c r="P58">
        <v>1099</v>
      </c>
      <c r="T58">
        <v>3900000</v>
      </c>
      <c r="U58">
        <v>3702017</v>
      </c>
      <c r="V58">
        <v>8464</v>
      </c>
      <c r="W58">
        <v>3064302</v>
      </c>
      <c r="X58">
        <v>1093</v>
      </c>
    </row>
    <row r="59" spans="2:24" x14ac:dyDescent="0.2">
      <c r="B59">
        <v>4200000</v>
      </c>
      <c r="C59">
        <v>3960146</v>
      </c>
      <c r="D59">
        <v>11702.4</v>
      </c>
      <c r="E59">
        <v>0</v>
      </c>
      <c r="F59">
        <v>1094</v>
      </c>
      <c r="L59">
        <v>4200000</v>
      </c>
      <c r="M59">
        <v>3950846</v>
      </c>
      <c r="N59">
        <v>21123.199999999899</v>
      </c>
      <c r="O59">
        <v>3663218</v>
      </c>
      <c r="P59">
        <v>1099</v>
      </c>
      <c r="T59">
        <v>4200000</v>
      </c>
      <c r="U59">
        <v>3961355</v>
      </c>
      <c r="V59">
        <v>8611.1999999999898</v>
      </c>
      <c r="W59">
        <v>3254766</v>
      </c>
      <c r="X59">
        <v>1087</v>
      </c>
    </row>
    <row r="60" spans="2:24" x14ac:dyDescent="0.2">
      <c r="B60">
        <v>4500000</v>
      </c>
      <c r="C60">
        <v>4217526</v>
      </c>
      <c r="D60">
        <v>13247.9999999999</v>
      </c>
      <c r="E60">
        <v>0</v>
      </c>
      <c r="F60">
        <v>1094</v>
      </c>
      <c r="L60">
        <v>4500000</v>
      </c>
      <c r="M60">
        <v>4211555</v>
      </c>
      <c r="N60">
        <v>22521.599999999999</v>
      </c>
      <c r="O60">
        <v>3909970</v>
      </c>
      <c r="P60">
        <v>1099</v>
      </c>
      <c r="T60">
        <v>4500000</v>
      </c>
      <c r="U60">
        <v>4218120</v>
      </c>
      <c r="V60">
        <v>8832</v>
      </c>
      <c r="W60">
        <v>3438818</v>
      </c>
      <c r="X60">
        <v>1088</v>
      </c>
    </row>
    <row r="61" spans="2:24" x14ac:dyDescent="0.2">
      <c r="B61">
        <v>4800000</v>
      </c>
      <c r="C61">
        <v>4467535</v>
      </c>
      <c r="D61">
        <v>14499.199999999901</v>
      </c>
      <c r="E61">
        <v>0</v>
      </c>
      <c r="F61">
        <v>1094</v>
      </c>
      <c r="L61">
        <v>4800000</v>
      </c>
      <c r="M61">
        <v>4467123</v>
      </c>
      <c r="N61">
        <v>34886.3999999999</v>
      </c>
      <c r="O61">
        <v>4150607</v>
      </c>
      <c r="P61">
        <v>1099</v>
      </c>
      <c r="T61">
        <v>4800000</v>
      </c>
      <c r="U61">
        <v>4471090</v>
      </c>
      <c r="V61">
        <v>9126.4</v>
      </c>
      <c r="W61">
        <v>3613048</v>
      </c>
      <c r="X61">
        <v>1093</v>
      </c>
    </row>
    <row r="62" spans="2:24" x14ac:dyDescent="0.2">
      <c r="B62">
        <v>5100000</v>
      </c>
      <c r="C62">
        <v>4717307</v>
      </c>
      <c r="D62">
        <v>51372.799999999901</v>
      </c>
      <c r="E62">
        <v>0</v>
      </c>
      <c r="F62">
        <v>1094</v>
      </c>
      <c r="L62">
        <v>5100000</v>
      </c>
      <c r="M62">
        <v>4701751</v>
      </c>
      <c r="N62">
        <v>2809974.4</v>
      </c>
      <c r="O62">
        <v>4372428</v>
      </c>
      <c r="P62">
        <v>1099</v>
      </c>
      <c r="T62">
        <v>5100000</v>
      </c>
      <c r="U62">
        <v>4721120</v>
      </c>
      <c r="V62">
        <v>9420.7999999999993</v>
      </c>
      <c r="W62">
        <v>3782701</v>
      </c>
      <c r="X62">
        <v>1093</v>
      </c>
    </row>
    <row r="63" spans="2:24" x14ac:dyDescent="0.2">
      <c r="B63">
        <v>5700000</v>
      </c>
      <c r="C63">
        <v>5207154</v>
      </c>
      <c r="D63">
        <v>2468912</v>
      </c>
      <c r="E63">
        <v>0</v>
      </c>
      <c r="F63">
        <v>1094</v>
      </c>
      <c r="L63">
        <v>5400000</v>
      </c>
      <c r="M63">
        <v>4942815</v>
      </c>
      <c r="N63">
        <v>2751315.1999999899</v>
      </c>
      <c r="O63">
        <v>4598943</v>
      </c>
      <c r="P63">
        <v>1100</v>
      </c>
      <c r="T63">
        <v>5400000</v>
      </c>
      <c r="U63">
        <v>4963358</v>
      </c>
      <c r="V63">
        <v>9788.7999999999993</v>
      </c>
      <c r="W63">
        <v>3938381</v>
      </c>
      <c r="X63">
        <v>1093</v>
      </c>
    </row>
    <row r="64" spans="2:24" x14ac:dyDescent="0.2">
      <c r="B64">
        <v>6000000</v>
      </c>
      <c r="C64">
        <v>5442769</v>
      </c>
      <c r="D64">
        <v>2550681.5999999898</v>
      </c>
      <c r="E64">
        <v>0</v>
      </c>
      <c r="F64">
        <v>1094</v>
      </c>
      <c r="L64">
        <v>5700000</v>
      </c>
      <c r="M64">
        <v>5188758</v>
      </c>
      <c r="N64">
        <v>2781123.1999999899</v>
      </c>
      <c r="O64">
        <v>4832074</v>
      </c>
      <c r="P64">
        <v>1100</v>
      </c>
      <c r="T64">
        <v>5700000</v>
      </c>
      <c r="U64">
        <v>5204641</v>
      </c>
      <c r="V64">
        <v>10304</v>
      </c>
      <c r="W64">
        <v>4083690</v>
      </c>
      <c r="X64">
        <v>1093</v>
      </c>
    </row>
    <row r="65" spans="2:24" x14ac:dyDescent="0.2">
      <c r="B65">
        <v>6300000</v>
      </c>
      <c r="C65">
        <v>5660789</v>
      </c>
      <c r="D65">
        <v>2546707.1999999899</v>
      </c>
      <c r="E65">
        <v>0</v>
      </c>
      <c r="F65">
        <v>1095</v>
      </c>
      <c r="L65">
        <v>6300000</v>
      </c>
      <c r="M65">
        <v>5572542</v>
      </c>
      <c r="N65">
        <v>2997360</v>
      </c>
      <c r="O65">
        <v>5195048</v>
      </c>
      <c r="P65">
        <v>1100</v>
      </c>
      <c r="T65">
        <v>6000000</v>
      </c>
      <c r="U65">
        <v>5450111</v>
      </c>
      <c r="V65">
        <v>11555.199999999901</v>
      </c>
      <c r="W65">
        <v>4206366</v>
      </c>
      <c r="X65">
        <v>1093</v>
      </c>
    </row>
    <row r="66" spans="2:24" x14ac:dyDescent="0.2">
      <c r="B66">
        <v>6600000</v>
      </c>
      <c r="C66">
        <v>5878560</v>
      </c>
      <c r="D66">
        <v>2512924.7999999998</v>
      </c>
      <c r="E66">
        <v>0</v>
      </c>
      <c r="F66">
        <v>1094</v>
      </c>
      <c r="L66">
        <v>6600000</v>
      </c>
      <c r="M66">
        <v>5768362</v>
      </c>
      <c r="N66">
        <v>2903078.4</v>
      </c>
      <c r="O66">
        <v>5382002</v>
      </c>
      <c r="P66">
        <v>1101</v>
      </c>
      <c r="T66">
        <v>6300000</v>
      </c>
      <c r="U66">
        <v>5677780</v>
      </c>
      <c r="V66">
        <v>12438.4</v>
      </c>
      <c r="W66">
        <v>4320609</v>
      </c>
      <c r="X66">
        <v>1094</v>
      </c>
    </row>
    <row r="67" spans="2:24" x14ac:dyDescent="0.2">
      <c r="B67">
        <v>6900000</v>
      </c>
      <c r="C67">
        <v>6073388</v>
      </c>
      <c r="D67">
        <v>2597564.7999999998</v>
      </c>
      <c r="E67">
        <v>0</v>
      </c>
      <c r="F67">
        <v>1095</v>
      </c>
      <c r="L67">
        <v>6900000</v>
      </c>
      <c r="M67">
        <v>5899883</v>
      </c>
      <c r="N67">
        <v>2829257.5999999898</v>
      </c>
      <c r="O67">
        <v>5508704</v>
      </c>
      <c r="P67">
        <v>1101</v>
      </c>
      <c r="T67">
        <v>6600000</v>
      </c>
      <c r="U67">
        <v>5904823</v>
      </c>
      <c r="V67">
        <v>13615.9999999999</v>
      </c>
      <c r="W67">
        <v>4420455</v>
      </c>
      <c r="X67">
        <v>1090</v>
      </c>
    </row>
    <row r="68" spans="2:24" x14ac:dyDescent="0.2">
      <c r="B68">
        <v>7200000</v>
      </c>
      <c r="C68">
        <v>6270079</v>
      </c>
      <c r="D68">
        <v>2516457.5999999898</v>
      </c>
      <c r="E68">
        <v>0</v>
      </c>
      <c r="F68">
        <v>1095</v>
      </c>
      <c r="L68">
        <v>7200000</v>
      </c>
      <c r="M68">
        <v>5989564</v>
      </c>
      <c r="N68">
        <v>2978592</v>
      </c>
      <c r="O68">
        <v>5593898</v>
      </c>
      <c r="P68">
        <v>1102</v>
      </c>
      <c r="T68">
        <v>6900000</v>
      </c>
      <c r="U68">
        <v>6144504</v>
      </c>
      <c r="V68">
        <v>17001.599999999999</v>
      </c>
      <c r="W68">
        <v>4448881</v>
      </c>
      <c r="X68">
        <v>1094</v>
      </c>
    </row>
    <row r="69" spans="2:24" x14ac:dyDescent="0.2">
      <c r="B69">
        <v>7500000</v>
      </c>
      <c r="C69">
        <v>6399558</v>
      </c>
      <c r="D69">
        <v>2454780.7999999998</v>
      </c>
      <c r="E69">
        <v>0</v>
      </c>
      <c r="F69">
        <v>1095</v>
      </c>
      <c r="L69">
        <v>7500000</v>
      </c>
      <c r="M69">
        <v>6102905</v>
      </c>
      <c r="N69">
        <v>2852883.1999999899</v>
      </c>
      <c r="O69">
        <v>5703509</v>
      </c>
      <c r="P69">
        <v>1101</v>
      </c>
      <c r="T69">
        <v>7200000</v>
      </c>
      <c r="U69">
        <v>6363559</v>
      </c>
      <c r="V69">
        <v>21123.199999999899</v>
      </c>
      <c r="W69">
        <v>4435468</v>
      </c>
      <c r="X69">
        <v>1086</v>
      </c>
    </row>
    <row r="70" spans="2:24" x14ac:dyDescent="0.2">
      <c r="B70">
        <v>7800000</v>
      </c>
      <c r="C70">
        <v>6544749</v>
      </c>
      <c r="D70">
        <v>2544425.5999999898</v>
      </c>
      <c r="E70">
        <v>0</v>
      </c>
      <c r="F70">
        <v>1095</v>
      </c>
      <c r="L70">
        <v>7800000</v>
      </c>
      <c r="M70">
        <v>6147594</v>
      </c>
      <c r="N70">
        <v>3087593.5999999898</v>
      </c>
      <c r="O70">
        <v>5747279</v>
      </c>
      <c r="P70">
        <v>1102</v>
      </c>
      <c r="T70">
        <v>7500000</v>
      </c>
      <c r="U70">
        <v>6543478</v>
      </c>
      <c r="V70">
        <v>31647.999999999902</v>
      </c>
      <c r="W70">
        <v>4220399</v>
      </c>
      <c r="X70">
        <v>1095</v>
      </c>
    </row>
    <row r="71" spans="2:24" x14ac:dyDescent="0.2">
      <c r="B71">
        <v>8100000</v>
      </c>
      <c r="C71">
        <v>6665341</v>
      </c>
      <c r="D71">
        <v>2551049.5999999898</v>
      </c>
      <c r="E71">
        <v>0</v>
      </c>
      <c r="F71">
        <v>1095</v>
      </c>
      <c r="L71">
        <v>8100000</v>
      </c>
      <c r="M71">
        <v>6214399</v>
      </c>
      <c r="N71">
        <v>2939804.8</v>
      </c>
      <c r="O71">
        <v>5813927</v>
      </c>
      <c r="P71">
        <v>1102</v>
      </c>
      <c r="T71">
        <v>7800000</v>
      </c>
      <c r="U71">
        <v>6737844</v>
      </c>
      <c r="V71">
        <v>81696</v>
      </c>
      <c r="W71">
        <v>3654870</v>
      </c>
      <c r="X71">
        <v>1095</v>
      </c>
    </row>
    <row r="72" spans="2:24" x14ac:dyDescent="0.2">
      <c r="B72">
        <v>8400000</v>
      </c>
      <c r="C72">
        <v>6766665</v>
      </c>
      <c r="D72">
        <v>2535225.5999999898</v>
      </c>
      <c r="E72">
        <v>0</v>
      </c>
      <c r="F72">
        <v>1095</v>
      </c>
      <c r="L72">
        <v>8400000</v>
      </c>
      <c r="M72">
        <v>6306242</v>
      </c>
      <c r="N72">
        <v>2892332.8</v>
      </c>
      <c r="O72">
        <v>5905464</v>
      </c>
      <c r="P72">
        <v>1101</v>
      </c>
      <c r="T72">
        <v>8100000</v>
      </c>
      <c r="U72">
        <v>6919442</v>
      </c>
      <c r="V72">
        <v>1841251.2</v>
      </c>
      <c r="W72">
        <v>3123943</v>
      </c>
      <c r="X72">
        <v>1094</v>
      </c>
    </row>
    <row r="73" spans="2:24" x14ac:dyDescent="0.2">
      <c r="B73">
        <v>8700000</v>
      </c>
      <c r="C73">
        <v>6863606</v>
      </c>
      <c r="D73">
        <v>2732252.8</v>
      </c>
      <c r="E73">
        <v>0</v>
      </c>
      <c r="F73">
        <v>1095</v>
      </c>
      <c r="L73">
        <v>8700000</v>
      </c>
      <c r="M73">
        <v>6332327</v>
      </c>
      <c r="N73">
        <v>2993385.5999999898</v>
      </c>
      <c r="O73">
        <v>5933578</v>
      </c>
      <c r="P73">
        <v>1102</v>
      </c>
      <c r="T73">
        <v>8400000</v>
      </c>
      <c r="U73">
        <v>7089639</v>
      </c>
      <c r="V73">
        <v>1937814.4</v>
      </c>
      <c r="W73">
        <v>2046467</v>
      </c>
      <c r="X73">
        <v>1095</v>
      </c>
    </row>
    <row r="74" spans="2:24" x14ac:dyDescent="0.2">
      <c r="B74">
        <v>9000000</v>
      </c>
      <c r="C74">
        <v>6899606</v>
      </c>
      <c r="D74">
        <v>2561427.1999999899</v>
      </c>
      <c r="E74">
        <v>0</v>
      </c>
      <c r="F74">
        <v>1095</v>
      </c>
      <c r="L74">
        <v>9000000</v>
      </c>
      <c r="M74">
        <v>6371658</v>
      </c>
      <c r="N74">
        <v>2876656</v>
      </c>
      <c r="O74">
        <v>5973007</v>
      </c>
      <c r="P74">
        <v>1101</v>
      </c>
      <c r="T74">
        <v>8700000</v>
      </c>
      <c r="U74">
        <v>5620120</v>
      </c>
      <c r="V74">
        <v>3847513.5999999898</v>
      </c>
      <c r="W74">
        <v>1132917</v>
      </c>
      <c r="X74">
        <v>1095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600000</v>
      </c>
      <c r="C79">
        <v>596903</v>
      </c>
      <c r="D79">
        <v>5740.7999999999902</v>
      </c>
      <c r="E79">
        <v>0</v>
      </c>
      <c r="F79">
        <v>1089</v>
      </c>
      <c r="L79">
        <v>300000</v>
      </c>
      <c r="M79">
        <v>299136</v>
      </c>
      <c r="N79">
        <v>6329.6</v>
      </c>
      <c r="O79">
        <v>270804</v>
      </c>
      <c r="P79">
        <v>1084</v>
      </c>
      <c r="T79">
        <v>300000</v>
      </c>
      <c r="U79">
        <v>298903</v>
      </c>
      <c r="V79">
        <v>6108.7999999999902</v>
      </c>
      <c r="W79">
        <v>196923</v>
      </c>
      <c r="X79">
        <v>1112</v>
      </c>
    </row>
    <row r="80" spans="2:24" x14ac:dyDescent="0.2">
      <c r="B80">
        <v>900000</v>
      </c>
      <c r="C80">
        <v>892371</v>
      </c>
      <c r="D80">
        <v>5961.5999999999904</v>
      </c>
      <c r="E80">
        <v>0</v>
      </c>
      <c r="F80">
        <v>1092</v>
      </c>
      <c r="L80">
        <v>600000</v>
      </c>
      <c r="M80">
        <v>597046</v>
      </c>
      <c r="N80">
        <v>6403.2</v>
      </c>
      <c r="O80">
        <v>544697</v>
      </c>
      <c r="P80">
        <v>1091</v>
      </c>
      <c r="T80">
        <v>900000</v>
      </c>
      <c r="U80">
        <v>892204</v>
      </c>
      <c r="V80">
        <v>6255.99999999999</v>
      </c>
      <c r="W80">
        <v>715308</v>
      </c>
      <c r="X80">
        <v>1089</v>
      </c>
    </row>
    <row r="81" spans="2:24" x14ac:dyDescent="0.2">
      <c r="B81">
        <v>1200000</v>
      </c>
      <c r="C81">
        <v>1185181</v>
      </c>
      <c r="D81">
        <v>6182.4</v>
      </c>
      <c r="E81">
        <v>0</v>
      </c>
      <c r="F81">
        <v>1092</v>
      </c>
      <c r="L81">
        <v>900000</v>
      </c>
      <c r="M81">
        <v>892624</v>
      </c>
      <c r="N81">
        <v>6624</v>
      </c>
      <c r="O81">
        <v>816873</v>
      </c>
      <c r="P81">
        <v>1094</v>
      </c>
      <c r="T81">
        <v>1200000</v>
      </c>
      <c r="U81">
        <v>1186094</v>
      </c>
      <c r="V81">
        <v>6329.5999999999904</v>
      </c>
      <c r="W81">
        <v>971312</v>
      </c>
      <c r="X81">
        <v>1089</v>
      </c>
    </row>
    <row r="82" spans="2:24" x14ac:dyDescent="0.2">
      <c r="B82">
        <v>1500000</v>
      </c>
      <c r="C82">
        <v>1477857</v>
      </c>
      <c r="D82">
        <v>6550.4</v>
      </c>
      <c r="E82">
        <v>0</v>
      </c>
      <c r="F82">
        <v>1095</v>
      </c>
      <c r="L82">
        <v>1200000</v>
      </c>
      <c r="M82">
        <v>1186299</v>
      </c>
      <c r="N82">
        <v>6771.2</v>
      </c>
      <c r="O82">
        <v>1087933</v>
      </c>
      <c r="P82">
        <v>1097</v>
      </c>
      <c r="T82">
        <v>1500000</v>
      </c>
      <c r="U82">
        <v>1477926</v>
      </c>
      <c r="V82">
        <v>6476.7999999999902</v>
      </c>
      <c r="W82">
        <v>1219329</v>
      </c>
      <c r="X82">
        <v>1092</v>
      </c>
    </row>
    <row r="83" spans="2:24" x14ac:dyDescent="0.2">
      <c r="B83">
        <v>1800000</v>
      </c>
      <c r="C83">
        <v>1766713</v>
      </c>
      <c r="D83">
        <v>6844.7999999999902</v>
      </c>
      <c r="E83">
        <v>0</v>
      </c>
      <c r="F83">
        <v>1093</v>
      </c>
      <c r="L83">
        <v>1500000</v>
      </c>
      <c r="M83">
        <v>1477754</v>
      </c>
      <c r="N83">
        <v>6918.4</v>
      </c>
      <c r="O83">
        <v>1357360</v>
      </c>
      <c r="P83">
        <v>1092</v>
      </c>
      <c r="T83">
        <v>1800000</v>
      </c>
      <c r="U83">
        <v>1767057</v>
      </c>
      <c r="V83">
        <v>6623.99999999999</v>
      </c>
      <c r="W83">
        <v>1456997</v>
      </c>
      <c r="X83">
        <v>1091</v>
      </c>
    </row>
    <row r="84" spans="2:24" x14ac:dyDescent="0.2">
      <c r="B84">
        <v>2100000</v>
      </c>
      <c r="C84">
        <v>2050701</v>
      </c>
      <c r="D84">
        <v>7359.99999999999</v>
      </c>
      <c r="E84">
        <v>0</v>
      </c>
      <c r="F84">
        <v>1094</v>
      </c>
      <c r="L84">
        <v>1800000</v>
      </c>
      <c r="M84">
        <v>1765450</v>
      </c>
      <c r="N84">
        <v>7065.6</v>
      </c>
      <c r="O84">
        <v>1623443</v>
      </c>
      <c r="P84">
        <v>1096</v>
      </c>
      <c r="T84">
        <v>2100000</v>
      </c>
      <c r="U84">
        <v>2051571</v>
      </c>
      <c r="V84">
        <v>6844.7999999999902</v>
      </c>
      <c r="W84">
        <v>1681507</v>
      </c>
      <c r="X84">
        <v>1092</v>
      </c>
    </row>
    <row r="85" spans="2:24" x14ac:dyDescent="0.2">
      <c r="B85">
        <v>2400000</v>
      </c>
      <c r="C85">
        <v>2334900</v>
      </c>
      <c r="D85">
        <v>7875.2</v>
      </c>
      <c r="E85">
        <v>0</v>
      </c>
      <c r="F85">
        <v>1094</v>
      </c>
      <c r="L85">
        <v>2100000</v>
      </c>
      <c r="M85">
        <v>2049722</v>
      </c>
      <c r="N85">
        <v>7360</v>
      </c>
      <c r="O85">
        <v>1886947</v>
      </c>
      <c r="P85">
        <v>1096</v>
      </c>
      <c r="T85">
        <v>2400000</v>
      </c>
      <c r="U85">
        <v>2336815</v>
      </c>
      <c r="V85">
        <v>7212.7999999999902</v>
      </c>
      <c r="W85">
        <v>1895185</v>
      </c>
      <c r="X85">
        <v>1092</v>
      </c>
    </row>
    <row r="86" spans="2:24" x14ac:dyDescent="0.2">
      <c r="B86">
        <v>2700000</v>
      </c>
      <c r="C86">
        <v>2614365</v>
      </c>
      <c r="D86">
        <v>8537.5999999999894</v>
      </c>
      <c r="E86">
        <v>0</v>
      </c>
      <c r="F86">
        <v>1094</v>
      </c>
      <c r="L86">
        <v>2400000</v>
      </c>
      <c r="M86">
        <v>2336127</v>
      </c>
      <c r="N86">
        <v>7728</v>
      </c>
      <c r="O86">
        <v>2153066</v>
      </c>
      <c r="P86">
        <v>1097</v>
      </c>
      <c r="T86">
        <v>2700000</v>
      </c>
      <c r="U86">
        <v>2614628</v>
      </c>
      <c r="V86">
        <v>7433.5999999999904</v>
      </c>
      <c r="W86">
        <v>2094394</v>
      </c>
      <c r="X86">
        <v>1092</v>
      </c>
    </row>
    <row r="87" spans="2:24" x14ac:dyDescent="0.2">
      <c r="B87">
        <v>300000</v>
      </c>
      <c r="C87">
        <v>299199</v>
      </c>
      <c r="D87">
        <v>5667.2</v>
      </c>
      <c r="E87">
        <v>0</v>
      </c>
      <c r="F87">
        <v>1087</v>
      </c>
      <c r="L87">
        <v>2700000</v>
      </c>
      <c r="M87">
        <v>2614192</v>
      </c>
      <c r="N87">
        <v>8684.7999999999993</v>
      </c>
      <c r="O87">
        <v>2411892</v>
      </c>
      <c r="P87">
        <v>1099</v>
      </c>
      <c r="T87">
        <v>3000000</v>
      </c>
      <c r="U87">
        <v>2891113</v>
      </c>
      <c r="V87">
        <v>7580.7999999999902</v>
      </c>
      <c r="W87">
        <v>2286642</v>
      </c>
      <c r="X87">
        <v>1093</v>
      </c>
    </row>
    <row r="88" spans="2:24" x14ac:dyDescent="0.2">
      <c r="B88">
        <v>3000000</v>
      </c>
      <c r="C88">
        <v>2887603</v>
      </c>
      <c r="D88">
        <v>8979.1999999999898</v>
      </c>
      <c r="E88">
        <v>0</v>
      </c>
      <c r="F88">
        <v>1094</v>
      </c>
      <c r="L88">
        <v>3000000</v>
      </c>
      <c r="M88">
        <v>2890102</v>
      </c>
      <c r="N88">
        <v>11113.6</v>
      </c>
      <c r="O88">
        <v>2670134</v>
      </c>
      <c r="P88">
        <v>1099</v>
      </c>
      <c r="T88">
        <v>3300000</v>
      </c>
      <c r="U88">
        <v>3161670</v>
      </c>
      <c r="V88">
        <v>7801.5999999999904</v>
      </c>
      <c r="W88">
        <v>2464417</v>
      </c>
      <c r="X88">
        <v>1093</v>
      </c>
    </row>
    <row r="89" spans="2:24" x14ac:dyDescent="0.2">
      <c r="B89">
        <v>3300000</v>
      </c>
      <c r="C89">
        <v>3160405</v>
      </c>
      <c r="D89">
        <v>9715.1999999999898</v>
      </c>
      <c r="E89">
        <v>0</v>
      </c>
      <c r="F89">
        <v>1094</v>
      </c>
      <c r="L89">
        <v>3300000</v>
      </c>
      <c r="M89">
        <v>3160400</v>
      </c>
      <c r="N89">
        <v>14352</v>
      </c>
      <c r="O89">
        <v>2925597</v>
      </c>
      <c r="P89">
        <v>1097</v>
      </c>
      <c r="T89">
        <v>3600000</v>
      </c>
      <c r="U89">
        <v>3436857</v>
      </c>
      <c r="V89">
        <v>7948.7999999999902</v>
      </c>
      <c r="W89">
        <v>2638340</v>
      </c>
      <c r="X89">
        <v>1092</v>
      </c>
    </row>
    <row r="90" spans="2:24" x14ac:dyDescent="0.2">
      <c r="B90">
        <v>3600000</v>
      </c>
      <c r="C90">
        <v>3435590</v>
      </c>
      <c r="D90">
        <v>11996.8</v>
      </c>
      <c r="E90">
        <v>0</v>
      </c>
      <c r="F90">
        <v>1094</v>
      </c>
      <c r="L90">
        <v>3600000</v>
      </c>
      <c r="M90">
        <v>3434703</v>
      </c>
      <c r="N90">
        <v>17075.2</v>
      </c>
      <c r="O90">
        <v>3189934</v>
      </c>
      <c r="P90">
        <v>1098</v>
      </c>
      <c r="T90">
        <v>3900000</v>
      </c>
      <c r="U90">
        <v>3698585</v>
      </c>
      <c r="V90">
        <v>8095.99999999999</v>
      </c>
      <c r="W90">
        <v>2797418</v>
      </c>
      <c r="X90">
        <v>0</v>
      </c>
    </row>
    <row r="91" spans="2:24" x14ac:dyDescent="0.2">
      <c r="B91">
        <v>3900000</v>
      </c>
      <c r="C91">
        <v>3698729</v>
      </c>
      <c r="D91">
        <v>15308.8</v>
      </c>
      <c r="E91">
        <v>0</v>
      </c>
      <c r="F91">
        <v>1094</v>
      </c>
      <c r="L91">
        <v>3900000</v>
      </c>
      <c r="M91">
        <v>3693252</v>
      </c>
      <c r="N91">
        <v>18547.2</v>
      </c>
      <c r="O91">
        <v>3442206</v>
      </c>
      <c r="P91">
        <v>1098</v>
      </c>
      <c r="T91">
        <v>4800000</v>
      </c>
      <c r="U91">
        <v>4467569</v>
      </c>
      <c r="V91">
        <v>8832</v>
      </c>
      <c r="W91">
        <v>3224880</v>
      </c>
      <c r="X91">
        <v>1089</v>
      </c>
    </row>
    <row r="92" spans="2:24" x14ac:dyDescent="0.2">
      <c r="B92">
        <v>4200000</v>
      </c>
      <c r="C92">
        <v>3942290</v>
      </c>
      <c r="D92">
        <v>1226912</v>
      </c>
      <c r="E92">
        <v>0</v>
      </c>
      <c r="F92">
        <v>1094</v>
      </c>
      <c r="L92">
        <v>4200000</v>
      </c>
      <c r="M92">
        <v>3946673</v>
      </c>
      <c r="N92">
        <v>20387.2</v>
      </c>
      <c r="O92">
        <v>3689156</v>
      </c>
      <c r="P92">
        <v>1097</v>
      </c>
      <c r="T92">
        <v>5100000</v>
      </c>
      <c r="U92">
        <v>4709487</v>
      </c>
      <c r="V92">
        <v>9126.4</v>
      </c>
      <c r="W92">
        <v>3342650</v>
      </c>
      <c r="X92">
        <v>1092</v>
      </c>
    </row>
    <row r="93" spans="2:24" x14ac:dyDescent="0.2">
      <c r="B93">
        <v>4500000</v>
      </c>
      <c r="C93">
        <v>4194087</v>
      </c>
      <c r="D93">
        <v>1345555.2</v>
      </c>
      <c r="E93">
        <v>0</v>
      </c>
      <c r="F93">
        <v>1094</v>
      </c>
      <c r="L93">
        <v>4500000</v>
      </c>
      <c r="M93">
        <v>4203911</v>
      </c>
      <c r="N93">
        <v>27011.200000000001</v>
      </c>
      <c r="O93">
        <v>3937736</v>
      </c>
      <c r="P93">
        <v>1099</v>
      </c>
      <c r="T93">
        <v>5400000</v>
      </c>
      <c r="U93">
        <v>4957464</v>
      </c>
      <c r="V93">
        <v>9494.4</v>
      </c>
      <c r="W93">
        <v>3447927</v>
      </c>
      <c r="X93">
        <v>1094</v>
      </c>
    </row>
    <row r="94" spans="2:24" x14ac:dyDescent="0.2">
      <c r="B94">
        <v>4800000</v>
      </c>
      <c r="C94">
        <v>4441472</v>
      </c>
      <c r="D94">
        <v>1416505.5999999901</v>
      </c>
      <c r="E94">
        <v>0</v>
      </c>
      <c r="F94">
        <v>1094</v>
      </c>
      <c r="L94">
        <v>4800000</v>
      </c>
      <c r="M94">
        <v>4433421</v>
      </c>
      <c r="N94">
        <v>1622364.8</v>
      </c>
      <c r="O94">
        <v>4157119</v>
      </c>
      <c r="P94">
        <v>1099</v>
      </c>
      <c r="T94">
        <v>5700000</v>
      </c>
      <c r="U94">
        <v>5193421</v>
      </c>
      <c r="V94">
        <v>10083.199999999901</v>
      </c>
      <c r="W94">
        <v>3537335</v>
      </c>
      <c r="X94">
        <v>1093</v>
      </c>
    </row>
    <row r="95" spans="2:24" x14ac:dyDescent="0.2">
      <c r="B95">
        <v>5100000</v>
      </c>
      <c r="C95">
        <v>4695616</v>
      </c>
      <c r="D95">
        <v>1479654.3999999999</v>
      </c>
      <c r="E95">
        <v>0</v>
      </c>
      <c r="F95">
        <v>1094</v>
      </c>
      <c r="L95">
        <v>5100000</v>
      </c>
      <c r="M95">
        <v>4690826</v>
      </c>
      <c r="N95">
        <v>1405760</v>
      </c>
      <c r="O95">
        <v>4405705</v>
      </c>
      <c r="P95">
        <v>1100</v>
      </c>
      <c r="T95">
        <v>6000000</v>
      </c>
      <c r="U95">
        <v>5440801</v>
      </c>
      <c r="V95">
        <v>10672</v>
      </c>
      <c r="W95">
        <v>3609240</v>
      </c>
      <c r="X95">
        <v>1094</v>
      </c>
    </row>
    <row r="96" spans="2:24" x14ac:dyDescent="0.2">
      <c r="B96">
        <v>5400000</v>
      </c>
      <c r="C96">
        <v>4894347</v>
      </c>
      <c r="D96">
        <v>1492313.5999999901</v>
      </c>
      <c r="E96">
        <v>0</v>
      </c>
      <c r="F96">
        <v>1094</v>
      </c>
      <c r="L96">
        <v>5400000</v>
      </c>
      <c r="M96">
        <v>4882904</v>
      </c>
      <c r="N96">
        <v>1652614.4</v>
      </c>
      <c r="O96">
        <v>4593041</v>
      </c>
      <c r="P96">
        <v>1100</v>
      </c>
      <c r="T96">
        <v>6300000</v>
      </c>
      <c r="U96">
        <v>5669666</v>
      </c>
      <c r="V96">
        <v>12364.8</v>
      </c>
      <c r="W96">
        <v>3639253</v>
      </c>
      <c r="X96">
        <v>1095</v>
      </c>
    </row>
    <row r="97" spans="2:24" x14ac:dyDescent="0.2">
      <c r="B97">
        <v>5700000</v>
      </c>
      <c r="C97">
        <v>5124423</v>
      </c>
      <c r="D97">
        <v>1509830.4</v>
      </c>
      <c r="E97">
        <v>0</v>
      </c>
      <c r="F97">
        <v>1094</v>
      </c>
      <c r="L97">
        <v>6000000</v>
      </c>
      <c r="M97">
        <v>5316646</v>
      </c>
      <c r="N97">
        <v>1531836.8</v>
      </c>
      <c r="O97">
        <v>5008770</v>
      </c>
      <c r="P97">
        <v>1100</v>
      </c>
      <c r="T97">
        <v>6600000</v>
      </c>
      <c r="U97">
        <v>5894318</v>
      </c>
      <c r="V97">
        <v>14351.9999999999</v>
      </c>
      <c r="W97">
        <v>3645916</v>
      </c>
      <c r="X97">
        <v>1095</v>
      </c>
    </row>
    <row r="98" spans="2:24" x14ac:dyDescent="0.2">
      <c r="B98">
        <v>6000000</v>
      </c>
      <c r="C98">
        <v>5328141</v>
      </c>
      <c r="D98">
        <v>1409513.5999999901</v>
      </c>
      <c r="E98">
        <v>0</v>
      </c>
      <c r="F98">
        <v>1095</v>
      </c>
      <c r="L98">
        <v>6300000</v>
      </c>
      <c r="M98">
        <v>5454615</v>
      </c>
      <c r="N98">
        <v>1559584</v>
      </c>
      <c r="O98">
        <v>5144174</v>
      </c>
      <c r="P98">
        <v>1100</v>
      </c>
      <c r="T98">
        <v>6900000</v>
      </c>
      <c r="U98">
        <v>4598463</v>
      </c>
      <c r="V98">
        <v>1833228.79999999</v>
      </c>
      <c r="W98">
        <v>451062</v>
      </c>
      <c r="X98">
        <v>4069584640</v>
      </c>
    </row>
    <row r="99" spans="2:24" x14ac:dyDescent="0.2">
      <c r="B99">
        <v>6300000</v>
      </c>
      <c r="C99">
        <v>5503965</v>
      </c>
      <c r="D99">
        <v>1602566.4</v>
      </c>
      <c r="E99">
        <v>0</v>
      </c>
      <c r="F99">
        <v>1095</v>
      </c>
      <c r="L99">
        <v>6600000</v>
      </c>
      <c r="M99">
        <v>5582543</v>
      </c>
      <c r="N99">
        <v>1647536</v>
      </c>
      <c r="O99">
        <v>12460</v>
      </c>
      <c r="P99">
        <v>1101</v>
      </c>
      <c r="T99">
        <v>7200000</v>
      </c>
      <c r="U99">
        <v>6339524</v>
      </c>
      <c r="V99">
        <v>891663.99999999895</v>
      </c>
      <c r="W99">
        <v>3451108</v>
      </c>
      <c r="X99">
        <v>1095</v>
      </c>
    </row>
    <row r="100" spans="2:24" x14ac:dyDescent="0.2">
      <c r="B100">
        <v>6600000</v>
      </c>
      <c r="C100">
        <v>5643536</v>
      </c>
      <c r="D100">
        <v>1616991.99999999</v>
      </c>
      <c r="E100">
        <v>0</v>
      </c>
      <c r="F100">
        <v>1094</v>
      </c>
      <c r="L100">
        <v>7200000</v>
      </c>
      <c r="M100">
        <v>5785063</v>
      </c>
      <c r="N100">
        <v>1695817.6</v>
      </c>
      <c r="O100">
        <v>5467133</v>
      </c>
      <c r="P100">
        <v>1101</v>
      </c>
      <c r="T100">
        <v>7500000</v>
      </c>
      <c r="U100">
        <v>4102274</v>
      </c>
      <c r="V100">
        <v>3745651.1999999899</v>
      </c>
      <c r="W100">
        <v>867657</v>
      </c>
      <c r="X100">
        <v>1095</v>
      </c>
    </row>
    <row r="101" spans="2:24" x14ac:dyDescent="0.2">
      <c r="B101">
        <v>6900000</v>
      </c>
      <c r="C101">
        <v>5863448</v>
      </c>
      <c r="D101">
        <v>1504531.2</v>
      </c>
      <c r="E101">
        <v>0</v>
      </c>
      <c r="F101">
        <v>1095</v>
      </c>
      <c r="L101">
        <v>7500000</v>
      </c>
      <c r="M101">
        <v>5910608</v>
      </c>
      <c r="N101">
        <v>1644665.6</v>
      </c>
      <c r="O101">
        <v>5593161</v>
      </c>
      <c r="P101">
        <v>1101</v>
      </c>
      <c r="T101">
        <v>7800000</v>
      </c>
      <c r="U101">
        <v>6227637</v>
      </c>
      <c r="V101">
        <v>1883571.2</v>
      </c>
      <c r="W101">
        <v>2153566</v>
      </c>
      <c r="X101">
        <v>1095</v>
      </c>
    </row>
    <row r="102" spans="2:24" x14ac:dyDescent="0.2">
      <c r="B102">
        <v>7200000</v>
      </c>
      <c r="C102">
        <v>5413894</v>
      </c>
      <c r="D102">
        <v>1526463.99999999</v>
      </c>
      <c r="E102">
        <v>0</v>
      </c>
      <c r="F102">
        <v>670024512</v>
      </c>
      <c r="L102">
        <v>7800000</v>
      </c>
      <c r="M102">
        <v>5940350</v>
      </c>
      <c r="N102">
        <v>1751606.4</v>
      </c>
      <c r="O102">
        <v>5620523</v>
      </c>
      <c r="P102">
        <v>1101</v>
      </c>
      <c r="T102">
        <v>8100000</v>
      </c>
      <c r="U102">
        <v>4779549</v>
      </c>
      <c r="V102">
        <v>2331868.7999999998</v>
      </c>
      <c r="W102">
        <v>533805</v>
      </c>
      <c r="X102">
        <v>1095</v>
      </c>
    </row>
    <row r="103" spans="2:24" x14ac:dyDescent="0.2">
      <c r="B103">
        <v>7500000</v>
      </c>
      <c r="C103">
        <v>6078590</v>
      </c>
      <c r="D103">
        <v>1515571.2</v>
      </c>
      <c r="E103">
        <v>0</v>
      </c>
      <c r="F103">
        <v>1095</v>
      </c>
      <c r="L103">
        <v>8100000</v>
      </c>
      <c r="M103">
        <v>6001932</v>
      </c>
      <c r="N103">
        <v>1560614.4</v>
      </c>
      <c r="O103">
        <v>5683244</v>
      </c>
      <c r="P103">
        <v>1101</v>
      </c>
      <c r="T103">
        <v>8400000</v>
      </c>
      <c r="U103">
        <v>4782484</v>
      </c>
      <c r="V103">
        <v>2048067.2</v>
      </c>
      <c r="W103">
        <v>491806</v>
      </c>
      <c r="X103">
        <v>1095</v>
      </c>
    </row>
    <row r="104" spans="2:24" x14ac:dyDescent="0.2">
      <c r="B104">
        <v>7800000</v>
      </c>
      <c r="C104">
        <v>6144818</v>
      </c>
      <c r="D104">
        <v>1633257.5999999901</v>
      </c>
      <c r="E104">
        <v>0</v>
      </c>
      <c r="F104">
        <v>1095</v>
      </c>
      <c r="L104">
        <v>8400000</v>
      </c>
      <c r="M104">
        <v>6044267</v>
      </c>
      <c r="N104">
        <v>1607424</v>
      </c>
      <c r="O104">
        <v>5726685</v>
      </c>
      <c r="P104">
        <v>1101</v>
      </c>
      <c r="T104">
        <v>8700000</v>
      </c>
      <c r="U104">
        <v>4721392</v>
      </c>
      <c r="V104">
        <v>2105180.7999999998</v>
      </c>
      <c r="W104">
        <v>476204</v>
      </c>
      <c r="X104">
        <v>1098</v>
      </c>
    </row>
    <row r="105" spans="2:24" x14ac:dyDescent="0.2">
      <c r="B105">
        <v>8100000</v>
      </c>
      <c r="C105">
        <v>6305616</v>
      </c>
      <c r="D105">
        <v>1545599.99999999</v>
      </c>
      <c r="E105">
        <v>0</v>
      </c>
      <c r="F105">
        <v>1095</v>
      </c>
      <c r="L105">
        <v>8700000</v>
      </c>
      <c r="M105">
        <v>6130322</v>
      </c>
      <c r="N105">
        <v>1711862.4</v>
      </c>
      <c r="O105">
        <v>5819747</v>
      </c>
      <c r="P105">
        <v>1101</v>
      </c>
      <c r="T105">
        <v>9000000</v>
      </c>
      <c r="U105">
        <v>4794861</v>
      </c>
      <c r="V105">
        <v>1921401.5999999901</v>
      </c>
      <c r="W105">
        <v>492253</v>
      </c>
      <c r="X105">
        <v>1090</v>
      </c>
    </row>
    <row r="106" spans="2:24" x14ac:dyDescent="0.2">
      <c r="B106">
        <v>8400000</v>
      </c>
      <c r="C106">
        <v>6393073</v>
      </c>
      <c r="D106">
        <v>1508431.99999999</v>
      </c>
      <c r="E106">
        <v>0</v>
      </c>
      <c r="F106">
        <v>1095</v>
      </c>
      <c r="L106">
        <v>9000000</v>
      </c>
      <c r="M106">
        <v>6183170</v>
      </c>
      <c r="N106">
        <v>1570256</v>
      </c>
      <c r="O106">
        <v>5868710</v>
      </c>
      <c r="P106">
        <v>1101</v>
      </c>
    </row>
    <row r="107" spans="2:24" x14ac:dyDescent="0.2">
      <c r="B107">
        <v>8700000</v>
      </c>
      <c r="C107">
        <v>6352946</v>
      </c>
      <c r="D107">
        <v>1615078.3999999999</v>
      </c>
      <c r="E107">
        <v>0</v>
      </c>
      <c r="F107">
        <v>1095</v>
      </c>
    </row>
    <row r="108" spans="2:24" x14ac:dyDescent="0.2">
      <c r="B108">
        <v>9000000</v>
      </c>
      <c r="C108">
        <v>6506633</v>
      </c>
      <c r="D108">
        <v>1528598.4</v>
      </c>
      <c r="E108">
        <v>0</v>
      </c>
      <c r="F108">
        <v>1095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5ADA7-0F72-2342-8869-143CBB2B47CE}">
  <dimension ref="A1:BR106"/>
  <sheetViews>
    <sheetView topLeftCell="D74" zoomScale="170" zoomScaleNormal="82" workbookViewId="0">
      <selection activeCell="N6" sqref="N6:N28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259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299282</v>
      </c>
      <c r="D6">
        <v>7139.2</v>
      </c>
      <c r="E6">
        <v>0</v>
      </c>
      <c r="F6">
        <v>1086</v>
      </c>
      <c r="L6">
        <v>300000</v>
      </c>
      <c r="M6">
        <v>299186</v>
      </c>
      <c r="N6">
        <v>7875.2</v>
      </c>
      <c r="O6">
        <v>270570</v>
      </c>
      <c r="P6">
        <v>1090</v>
      </c>
      <c r="T6">
        <v>600000</v>
      </c>
      <c r="U6">
        <v>596742</v>
      </c>
      <c r="V6">
        <v>7801.5999999999904</v>
      </c>
      <c r="W6">
        <v>492071</v>
      </c>
      <c r="X6">
        <v>0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596885</v>
      </c>
      <c r="D7">
        <v>7212.7999999999902</v>
      </c>
      <c r="E7">
        <v>0</v>
      </c>
      <c r="F7">
        <v>1089</v>
      </c>
      <c r="L7">
        <v>600000</v>
      </c>
      <c r="M7">
        <v>596873</v>
      </c>
      <c r="N7">
        <v>8022.4</v>
      </c>
      <c r="O7">
        <v>543522</v>
      </c>
      <c r="P7">
        <v>1088</v>
      </c>
      <c r="T7">
        <v>900000</v>
      </c>
      <c r="U7">
        <v>891928</v>
      </c>
      <c r="V7">
        <v>7948.7999999999902</v>
      </c>
      <c r="W7">
        <v>772627</v>
      </c>
      <c r="X7">
        <v>1093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891914</v>
      </c>
      <c r="D8">
        <v>7359.99999999999</v>
      </c>
      <c r="E8">
        <v>0</v>
      </c>
      <c r="F8">
        <v>1093</v>
      </c>
      <c r="L8">
        <v>900000</v>
      </c>
      <c r="M8">
        <v>891838</v>
      </c>
      <c r="N8">
        <v>8169.5999999999904</v>
      </c>
      <c r="O8">
        <v>814121</v>
      </c>
      <c r="P8">
        <v>1092</v>
      </c>
      <c r="T8">
        <v>1200000</v>
      </c>
      <c r="U8">
        <v>1185152</v>
      </c>
      <c r="V8">
        <v>8022.4</v>
      </c>
      <c r="W8">
        <v>1051211</v>
      </c>
      <c r="X8">
        <v>1090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1186046</v>
      </c>
      <c r="D9">
        <v>7507.2</v>
      </c>
      <c r="E9">
        <v>0</v>
      </c>
      <c r="F9">
        <v>1093</v>
      </c>
      <c r="L9">
        <v>1200000</v>
      </c>
      <c r="M9">
        <v>1186066</v>
      </c>
      <c r="N9">
        <v>8316.7999999999993</v>
      </c>
      <c r="O9">
        <v>1083849</v>
      </c>
      <c r="P9">
        <v>1094</v>
      </c>
      <c r="T9">
        <v>1500000</v>
      </c>
      <c r="U9">
        <v>1477646</v>
      </c>
      <c r="V9">
        <v>8243.1999999999898</v>
      </c>
      <c r="W9">
        <v>1324790</v>
      </c>
      <c r="X9">
        <v>1092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1476512</v>
      </c>
      <c r="D10">
        <v>7727.99999999999</v>
      </c>
      <c r="E10">
        <v>0</v>
      </c>
      <c r="F10">
        <v>1095</v>
      </c>
      <c r="L10">
        <v>1500000</v>
      </c>
      <c r="M10">
        <v>1478412</v>
      </c>
      <c r="N10">
        <v>8684.7999999999993</v>
      </c>
      <c r="O10">
        <v>1352016</v>
      </c>
      <c r="P10">
        <v>1096</v>
      </c>
      <c r="T10">
        <v>1800000</v>
      </c>
      <c r="U10">
        <v>1765734</v>
      </c>
      <c r="V10">
        <v>8464</v>
      </c>
      <c r="W10">
        <v>1588406</v>
      </c>
      <c r="X10">
        <v>1098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1766311</v>
      </c>
      <c r="D11">
        <v>7948.7999999999902</v>
      </c>
      <c r="E11">
        <v>0</v>
      </c>
      <c r="F11">
        <v>1095</v>
      </c>
      <c r="L11">
        <v>1800000</v>
      </c>
      <c r="M11">
        <v>1766509</v>
      </c>
      <c r="N11">
        <v>8832</v>
      </c>
      <c r="O11">
        <v>1616429</v>
      </c>
      <c r="P11">
        <v>1095</v>
      </c>
      <c r="T11">
        <v>2100000</v>
      </c>
      <c r="U11">
        <v>2050723</v>
      </c>
      <c r="V11">
        <v>8684.7999999999993</v>
      </c>
      <c r="W11">
        <v>1844651</v>
      </c>
      <c r="X11">
        <v>1093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2050650</v>
      </c>
      <c r="D12">
        <v>8169.5999999999904</v>
      </c>
      <c r="E12">
        <v>0</v>
      </c>
      <c r="F12">
        <v>1095</v>
      </c>
      <c r="L12">
        <v>2100000</v>
      </c>
      <c r="M12">
        <v>2049689</v>
      </c>
      <c r="N12">
        <v>9494.4</v>
      </c>
      <c r="O12">
        <v>1876207</v>
      </c>
      <c r="P12">
        <v>1097</v>
      </c>
      <c r="T12">
        <v>2400000</v>
      </c>
      <c r="U12">
        <v>2336362</v>
      </c>
      <c r="V12">
        <v>8905.5999999999894</v>
      </c>
      <c r="W12">
        <v>2099689</v>
      </c>
      <c r="X12">
        <v>1092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2335575</v>
      </c>
      <c r="D13">
        <v>8464</v>
      </c>
      <c r="E13">
        <v>0</v>
      </c>
      <c r="F13">
        <v>1095</v>
      </c>
      <c r="L13">
        <v>2400000</v>
      </c>
      <c r="M13">
        <v>2335729</v>
      </c>
      <c r="N13">
        <v>11187.199999999901</v>
      </c>
      <c r="O13">
        <v>2138882</v>
      </c>
      <c r="P13">
        <v>1097</v>
      </c>
      <c r="T13">
        <v>2700000</v>
      </c>
      <c r="U13">
        <v>2606647</v>
      </c>
      <c r="V13">
        <v>9052.7999999999993</v>
      </c>
      <c r="W13">
        <v>2339483</v>
      </c>
      <c r="X13">
        <v>1092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2611812</v>
      </c>
      <c r="D14">
        <v>8758.4</v>
      </c>
      <c r="E14">
        <v>0</v>
      </c>
      <c r="F14">
        <v>1095</v>
      </c>
      <c r="L14">
        <v>2700000</v>
      </c>
      <c r="M14">
        <v>2612368</v>
      </c>
      <c r="N14">
        <v>15235.199999999901</v>
      </c>
      <c r="O14">
        <v>2392885</v>
      </c>
      <c r="P14">
        <v>1097</v>
      </c>
      <c r="T14">
        <v>3000000</v>
      </c>
      <c r="U14">
        <v>2879462</v>
      </c>
      <c r="V14">
        <v>9273.5999999999894</v>
      </c>
      <c r="W14">
        <v>2581264</v>
      </c>
      <c r="X14">
        <v>1092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2887147</v>
      </c>
      <c r="D15">
        <v>8979.1999999999898</v>
      </c>
      <c r="E15">
        <v>0</v>
      </c>
      <c r="F15">
        <v>1094</v>
      </c>
      <c r="L15">
        <v>3000000</v>
      </c>
      <c r="M15">
        <v>2885527</v>
      </c>
      <c r="N15">
        <v>19136</v>
      </c>
      <c r="O15">
        <v>2644157</v>
      </c>
      <c r="P15">
        <v>1098</v>
      </c>
      <c r="T15">
        <v>3300000</v>
      </c>
      <c r="U15">
        <v>3146060</v>
      </c>
      <c r="V15">
        <v>9494.4</v>
      </c>
      <c r="W15">
        <v>2816087</v>
      </c>
      <c r="X15">
        <v>1092</v>
      </c>
      <c r="BN15" s="4"/>
      <c r="BO15" s="4"/>
      <c r="BP15" s="4"/>
      <c r="BQ15" s="4"/>
      <c r="BR15" s="4"/>
    </row>
    <row r="16" spans="1:70" x14ac:dyDescent="0.2">
      <c r="B16">
        <v>3300000</v>
      </c>
      <c r="C16">
        <v>3156093</v>
      </c>
      <c r="D16">
        <v>9420.7999999999993</v>
      </c>
      <c r="E16">
        <v>0</v>
      </c>
      <c r="F16">
        <v>1094</v>
      </c>
      <c r="L16">
        <v>3300000</v>
      </c>
      <c r="M16">
        <v>3151053</v>
      </c>
      <c r="N16">
        <v>21638.3999999999</v>
      </c>
      <c r="O16">
        <v>2890311</v>
      </c>
      <c r="P16">
        <v>1098</v>
      </c>
      <c r="T16">
        <v>3600000</v>
      </c>
      <c r="U16">
        <v>3431856</v>
      </c>
      <c r="V16">
        <v>9641.5999999999894</v>
      </c>
      <c r="W16">
        <v>3067403</v>
      </c>
      <c r="X16">
        <v>1092</v>
      </c>
      <c r="BN16" s="4"/>
      <c r="BO16" s="4"/>
      <c r="BP16" s="4"/>
      <c r="BQ16" s="4"/>
      <c r="BR16" s="4"/>
    </row>
    <row r="17" spans="2:24" x14ac:dyDescent="0.2">
      <c r="B17">
        <v>3600000</v>
      </c>
      <c r="C17">
        <v>3431832</v>
      </c>
      <c r="D17">
        <v>9641.5999999999894</v>
      </c>
      <c r="E17">
        <v>0</v>
      </c>
      <c r="F17">
        <v>1094</v>
      </c>
      <c r="L17">
        <v>3600000</v>
      </c>
      <c r="M17">
        <v>3423193</v>
      </c>
      <c r="N17">
        <v>22227.199999999899</v>
      </c>
      <c r="O17">
        <v>3141523</v>
      </c>
      <c r="P17">
        <v>1098</v>
      </c>
      <c r="T17">
        <v>3900000</v>
      </c>
      <c r="U17">
        <v>3692389</v>
      </c>
      <c r="V17">
        <v>9862.4</v>
      </c>
      <c r="W17">
        <v>3294673</v>
      </c>
      <c r="X17">
        <v>1092</v>
      </c>
    </row>
    <row r="18" spans="2:24" x14ac:dyDescent="0.2">
      <c r="B18">
        <v>3900000</v>
      </c>
      <c r="C18">
        <v>3692664</v>
      </c>
      <c r="D18">
        <v>10156.799999999999</v>
      </c>
      <c r="E18">
        <v>0</v>
      </c>
      <c r="F18">
        <v>1094</v>
      </c>
      <c r="L18">
        <v>3900000</v>
      </c>
      <c r="M18">
        <v>3681504</v>
      </c>
      <c r="N18">
        <v>22742.3999999999</v>
      </c>
      <c r="O18">
        <v>3379697</v>
      </c>
      <c r="P18">
        <v>1098</v>
      </c>
      <c r="T18">
        <v>4200000</v>
      </c>
      <c r="U18">
        <v>3948725</v>
      </c>
      <c r="V18">
        <v>10083.199999999901</v>
      </c>
      <c r="W18">
        <v>3517424</v>
      </c>
      <c r="X18">
        <v>1092</v>
      </c>
    </row>
    <row r="19" spans="2:24" x14ac:dyDescent="0.2">
      <c r="B19">
        <v>4200000</v>
      </c>
      <c r="C19">
        <v>3938439</v>
      </c>
      <c r="D19">
        <v>10524.8</v>
      </c>
      <c r="E19">
        <v>0</v>
      </c>
      <c r="F19">
        <v>1094</v>
      </c>
      <c r="L19">
        <v>4200000</v>
      </c>
      <c r="M19">
        <v>3930572</v>
      </c>
      <c r="N19">
        <v>22816</v>
      </c>
      <c r="O19">
        <v>3609456</v>
      </c>
      <c r="P19">
        <v>1099</v>
      </c>
      <c r="T19">
        <v>4500000</v>
      </c>
      <c r="U19">
        <v>4203544</v>
      </c>
      <c r="V19">
        <v>10377.5999999999</v>
      </c>
      <c r="W19">
        <v>3736147</v>
      </c>
      <c r="X19">
        <v>1092</v>
      </c>
    </row>
    <row r="20" spans="2:24" x14ac:dyDescent="0.2">
      <c r="B20">
        <v>4500000</v>
      </c>
      <c r="C20">
        <v>4202176</v>
      </c>
      <c r="D20">
        <v>10966.4</v>
      </c>
      <c r="E20">
        <v>0</v>
      </c>
      <c r="F20">
        <v>1094</v>
      </c>
      <c r="L20">
        <v>4500000</v>
      </c>
      <c r="M20">
        <v>4155049</v>
      </c>
      <c r="N20">
        <v>23404.799999999999</v>
      </c>
      <c r="O20">
        <v>3816285</v>
      </c>
      <c r="P20">
        <v>1098</v>
      </c>
      <c r="T20">
        <v>4800000</v>
      </c>
      <c r="U20">
        <v>4449923</v>
      </c>
      <c r="V20">
        <v>10745.5999999999</v>
      </c>
      <c r="W20">
        <v>3948015</v>
      </c>
      <c r="X20">
        <v>1092</v>
      </c>
    </row>
    <row r="21" spans="2:24" x14ac:dyDescent="0.2">
      <c r="B21">
        <v>4800000</v>
      </c>
      <c r="C21">
        <v>4454398</v>
      </c>
      <c r="D21">
        <v>11555.199999999901</v>
      </c>
      <c r="E21">
        <v>0</v>
      </c>
      <c r="F21">
        <v>1094</v>
      </c>
      <c r="L21">
        <v>4800000</v>
      </c>
      <c r="M21">
        <v>4397379</v>
      </c>
      <c r="N21">
        <v>24140.799999999999</v>
      </c>
      <c r="O21">
        <v>4039485</v>
      </c>
      <c r="P21">
        <v>1099</v>
      </c>
      <c r="T21">
        <v>5100000</v>
      </c>
      <c r="U21">
        <v>4690678</v>
      </c>
      <c r="V21">
        <v>11187.199999999901</v>
      </c>
      <c r="W21">
        <v>4151663</v>
      </c>
      <c r="X21">
        <v>1092</v>
      </c>
    </row>
    <row r="22" spans="2:24" x14ac:dyDescent="0.2">
      <c r="B22">
        <v>5100000</v>
      </c>
      <c r="C22">
        <v>4700459</v>
      </c>
      <c r="D22">
        <v>12217.5999999999</v>
      </c>
      <c r="E22">
        <v>0</v>
      </c>
      <c r="F22">
        <v>1094</v>
      </c>
      <c r="L22">
        <v>5100000</v>
      </c>
      <c r="M22">
        <v>4670959</v>
      </c>
      <c r="N22">
        <v>25686.3999999999</v>
      </c>
      <c r="O22">
        <v>4291805</v>
      </c>
      <c r="P22">
        <v>1100</v>
      </c>
      <c r="T22">
        <v>5400000</v>
      </c>
      <c r="U22">
        <v>4937325</v>
      </c>
      <c r="V22">
        <v>11923.199999999901</v>
      </c>
      <c r="W22">
        <v>4358701</v>
      </c>
      <c r="X22">
        <v>1093</v>
      </c>
    </row>
    <row r="23" spans="2:24" x14ac:dyDescent="0.2">
      <c r="B23">
        <v>5400000</v>
      </c>
      <c r="C23">
        <v>4931150</v>
      </c>
      <c r="D23">
        <v>12879.9999999999</v>
      </c>
      <c r="E23">
        <v>0</v>
      </c>
      <c r="F23">
        <v>1094</v>
      </c>
      <c r="L23">
        <v>5400000</v>
      </c>
      <c r="M23">
        <v>4909320</v>
      </c>
      <c r="N23">
        <v>27084.799999999999</v>
      </c>
      <c r="O23">
        <v>4511486</v>
      </c>
      <c r="P23">
        <v>1101</v>
      </c>
      <c r="T23">
        <v>5700000</v>
      </c>
      <c r="U23">
        <v>5134846</v>
      </c>
      <c r="V23">
        <v>12732.8</v>
      </c>
      <c r="W23">
        <v>4521248</v>
      </c>
      <c r="X23">
        <v>1093</v>
      </c>
    </row>
    <row r="24" spans="2:24" x14ac:dyDescent="0.2">
      <c r="B24">
        <v>5700000</v>
      </c>
      <c r="C24">
        <v>5168875</v>
      </c>
      <c r="D24">
        <v>13689.5999999999</v>
      </c>
      <c r="E24">
        <v>0</v>
      </c>
      <c r="F24">
        <v>1094</v>
      </c>
      <c r="L24">
        <v>5700000</v>
      </c>
      <c r="M24">
        <v>5138262</v>
      </c>
      <c r="N24">
        <v>28924.799999999999</v>
      </c>
      <c r="O24">
        <v>4722575</v>
      </c>
      <c r="P24">
        <v>1100</v>
      </c>
      <c r="T24">
        <v>6000000</v>
      </c>
      <c r="U24">
        <v>5363635</v>
      </c>
      <c r="V24">
        <v>14057.5999999999</v>
      </c>
      <c r="W24">
        <v>4705977</v>
      </c>
      <c r="X24">
        <v>1093</v>
      </c>
    </row>
    <row r="25" spans="2:24" x14ac:dyDescent="0.2">
      <c r="B25">
        <v>6000000</v>
      </c>
      <c r="C25">
        <v>5410371</v>
      </c>
      <c r="D25">
        <v>14867.199999999901</v>
      </c>
      <c r="E25">
        <v>0</v>
      </c>
      <c r="F25">
        <v>1095</v>
      </c>
      <c r="L25">
        <v>6000000</v>
      </c>
      <c r="M25">
        <v>5393478</v>
      </c>
      <c r="N25">
        <v>33193.599999999999</v>
      </c>
      <c r="O25">
        <v>4958909</v>
      </c>
      <c r="P25">
        <v>1101</v>
      </c>
      <c r="T25">
        <v>6300000</v>
      </c>
      <c r="U25">
        <v>5584294</v>
      </c>
      <c r="V25">
        <v>16191.9999999999</v>
      </c>
      <c r="W25">
        <v>4873182</v>
      </c>
      <c r="X25">
        <v>1093</v>
      </c>
    </row>
    <row r="26" spans="2:24" x14ac:dyDescent="0.2">
      <c r="B26">
        <v>6300000</v>
      </c>
      <c r="C26">
        <v>5635136</v>
      </c>
      <c r="D26">
        <v>16118.4</v>
      </c>
      <c r="E26">
        <v>0</v>
      </c>
      <c r="F26">
        <v>1095</v>
      </c>
      <c r="L26">
        <v>6300000</v>
      </c>
      <c r="M26">
        <v>5611473</v>
      </c>
      <c r="N26">
        <v>38787.199999999997</v>
      </c>
      <c r="O26">
        <v>5160593</v>
      </c>
      <c r="P26">
        <v>1101</v>
      </c>
      <c r="T26">
        <v>6600000</v>
      </c>
      <c r="U26">
        <v>5785589</v>
      </c>
      <c r="V26">
        <v>20092.8</v>
      </c>
      <c r="W26">
        <v>5008140</v>
      </c>
      <c r="X26">
        <v>1093</v>
      </c>
    </row>
    <row r="27" spans="2:24" x14ac:dyDescent="0.2">
      <c r="B27">
        <v>6600000</v>
      </c>
      <c r="C27">
        <v>5848692</v>
      </c>
      <c r="D27">
        <v>17590.3999999999</v>
      </c>
      <c r="E27">
        <v>0</v>
      </c>
      <c r="F27">
        <v>1095</v>
      </c>
      <c r="L27">
        <v>6600000</v>
      </c>
      <c r="M27">
        <v>5826963</v>
      </c>
      <c r="N27">
        <v>49017.599999999999</v>
      </c>
      <c r="O27">
        <v>5360493</v>
      </c>
      <c r="P27">
        <v>1101</v>
      </c>
      <c r="T27">
        <v>6900000</v>
      </c>
      <c r="U27">
        <v>6013055</v>
      </c>
      <c r="V27">
        <v>27305.599999999999</v>
      </c>
      <c r="W27">
        <v>5131181</v>
      </c>
      <c r="X27">
        <v>1094</v>
      </c>
    </row>
    <row r="28" spans="2:24" x14ac:dyDescent="0.2">
      <c r="B28">
        <v>6900000</v>
      </c>
      <c r="C28">
        <v>6039088</v>
      </c>
      <c r="D28">
        <v>19209.599999999999</v>
      </c>
      <c r="E28">
        <v>0</v>
      </c>
      <c r="F28">
        <v>1095</v>
      </c>
      <c r="L28">
        <v>6900000</v>
      </c>
      <c r="M28">
        <v>6053776</v>
      </c>
      <c r="N28">
        <v>1016047.99999999</v>
      </c>
      <c r="O28">
        <v>5570507</v>
      </c>
      <c r="P28">
        <v>1102</v>
      </c>
      <c r="T28">
        <v>7500000</v>
      </c>
      <c r="U28">
        <v>6367892</v>
      </c>
      <c r="V28">
        <v>87878.399999999994</v>
      </c>
      <c r="W28">
        <v>4954592</v>
      </c>
      <c r="X28">
        <v>1095</v>
      </c>
    </row>
    <row r="29" spans="2:24" x14ac:dyDescent="0.2">
      <c r="B29">
        <v>7200000</v>
      </c>
      <c r="C29">
        <v>6235058</v>
      </c>
      <c r="D29">
        <v>21564.799999999999</v>
      </c>
      <c r="E29">
        <v>0</v>
      </c>
      <c r="F29">
        <v>1095</v>
      </c>
      <c r="L29">
        <v>7200000</v>
      </c>
      <c r="M29">
        <v>6167044</v>
      </c>
      <c r="N29">
        <v>10070467.199999999</v>
      </c>
      <c r="O29">
        <v>5679690</v>
      </c>
      <c r="P29">
        <v>1102</v>
      </c>
      <c r="T29">
        <v>7800000</v>
      </c>
      <c r="U29">
        <v>6551592</v>
      </c>
      <c r="V29">
        <v>232723.19999999899</v>
      </c>
      <c r="W29">
        <v>4241474</v>
      </c>
      <c r="X29">
        <v>1095</v>
      </c>
    </row>
    <row r="30" spans="2:24" x14ac:dyDescent="0.2">
      <c r="B30">
        <v>7500000</v>
      </c>
      <c r="C30">
        <v>6409619</v>
      </c>
      <c r="D30">
        <v>24582.3999999999</v>
      </c>
      <c r="E30">
        <v>0</v>
      </c>
      <c r="F30">
        <v>1095</v>
      </c>
      <c r="L30">
        <v>7500000</v>
      </c>
      <c r="M30">
        <v>6170609</v>
      </c>
      <c r="N30">
        <v>10303264</v>
      </c>
      <c r="O30">
        <v>5683233</v>
      </c>
      <c r="P30">
        <v>1102</v>
      </c>
      <c r="T30">
        <v>8100000</v>
      </c>
      <c r="U30">
        <v>6829684</v>
      </c>
      <c r="V30">
        <v>811145.6</v>
      </c>
      <c r="W30">
        <v>2597075</v>
      </c>
      <c r="X30">
        <v>1097</v>
      </c>
    </row>
    <row r="31" spans="2:24" x14ac:dyDescent="0.2">
      <c r="B31">
        <v>7800000</v>
      </c>
      <c r="C31">
        <v>6570329</v>
      </c>
      <c r="D31">
        <v>29219.199999999899</v>
      </c>
      <c r="E31">
        <v>0</v>
      </c>
      <c r="F31">
        <v>1095</v>
      </c>
      <c r="L31">
        <v>7800000</v>
      </c>
      <c r="M31">
        <v>6173139</v>
      </c>
      <c r="N31">
        <v>10421686.3999999</v>
      </c>
      <c r="O31">
        <v>5686133</v>
      </c>
      <c r="P31">
        <v>1102</v>
      </c>
      <c r="T31">
        <v>8400000</v>
      </c>
      <c r="U31">
        <v>6971822</v>
      </c>
      <c r="V31">
        <v>1826310.4</v>
      </c>
      <c r="W31">
        <v>1754684</v>
      </c>
      <c r="X31">
        <v>1097</v>
      </c>
    </row>
    <row r="32" spans="2:24" x14ac:dyDescent="0.2">
      <c r="B32">
        <v>8100000</v>
      </c>
      <c r="C32">
        <v>6769175</v>
      </c>
      <c r="D32">
        <v>38051.199999999997</v>
      </c>
      <c r="E32">
        <v>0</v>
      </c>
      <c r="F32">
        <v>1095</v>
      </c>
      <c r="L32">
        <v>8100000</v>
      </c>
      <c r="M32">
        <v>6175103</v>
      </c>
      <c r="N32">
        <v>10462681.6</v>
      </c>
      <c r="O32">
        <v>5688277</v>
      </c>
      <c r="P32">
        <v>1102</v>
      </c>
      <c r="T32">
        <v>8700000</v>
      </c>
      <c r="U32">
        <v>7206951</v>
      </c>
      <c r="V32">
        <v>8492041.5999999996</v>
      </c>
      <c r="W32">
        <v>552542</v>
      </c>
      <c r="X32">
        <v>1097</v>
      </c>
    </row>
    <row r="33" spans="2:24" x14ac:dyDescent="0.2">
      <c r="B33">
        <v>8400000</v>
      </c>
      <c r="C33">
        <v>7015330</v>
      </c>
      <c r="D33">
        <v>81916.799999999901</v>
      </c>
      <c r="E33">
        <v>0</v>
      </c>
      <c r="F33">
        <v>1095</v>
      </c>
      <c r="L33">
        <v>8400000</v>
      </c>
      <c r="M33">
        <v>6146796</v>
      </c>
      <c r="N33">
        <v>10546512</v>
      </c>
      <c r="O33">
        <v>5662274</v>
      </c>
      <c r="P33">
        <v>1102</v>
      </c>
      <c r="T33">
        <v>9000000</v>
      </c>
      <c r="U33">
        <v>7268030</v>
      </c>
      <c r="V33">
        <v>8948361.5999999996</v>
      </c>
      <c r="W33">
        <v>120776</v>
      </c>
      <c r="X33">
        <v>1097</v>
      </c>
    </row>
    <row r="34" spans="2:24" x14ac:dyDescent="0.2">
      <c r="B34">
        <v>8700000</v>
      </c>
      <c r="C34">
        <v>7219501</v>
      </c>
      <c r="D34">
        <v>902703.99999999895</v>
      </c>
      <c r="E34">
        <v>0</v>
      </c>
      <c r="F34">
        <v>1095</v>
      </c>
      <c r="L34">
        <v>8700000</v>
      </c>
      <c r="M34">
        <v>6138028</v>
      </c>
      <c r="N34">
        <v>10579852.7999999</v>
      </c>
      <c r="O34">
        <v>5654723</v>
      </c>
      <c r="P34">
        <v>1102</v>
      </c>
    </row>
    <row r="35" spans="2:24" x14ac:dyDescent="0.2">
      <c r="B35">
        <v>9000000</v>
      </c>
      <c r="C35">
        <v>7246550</v>
      </c>
      <c r="D35">
        <v>8441478.3999999892</v>
      </c>
      <c r="E35">
        <v>0</v>
      </c>
      <c r="F35">
        <v>1095</v>
      </c>
      <c r="L35">
        <v>9000000</v>
      </c>
      <c r="M35">
        <v>6185087</v>
      </c>
      <c r="N35">
        <v>10517145.6</v>
      </c>
      <c r="O35">
        <v>5698684</v>
      </c>
      <c r="P35">
        <v>1102</v>
      </c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299215</v>
      </c>
      <c r="D46">
        <v>6182.4</v>
      </c>
      <c r="E46">
        <v>0</v>
      </c>
      <c r="F46">
        <v>1087</v>
      </c>
      <c r="L46">
        <v>300000</v>
      </c>
      <c r="M46">
        <v>298919</v>
      </c>
      <c r="N46">
        <v>6918.4</v>
      </c>
      <c r="O46">
        <v>0</v>
      </c>
      <c r="P46">
        <v>1086</v>
      </c>
      <c r="T46">
        <v>300000</v>
      </c>
      <c r="U46">
        <v>299107</v>
      </c>
      <c r="V46">
        <v>6697.5999999999904</v>
      </c>
      <c r="W46">
        <v>204529</v>
      </c>
      <c r="X46">
        <v>1098</v>
      </c>
    </row>
    <row r="47" spans="2:24" x14ac:dyDescent="0.2">
      <c r="B47">
        <v>600000</v>
      </c>
      <c r="C47">
        <v>596507</v>
      </c>
      <c r="D47">
        <v>6255.99999999999</v>
      </c>
      <c r="E47">
        <v>0</v>
      </c>
      <c r="F47">
        <v>1089</v>
      </c>
      <c r="L47">
        <v>600000</v>
      </c>
      <c r="M47">
        <v>596464</v>
      </c>
      <c r="N47">
        <v>6991.99999999999</v>
      </c>
      <c r="O47">
        <v>0</v>
      </c>
      <c r="P47">
        <v>1089</v>
      </c>
      <c r="T47">
        <v>600000</v>
      </c>
      <c r="U47">
        <v>596615</v>
      </c>
      <c r="V47">
        <v>6771.2</v>
      </c>
      <c r="W47">
        <v>471347</v>
      </c>
      <c r="X47">
        <v>1087</v>
      </c>
    </row>
    <row r="48" spans="2:24" x14ac:dyDescent="0.2">
      <c r="B48">
        <v>900000</v>
      </c>
      <c r="C48">
        <v>892295</v>
      </c>
      <c r="D48">
        <v>6403.2</v>
      </c>
      <c r="E48">
        <v>0</v>
      </c>
      <c r="F48">
        <v>1090</v>
      </c>
      <c r="L48">
        <v>900000</v>
      </c>
      <c r="M48">
        <v>892170</v>
      </c>
      <c r="N48">
        <v>7212.7999999999902</v>
      </c>
      <c r="O48">
        <v>0</v>
      </c>
      <c r="P48">
        <v>1092</v>
      </c>
      <c r="T48">
        <v>900000</v>
      </c>
      <c r="U48">
        <v>892575</v>
      </c>
      <c r="V48">
        <v>6844.7999999999902</v>
      </c>
      <c r="W48">
        <v>742141</v>
      </c>
      <c r="X48">
        <v>1090</v>
      </c>
    </row>
    <row r="49" spans="2:24" x14ac:dyDescent="0.2">
      <c r="B49">
        <v>1200000</v>
      </c>
      <c r="C49">
        <v>1185740</v>
      </c>
      <c r="D49">
        <v>6623.99999999999</v>
      </c>
      <c r="E49">
        <v>0</v>
      </c>
      <c r="F49">
        <v>1093</v>
      </c>
      <c r="L49">
        <v>1200000</v>
      </c>
      <c r="M49">
        <v>1185948</v>
      </c>
      <c r="N49">
        <v>7359.99999999999</v>
      </c>
      <c r="O49">
        <v>0</v>
      </c>
      <c r="P49">
        <v>1091</v>
      </c>
      <c r="T49">
        <v>1200000</v>
      </c>
      <c r="U49">
        <v>1186364</v>
      </c>
      <c r="V49">
        <v>6918.4</v>
      </c>
      <c r="W49">
        <v>1010802</v>
      </c>
      <c r="X49">
        <v>1089</v>
      </c>
    </row>
    <row r="50" spans="2:24" x14ac:dyDescent="0.2">
      <c r="B50">
        <v>1500000</v>
      </c>
      <c r="C50">
        <v>1476889</v>
      </c>
      <c r="D50">
        <v>6918.4</v>
      </c>
      <c r="E50">
        <v>0</v>
      </c>
      <c r="F50">
        <v>1094</v>
      </c>
      <c r="L50">
        <v>1500000</v>
      </c>
      <c r="M50">
        <v>1478104</v>
      </c>
      <c r="N50">
        <v>7580.7999999999902</v>
      </c>
      <c r="O50">
        <v>0</v>
      </c>
      <c r="P50">
        <v>1095</v>
      </c>
      <c r="T50">
        <v>1500000</v>
      </c>
      <c r="U50">
        <v>1478518</v>
      </c>
      <c r="V50">
        <v>6991.99999999999</v>
      </c>
      <c r="W50">
        <v>1274211</v>
      </c>
      <c r="X50">
        <v>1091</v>
      </c>
    </row>
    <row r="51" spans="2:24" x14ac:dyDescent="0.2">
      <c r="B51">
        <v>1800000</v>
      </c>
      <c r="C51">
        <v>1766064</v>
      </c>
      <c r="D51">
        <v>7139.2</v>
      </c>
      <c r="E51">
        <v>0</v>
      </c>
      <c r="F51">
        <v>1095</v>
      </c>
      <c r="L51">
        <v>1800000</v>
      </c>
      <c r="M51">
        <v>1767156</v>
      </c>
      <c r="N51">
        <v>7580.7999999999902</v>
      </c>
      <c r="O51">
        <v>0</v>
      </c>
      <c r="P51">
        <v>1094</v>
      </c>
      <c r="T51">
        <v>1800000</v>
      </c>
      <c r="U51">
        <v>1766275</v>
      </c>
      <c r="V51">
        <v>7139.2</v>
      </c>
      <c r="W51">
        <v>1527075</v>
      </c>
      <c r="X51">
        <v>1093</v>
      </c>
    </row>
    <row r="52" spans="2:24" x14ac:dyDescent="0.2">
      <c r="B52">
        <v>2100000</v>
      </c>
      <c r="C52">
        <v>2051898</v>
      </c>
      <c r="D52">
        <v>7433.5999999999904</v>
      </c>
      <c r="E52">
        <v>0</v>
      </c>
      <c r="F52">
        <v>1094</v>
      </c>
      <c r="L52">
        <v>2100000</v>
      </c>
      <c r="M52">
        <v>2050505</v>
      </c>
      <c r="N52">
        <v>8022.4</v>
      </c>
      <c r="O52">
        <v>0</v>
      </c>
      <c r="P52">
        <v>1093</v>
      </c>
      <c r="T52">
        <v>2100000</v>
      </c>
      <c r="U52">
        <v>2051895</v>
      </c>
      <c r="V52">
        <v>7359.99999999999</v>
      </c>
      <c r="W52">
        <v>1770353</v>
      </c>
      <c r="X52">
        <v>1092</v>
      </c>
    </row>
    <row r="53" spans="2:24" x14ac:dyDescent="0.2">
      <c r="B53">
        <v>2400000</v>
      </c>
      <c r="C53">
        <v>2336458</v>
      </c>
      <c r="D53">
        <v>7727.99999999999</v>
      </c>
      <c r="E53">
        <v>0</v>
      </c>
      <c r="F53">
        <v>1095</v>
      </c>
      <c r="L53">
        <v>2400000</v>
      </c>
      <c r="M53">
        <v>2336278</v>
      </c>
      <c r="N53">
        <v>8464</v>
      </c>
      <c r="O53">
        <v>0</v>
      </c>
      <c r="P53">
        <v>1096</v>
      </c>
      <c r="T53">
        <v>2400000</v>
      </c>
      <c r="U53">
        <v>2337573</v>
      </c>
      <c r="V53">
        <v>7580.7999999999902</v>
      </c>
      <c r="W53">
        <v>2006536</v>
      </c>
      <c r="X53">
        <v>1092</v>
      </c>
    </row>
    <row r="54" spans="2:24" x14ac:dyDescent="0.2">
      <c r="B54">
        <v>2700000</v>
      </c>
      <c r="C54">
        <v>2616137</v>
      </c>
      <c r="D54">
        <v>8169.5999999999904</v>
      </c>
      <c r="E54">
        <v>0</v>
      </c>
      <c r="F54">
        <v>1094</v>
      </c>
      <c r="L54">
        <v>2700000</v>
      </c>
      <c r="M54">
        <v>2614289</v>
      </c>
      <c r="N54">
        <v>9862.4</v>
      </c>
      <c r="O54">
        <v>0</v>
      </c>
      <c r="P54">
        <v>1097</v>
      </c>
      <c r="T54">
        <v>2700000</v>
      </c>
      <c r="U54">
        <v>2614773</v>
      </c>
      <c r="V54">
        <v>7801.5999999999904</v>
      </c>
      <c r="W54">
        <v>2230886</v>
      </c>
      <c r="X54">
        <v>1091</v>
      </c>
    </row>
    <row r="55" spans="2:24" x14ac:dyDescent="0.2">
      <c r="B55">
        <v>3000000</v>
      </c>
      <c r="C55">
        <v>2891060</v>
      </c>
      <c r="D55">
        <v>8611.1999999999898</v>
      </c>
      <c r="E55">
        <v>0</v>
      </c>
      <c r="F55">
        <v>1094</v>
      </c>
      <c r="L55">
        <v>3000000</v>
      </c>
      <c r="M55">
        <v>2889898</v>
      </c>
      <c r="N55">
        <v>13468.8</v>
      </c>
      <c r="O55">
        <v>0</v>
      </c>
      <c r="P55">
        <v>1097</v>
      </c>
      <c r="T55">
        <v>3000000</v>
      </c>
      <c r="U55">
        <v>2892601</v>
      </c>
      <c r="V55">
        <v>8022.4</v>
      </c>
      <c r="W55">
        <v>2450319</v>
      </c>
      <c r="X55">
        <v>1092</v>
      </c>
    </row>
    <row r="56" spans="2:24" x14ac:dyDescent="0.2">
      <c r="B56">
        <v>3300000</v>
      </c>
      <c r="C56">
        <v>3162232</v>
      </c>
      <c r="D56">
        <v>9052.7999999999993</v>
      </c>
      <c r="E56">
        <v>0</v>
      </c>
      <c r="F56">
        <v>1094</v>
      </c>
      <c r="L56">
        <v>3300000</v>
      </c>
      <c r="M56">
        <v>3156628</v>
      </c>
      <c r="N56">
        <v>16854.3999999999</v>
      </c>
      <c r="O56">
        <v>0</v>
      </c>
      <c r="P56">
        <v>1098</v>
      </c>
      <c r="T56">
        <v>3300000</v>
      </c>
      <c r="U56">
        <v>3162327</v>
      </c>
      <c r="V56">
        <v>8169.5999999999904</v>
      </c>
      <c r="W56">
        <v>2659228</v>
      </c>
      <c r="X56">
        <v>1093</v>
      </c>
    </row>
    <row r="57" spans="2:24" x14ac:dyDescent="0.2">
      <c r="B57">
        <v>3600000</v>
      </c>
      <c r="C57">
        <v>3442354</v>
      </c>
      <c r="D57">
        <v>9715.1999999999898</v>
      </c>
      <c r="E57">
        <v>0</v>
      </c>
      <c r="F57">
        <v>1094</v>
      </c>
      <c r="L57">
        <v>3600000</v>
      </c>
      <c r="M57">
        <v>3433512</v>
      </c>
      <c r="N57">
        <v>19283.199999999899</v>
      </c>
      <c r="O57">
        <v>0</v>
      </c>
      <c r="P57">
        <v>1098</v>
      </c>
      <c r="T57">
        <v>3600000</v>
      </c>
      <c r="U57">
        <v>3439746</v>
      </c>
      <c r="V57">
        <v>8316.7999999999993</v>
      </c>
      <c r="W57">
        <v>2870740</v>
      </c>
      <c r="X57">
        <v>1092</v>
      </c>
    </row>
    <row r="58" spans="2:24" x14ac:dyDescent="0.2">
      <c r="B58">
        <v>3900000</v>
      </c>
      <c r="C58">
        <v>3700878</v>
      </c>
      <c r="D58">
        <v>10524.8</v>
      </c>
      <c r="E58">
        <v>0</v>
      </c>
      <c r="F58">
        <v>1094</v>
      </c>
      <c r="L58">
        <v>3900000</v>
      </c>
      <c r="M58">
        <v>3694031</v>
      </c>
      <c r="N58">
        <v>20240</v>
      </c>
      <c r="O58">
        <v>0</v>
      </c>
      <c r="P58">
        <v>1098</v>
      </c>
      <c r="T58">
        <v>3900000</v>
      </c>
      <c r="U58">
        <v>3699488</v>
      </c>
      <c r="V58">
        <v>8464</v>
      </c>
      <c r="W58">
        <v>3064990</v>
      </c>
      <c r="X58">
        <v>1093</v>
      </c>
    </row>
    <row r="59" spans="2:24" x14ac:dyDescent="0.2">
      <c r="B59">
        <v>4200000</v>
      </c>
      <c r="C59">
        <v>3957095</v>
      </c>
      <c r="D59">
        <v>11334.4</v>
      </c>
      <c r="E59">
        <v>0</v>
      </c>
      <c r="F59">
        <v>1094</v>
      </c>
      <c r="L59">
        <v>4200000</v>
      </c>
      <c r="M59">
        <v>3949290</v>
      </c>
      <c r="N59">
        <v>20976</v>
      </c>
      <c r="O59">
        <v>0</v>
      </c>
      <c r="P59">
        <v>1098</v>
      </c>
      <c r="T59">
        <v>4200000</v>
      </c>
      <c r="U59">
        <v>3955160</v>
      </c>
      <c r="V59">
        <v>8611.1999999999898</v>
      </c>
      <c r="W59">
        <v>3250839</v>
      </c>
      <c r="X59">
        <v>1093</v>
      </c>
    </row>
    <row r="60" spans="2:24" x14ac:dyDescent="0.2">
      <c r="B60">
        <v>4500000</v>
      </c>
      <c r="C60">
        <v>4217675</v>
      </c>
      <c r="D60">
        <v>12585.5999999999</v>
      </c>
      <c r="E60">
        <v>0</v>
      </c>
      <c r="F60">
        <v>1094</v>
      </c>
      <c r="L60">
        <v>4500000</v>
      </c>
      <c r="M60">
        <v>4206329</v>
      </c>
      <c r="N60">
        <v>23772.799999999999</v>
      </c>
      <c r="O60">
        <v>0</v>
      </c>
      <c r="P60">
        <v>1099</v>
      </c>
      <c r="T60">
        <v>4500000</v>
      </c>
      <c r="U60">
        <v>4216166</v>
      </c>
      <c r="V60">
        <v>8832</v>
      </c>
      <c r="W60">
        <v>3437133</v>
      </c>
      <c r="X60">
        <v>1093</v>
      </c>
    </row>
    <row r="61" spans="2:24" x14ac:dyDescent="0.2">
      <c r="B61">
        <v>4800000</v>
      </c>
      <c r="C61">
        <v>4476494</v>
      </c>
      <c r="D61">
        <v>16044.8</v>
      </c>
      <c r="E61">
        <v>0</v>
      </c>
      <c r="F61">
        <v>1094</v>
      </c>
      <c r="L61">
        <v>4800000</v>
      </c>
      <c r="M61">
        <v>4460124</v>
      </c>
      <c r="N61">
        <v>32972.799999999901</v>
      </c>
      <c r="O61">
        <v>0</v>
      </c>
      <c r="P61">
        <v>1098</v>
      </c>
      <c r="T61">
        <v>4800000</v>
      </c>
      <c r="U61">
        <v>4472223</v>
      </c>
      <c r="V61">
        <v>9052.7999999999993</v>
      </c>
      <c r="W61">
        <v>3617308</v>
      </c>
      <c r="X61">
        <v>1093</v>
      </c>
    </row>
    <row r="62" spans="2:24" x14ac:dyDescent="0.2">
      <c r="B62">
        <v>5100000</v>
      </c>
      <c r="C62">
        <v>4720848</v>
      </c>
      <c r="D62">
        <v>25759.999999999902</v>
      </c>
      <c r="E62">
        <v>0</v>
      </c>
      <c r="F62">
        <v>1095</v>
      </c>
      <c r="L62">
        <v>5100000</v>
      </c>
      <c r="M62">
        <v>4706166</v>
      </c>
      <c r="N62">
        <v>263635.19999999902</v>
      </c>
      <c r="O62">
        <v>0</v>
      </c>
      <c r="P62">
        <v>1100</v>
      </c>
      <c r="T62">
        <v>5100000</v>
      </c>
      <c r="U62">
        <v>4714060</v>
      </c>
      <c r="V62">
        <v>9347.1999999999898</v>
      </c>
      <c r="W62">
        <v>3778915</v>
      </c>
      <c r="X62">
        <v>1091</v>
      </c>
    </row>
    <row r="63" spans="2:24" x14ac:dyDescent="0.2">
      <c r="B63">
        <v>5400000</v>
      </c>
      <c r="C63">
        <v>4961820</v>
      </c>
      <c r="D63">
        <v>76838.399999999994</v>
      </c>
      <c r="E63">
        <v>0</v>
      </c>
      <c r="F63">
        <v>1095</v>
      </c>
      <c r="L63">
        <v>5400000</v>
      </c>
      <c r="M63">
        <v>4943480</v>
      </c>
      <c r="N63">
        <v>2704505.5999999898</v>
      </c>
      <c r="O63">
        <v>0</v>
      </c>
      <c r="P63">
        <v>1100</v>
      </c>
      <c r="T63">
        <v>6000000</v>
      </c>
      <c r="U63">
        <v>5446841</v>
      </c>
      <c r="V63">
        <v>11040</v>
      </c>
      <c r="W63">
        <v>4217850</v>
      </c>
      <c r="X63">
        <v>1092</v>
      </c>
    </row>
    <row r="64" spans="2:24" x14ac:dyDescent="0.2">
      <c r="B64">
        <v>5700000</v>
      </c>
      <c r="C64">
        <v>5206977</v>
      </c>
      <c r="D64">
        <v>2607353.5999999898</v>
      </c>
      <c r="E64">
        <v>0</v>
      </c>
      <c r="F64">
        <v>1095</v>
      </c>
      <c r="L64">
        <v>5700000</v>
      </c>
      <c r="M64">
        <v>5188574</v>
      </c>
      <c r="N64">
        <v>2713337.5999999898</v>
      </c>
      <c r="O64">
        <v>0</v>
      </c>
      <c r="P64">
        <v>1100</v>
      </c>
      <c r="T64">
        <v>6300000</v>
      </c>
      <c r="U64">
        <v>5678910</v>
      </c>
      <c r="V64">
        <v>12217.5999999999</v>
      </c>
      <c r="W64">
        <v>4325434</v>
      </c>
      <c r="X64">
        <v>1093</v>
      </c>
    </row>
    <row r="65" spans="2:24" x14ac:dyDescent="0.2">
      <c r="B65">
        <v>6000000</v>
      </c>
      <c r="C65">
        <v>5436362</v>
      </c>
      <c r="D65">
        <v>2552668.7999999998</v>
      </c>
      <c r="E65">
        <v>0</v>
      </c>
      <c r="F65">
        <v>1094</v>
      </c>
      <c r="L65">
        <v>6000000</v>
      </c>
      <c r="M65">
        <v>5409885</v>
      </c>
      <c r="N65">
        <v>2819321.5999999898</v>
      </c>
      <c r="O65">
        <v>0</v>
      </c>
      <c r="P65">
        <v>1100</v>
      </c>
      <c r="T65">
        <v>6600000</v>
      </c>
      <c r="U65">
        <v>5901927</v>
      </c>
      <c r="V65">
        <v>13763.199999999901</v>
      </c>
      <c r="W65">
        <v>4414403</v>
      </c>
      <c r="X65">
        <v>1094</v>
      </c>
    </row>
    <row r="66" spans="2:24" x14ac:dyDescent="0.2">
      <c r="B66">
        <v>6300000</v>
      </c>
      <c r="C66">
        <v>5651984</v>
      </c>
      <c r="D66">
        <v>2883721.5999999898</v>
      </c>
      <c r="E66">
        <v>0</v>
      </c>
      <c r="F66">
        <v>1094</v>
      </c>
      <c r="L66">
        <v>6300000</v>
      </c>
      <c r="M66">
        <v>5613884</v>
      </c>
      <c r="N66">
        <v>2826240</v>
      </c>
      <c r="O66">
        <v>0</v>
      </c>
      <c r="P66">
        <v>1101</v>
      </c>
      <c r="T66">
        <v>6900000</v>
      </c>
      <c r="U66">
        <v>6138930</v>
      </c>
      <c r="V66">
        <v>19209.599999999999</v>
      </c>
      <c r="W66">
        <v>4428849</v>
      </c>
      <c r="X66">
        <v>1094</v>
      </c>
    </row>
    <row r="67" spans="2:24" x14ac:dyDescent="0.2">
      <c r="B67">
        <v>6600000</v>
      </c>
      <c r="C67">
        <v>5859141</v>
      </c>
      <c r="D67">
        <v>2610444.7999999998</v>
      </c>
      <c r="E67">
        <v>0</v>
      </c>
      <c r="F67">
        <v>1094</v>
      </c>
      <c r="L67">
        <v>6600000</v>
      </c>
      <c r="M67">
        <v>5804303</v>
      </c>
      <c r="N67">
        <v>2795622.3999999999</v>
      </c>
      <c r="O67">
        <v>0</v>
      </c>
      <c r="P67">
        <v>1101</v>
      </c>
      <c r="T67">
        <v>7200000</v>
      </c>
      <c r="U67">
        <v>6345887</v>
      </c>
      <c r="V67">
        <v>21638.3999999999</v>
      </c>
      <c r="W67">
        <v>4402851</v>
      </c>
      <c r="X67">
        <v>1092</v>
      </c>
    </row>
    <row r="68" spans="2:24" x14ac:dyDescent="0.2">
      <c r="B68">
        <v>6900000</v>
      </c>
      <c r="C68">
        <v>6096411</v>
      </c>
      <c r="D68">
        <v>2571363.1999999899</v>
      </c>
      <c r="E68">
        <v>0</v>
      </c>
      <c r="F68">
        <v>1095</v>
      </c>
      <c r="L68">
        <v>6900000</v>
      </c>
      <c r="M68">
        <v>5886270</v>
      </c>
      <c r="N68">
        <v>2926409.5999999898</v>
      </c>
      <c r="O68">
        <v>0</v>
      </c>
      <c r="P68">
        <v>1101</v>
      </c>
      <c r="T68">
        <v>7500000</v>
      </c>
      <c r="U68">
        <v>6522580</v>
      </c>
      <c r="V68">
        <v>29881.599999999999</v>
      </c>
      <c r="W68">
        <v>4270034</v>
      </c>
      <c r="X68">
        <v>1095</v>
      </c>
    </row>
    <row r="69" spans="2:24" x14ac:dyDescent="0.2">
      <c r="B69">
        <v>7200000</v>
      </c>
      <c r="C69">
        <v>6249330</v>
      </c>
      <c r="D69">
        <v>2614860.7999999998</v>
      </c>
      <c r="E69">
        <v>0</v>
      </c>
      <c r="F69">
        <v>1095</v>
      </c>
      <c r="L69">
        <v>7200000</v>
      </c>
      <c r="M69">
        <v>6068493</v>
      </c>
      <c r="N69">
        <v>2826902.4</v>
      </c>
      <c r="O69">
        <v>0</v>
      </c>
      <c r="P69">
        <v>1101</v>
      </c>
      <c r="T69">
        <v>7800000</v>
      </c>
      <c r="U69">
        <v>6717435</v>
      </c>
      <c r="V69">
        <v>50489.599999999999</v>
      </c>
      <c r="W69">
        <v>3864374</v>
      </c>
      <c r="X69">
        <v>1095</v>
      </c>
    </row>
    <row r="70" spans="2:24" x14ac:dyDescent="0.2">
      <c r="B70">
        <v>7500000</v>
      </c>
      <c r="C70">
        <v>6397572</v>
      </c>
      <c r="D70">
        <v>2560838.4</v>
      </c>
      <c r="E70">
        <v>0</v>
      </c>
      <c r="F70">
        <v>1095</v>
      </c>
      <c r="L70">
        <v>7500000</v>
      </c>
      <c r="M70">
        <v>6155160</v>
      </c>
      <c r="N70">
        <v>2824694.4</v>
      </c>
      <c r="O70">
        <v>0</v>
      </c>
      <c r="P70">
        <v>1101</v>
      </c>
      <c r="T70">
        <v>8100000</v>
      </c>
      <c r="U70">
        <v>6935954</v>
      </c>
      <c r="V70">
        <v>105910.39999999999</v>
      </c>
      <c r="W70">
        <v>3020346</v>
      </c>
      <c r="X70">
        <v>1094</v>
      </c>
    </row>
    <row r="71" spans="2:24" x14ac:dyDescent="0.2">
      <c r="B71">
        <v>7800000</v>
      </c>
      <c r="C71">
        <v>6031990</v>
      </c>
      <c r="D71">
        <v>2600876.7999999998</v>
      </c>
      <c r="E71">
        <v>0</v>
      </c>
      <c r="F71">
        <v>227226368</v>
      </c>
      <c r="L71">
        <v>7800000</v>
      </c>
      <c r="M71">
        <v>6240513</v>
      </c>
      <c r="N71">
        <v>2922067.1999999899</v>
      </c>
      <c r="O71">
        <v>0</v>
      </c>
      <c r="P71">
        <v>1102</v>
      </c>
      <c r="T71">
        <v>8400000</v>
      </c>
      <c r="U71">
        <v>6493642</v>
      </c>
      <c r="V71">
        <v>3726588.8</v>
      </c>
      <c r="W71">
        <v>1627866</v>
      </c>
      <c r="X71">
        <v>1095</v>
      </c>
    </row>
    <row r="72" spans="2:24" x14ac:dyDescent="0.2">
      <c r="B72">
        <v>8100000</v>
      </c>
      <c r="C72">
        <v>6675271</v>
      </c>
      <c r="D72">
        <v>2615008</v>
      </c>
      <c r="E72">
        <v>0</v>
      </c>
      <c r="F72">
        <v>1095</v>
      </c>
      <c r="L72">
        <v>8100000</v>
      </c>
      <c r="M72">
        <v>6275098</v>
      </c>
      <c r="N72">
        <v>2856857.5999999898</v>
      </c>
      <c r="O72">
        <v>0</v>
      </c>
      <c r="P72">
        <v>1102</v>
      </c>
      <c r="T72">
        <v>8700000</v>
      </c>
      <c r="U72">
        <v>5548126</v>
      </c>
      <c r="V72">
        <v>4618988.8</v>
      </c>
      <c r="W72">
        <v>1091041</v>
      </c>
      <c r="X72">
        <v>1095</v>
      </c>
    </row>
    <row r="73" spans="2:24" x14ac:dyDescent="0.2">
      <c r="B73">
        <v>8400000</v>
      </c>
      <c r="C73">
        <v>6739951</v>
      </c>
      <c r="D73">
        <v>2554508.7999999998</v>
      </c>
      <c r="E73">
        <v>0</v>
      </c>
      <c r="F73">
        <v>1095</v>
      </c>
      <c r="L73">
        <v>8400000</v>
      </c>
      <c r="M73">
        <v>6373693</v>
      </c>
      <c r="N73">
        <v>2841401.5999999898</v>
      </c>
      <c r="O73">
        <v>0</v>
      </c>
      <c r="P73">
        <v>1102</v>
      </c>
      <c r="T73">
        <v>9000000</v>
      </c>
      <c r="U73">
        <v>5543088</v>
      </c>
      <c r="V73">
        <v>3414377.5999999898</v>
      </c>
      <c r="W73">
        <v>1082192</v>
      </c>
      <c r="X73">
        <v>1087</v>
      </c>
    </row>
    <row r="74" spans="2:24" x14ac:dyDescent="0.2">
      <c r="B74">
        <v>8700000</v>
      </c>
      <c r="C74">
        <v>6894149</v>
      </c>
      <c r="D74">
        <v>2519769.5999999898</v>
      </c>
      <c r="E74">
        <v>0</v>
      </c>
      <c r="F74">
        <v>1095</v>
      </c>
      <c r="L74">
        <v>8700000</v>
      </c>
      <c r="M74">
        <v>6394336</v>
      </c>
      <c r="N74">
        <v>2855974.4</v>
      </c>
      <c r="O74">
        <v>0</v>
      </c>
      <c r="P74">
        <v>1102</v>
      </c>
    </row>
    <row r="75" spans="2:24" x14ac:dyDescent="0.2">
      <c r="B75">
        <v>9000000</v>
      </c>
      <c r="C75">
        <v>6949479</v>
      </c>
      <c r="D75">
        <v>2550976</v>
      </c>
      <c r="E75">
        <v>0</v>
      </c>
      <c r="F75">
        <v>1095</v>
      </c>
      <c r="L75">
        <v>9000000</v>
      </c>
      <c r="M75">
        <v>6419736</v>
      </c>
      <c r="N75">
        <v>2950844.8</v>
      </c>
      <c r="O75">
        <v>0</v>
      </c>
      <c r="P75">
        <v>1101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299128</v>
      </c>
      <c r="D79">
        <v>5667.2</v>
      </c>
      <c r="E79">
        <v>0</v>
      </c>
      <c r="F79">
        <v>1087</v>
      </c>
      <c r="L79">
        <v>300000</v>
      </c>
      <c r="M79">
        <v>298883</v>
      </c>
      <c r="N79">
        <v>6403.2</v>
      </c>
      <c r="O79">
        <v>0</v>
      </c>
      <c r="P79">
        <v>1087</v>
      </c>
      <c r="T79">
        <v>600000</v>
      </c>
      <c r="U79">
        <v>596721</v>
      </c>
      <c r="V79">
        <v>6182.4</v>
      </c>
      <c r="W79">
        <v>455454</v>
      </c>
      <c r="X79">
        <v>1088</v>
      </c>
    </row>
    <row r="80" spans="2:24" x14ac:dyDescent="0.2">
      <c r="B80">
        <v>600000</v>
      </c>
      <c r="C80">
        <v>596837</v>
      </c>
      <c r="D80">
        <v>5740.7999999999902</v>
      </c>
      <c r="E80">
        <v>0</v>
      </c>
      <c r="F80">
        <v>1090</v>
      </c>
      <c r="L80">
        <v>600000</v>
      </c>
      <c r="M80">
        <v>596398</v>
      </c>
      <c r="N80">
        <v>6476.7999999999902</v>
      </c>
      <c r="O80">
        <v>0</v>
      </c>
      <c r="P80">
        <v>1093</v>
      </c>
      <c r="T80">
        <v>900000</v>
      </c>
      <c r="U80">
        <v>892265</v>
      </c>
      <c r="V80">
        <v>6329.5999999999904</v>
      </c>
      <c r="W80">
        <v>715859</v>
      </c>
      <c r="X80">
        <v>1088</v>
      </c>
    </row>
    <row r="81" spans="2:24" x14ac:dyDescent="0.2">
      <c r="B81">
        <v>900000</v>
      </c>
      <c r="C81">
        <v>892234</v>
      </c>
      <c r="D81">
        <v>5961.5999999999904</v>
      </c>
      <c r="E81">
        <v>0</v>
      </c>
      <c r="F81">
        <v>1092</v>
      </c>
      <c r="L81">
        <v>900000</v>
      </c>
      <c r="M81">
        <v>892352</v>
      </c>
      <c r="N81">
        <v>6550.4</v>
      </c>
      <c r="O81">
        <v>0</v>
      </c>
      <c r="P81">
        <v>1093</v>
      </c>
      <c r="T81">
        <v>1200000</v>
      </c>
      <c r="U81">
        <v>1185317</v>
      </c>
      <c r="V81">
        <v>6403.2</v>
      </c>
      <c r="W81">
        <v>970626</v>
      </c>
      <c r="X81">
        <v>1090</v>
      </c>
    </row>
    <row r="82" spans="2:24" x14ac:dyDescent="0.2">
      <c r="B82">
        <v>1200000</v>
      </c>
      <c r="C82">
        <v>1186258</v>
      </c>
      <c r="D82">
        <v>6182.4</v>
      </c>
      <c r="E82">
        <v>0</v>
      </c>
      <c r="F82">
        <v>1093</v>
      </c>
      <c r="L82">
        <v>1200000</v>
      </c>
      <c r="M82">
        <v>1186295</v>
      </c>
      <c r="N82">
        <v>6771.2</v>
      </c>
      <c r="O82">
        <v>0</v>
      </c>
      <c r="P82">
        <v>1091</v>
      </c>
      <c r="T82">
        <v>1500000</v>
      </c>
      <c r="U82">
        <v>1478384</v>
      </c>
      <c r="V82">
        <v>6476.7999999999902</v>
      </c>
      <c r="W82">
        <v>1219575</v>
      </c>
      <c r="X82">
        <v>1090</v>
      </c>
    </row>
    <row r="83" spans="2:24" x14ac:dyDescent="0.2">
      <c r="B83">
        <v>1500000</v>
      </c>
      <c r="C83">
        <v>1477861</v>
      </c>
      <c r="D83">
        <v>6550.4</v>
      </c>
      <c r="E83">
        <v>0</v>
      </c>
      <c r="F83">
        <v>1094</v>
      </c>
      <c r="L83">
        <v>1500000</v>
      </c>
      <c r="M83">
        <v>1477798</v>
      </c>
      <c r="N83">
        <v>6918.4</v>
      </c>
      <c r="O83">
        <v>0</v>
      </c>
      <c r="P83">
        <v>1093</v>
      </c>
      <c r="T83">
        <v>1800000</v>
      </c>
      <c r="U83">
        <v>1765359</v>
      </c>
      <c r="V83">
        <v>6623.99999999999</v>
      </c>
      <c r="W83">
        <v>1455062</v>
      </c>
      <c r="X83">
        <v>1092</v>
      </c>
    </row>
    <row r="84" spans="2:24" x14ac:dyDescent="0.2">
      <c r="B84">
        <v>1800000</v>
      </c>
      <c r="C84">
        <v>1766845</v>
      </c>
      <c r="D84">
        <v>6844.7999999999902</v>
      </c>
      <c r="E84">
        <v>0</v>
      </c>
      <c r="F84">
        <v>1095</v>
      </c>
      <c r="L84">
        <v>1800000</v>
      </c>
      <c r="M84">
        <v>1765345</v>
      </c>
      <c r="N84">
        <v>7065.5999999999904</v>
      </c>
      <c r="O84">
        <v>0</v>
      </c>
      <c r="P84">
        <v>1096</v>
      </c>
      <c r="T84">
        <v>2100000</v>
      </c>
      <c r="U84">
        <v>2051286</v>
      </c>
      <c r="V84">
        <v>6844.7999999999902</v>
      </c>
      <c r="W84">
        <v>1680816</v>
      </c>
      <c r="X84">
        <v>1092</v>
      </c>
    </row>
    <row r="85" spans="2:24" x14ac:dyDescent="0.2">
      <c r="B85">
        <v>2100000</v>
      </c>
      <c r="C85">
        <v>2051020</v>
      </c>
      <c r="D85">
        <v>7286.4</v>
      </c>
      <c r="E85">
        <v>0</v>
      </c>
      <c r="F85">
        <v>1095</v>
      </c>
      <c r="L85">
        <v>2400000</v>
      </c>
      <c r="M85">
        <v>2335427</v>
      </c>
      <c r="N85">
        <v>7727.99999999999</v>
      </c>
      <c r="O85">
        <v>2152305</v>
      </c>
      <c r="P85">
        <v>1097</v>
      </c>
      <c r="T85">
        <v>2400000</v>
      </c>
      <c r="U85">
        <v>2336532</v>
      </c>
      <c r="V85">
        <v>7212.7999999999902</v>
      </c>
      <c r="W85">
        <v>1895883</v>
      </c>
      <c r="X85">
        <v>1092</v>
      </c>
    </row>
    <row r="86" spans="2:24" x14ac:dyDescent="0.2">
      <c r="B86">
        <v>2400000</v>
      </c>
      <c r="C86">
        <v>2336819</v>
      </c>
      <c r="D86">
        <v>8022.4</v>
      </c>
      <c r="E86">
        <v>0</v>
      </c>
      <c r="F86">
        <v>1095</v>
      </c>
      <c r="L86">
        <v>2700000</v>
      </c>
      <c r="M86">
        <v>2613483</v>
      </c>
      <c r="N86">
        <v>8464</v>
      </c>
      <c r="O86">
        <v>2411061</v>
      </c>
      <c r="P86">
        <v>1098</v>
      </c>
      <c r="T86">
        <v>2700000</v>
      </c>
      <c r="U86">
        <v>2614669</v>
      </c>
      <c r="V86">
        <v>7507.2</v>
      </c>
      <c r="W86">
        <v>2093495</v>
      </c>
      <c r="X86">
        <v>1091</v>
      </c>
    </row>
    <row r="87" spans="2:24" x14ac:dyDescent="0.2">
      <c r="B87">
        <v>2700000</v>
      </c>
      <c r="C87">
        <v>2614209</v>
      </c>
      <c r="D87">
        <v>8316.7999999999993</v>
      </c>
      <c r="E87">
        <v>0</v>
      </c>
      <c r="F87">
        <v>1094</v>
      </c>
      <c r="L87">
        <v>3000000</v>
      </c>
      <c r="M87">
        <v>2888304</v>
      </c>
      <c r="N87">
        <v>11040</v>
      </c>
      <c r="O87">
        <v>2668177</v>
      </c>
      <c r="P87">
        <v>1098</v>
      </c>
      <c r="T87">
        <v>3000000</v>
      </c>
      <c r="U87">
        <v>2889456</v>
      </c>
      <c r="V87">
        <v>7580.7999999999902</v>
      </c>
      <c r="W87">
        <v>2284820</v>
      </c>
      <c r="X87">
        <v>1092</v>
      </c>
    </row>
    <row r="88" spans="2:24" x14ac:dyDescent="0.2">
      <c r="B88">
        <v>3000000</v>
      </c>
      <c r="C88">
        <v>2887392</v>
      </c>
      <c r="D88">
        <v>9052.7999999999993</v>
      </c>
      <c r="E88">
        <v>0</v>
      </c>
      <c r="F88">
        <v>1094</v>
      </c>
      <c r="L88">
        <v>3300000</v>
      </c>
      <c r="M88">
        <v>3160163</v>
      </c>
      <c r="N88">
        <v>14793.5999999999</v>
      </c>
      <c r="O88">
        <v>2925576</v>
      </c>
      <c r="P88">
        <v>1098</v>
      </c>
      <c r="T88">
        <v>3300000</v>
      </c>
      <c r="U88">
        <v>3160618</v>
      </c>
      <c r="V88">
        <v>7801.5999999999904</v>
      </c>
      <c r="W88">
        <v>2463791</v>
      </c>
      <c r="X88">
        <v>1092</v>
      </c>
    </row>
    <row r="89" spans="2:24" x14ac:dyDescent="0.2">
      <c r="B89">
        <v>3300000</v>
      </c>
      <c r="C89">
        <v>3159353</v>
      </c>
      <c r="D89">
        <v>9641.5999999999894</v>
      </c>
      <c r="E89">
        <v>0</v>
      </c>
      <c r="F89">
        <v>1095</v>
      </c>
      <c r="L89">
        <v>3600000</v>
      </c>
      <c r="M89">
        <v>3435522</v>
      </c>
      <c r="N89">
        <v>17001.599999999999</v>
      </c>
      <c r="O89">
        <v>3190521</v>
      </c>
      <c r="P89">
        <v>1099</v>
      </c>
      <c r="T89">
        <v>3600000</v>
      </c>
      <c r="U89">
        <v>3438053</v>
      </c>
      <c r="V89">
        <v>7948.7999999999902</v>
      </c>
      <c r="W89">
        <v>2640426</v>
      </c>
      <c r="X89">
        <v>1093</v>
      </c>
    </row>
    <row r="90" spans="2:24" x14ac:dyDescent="0.2">
      <c r="B90">
        <v>3600000</v>
      </c>
      <c r="C90">
        <v>3425766</v>
      </c>
      <c r="D90">
        <v>11040</v>
      </c>
      <c r="E90">
        <v>0</v>
      </c>
      <c r="F90">
        <v>1094</v>
      </c>
      <c r="L90">
        <v>3900000</v>
      </c>
      <c r="M90">
        <v>3695137</v>
      </c>
      <c r="N90">
        <v>18473.599999999999</v>
      </c>
      <c r="O90">
        <v>3443511</v>
      </c>
      <c r="P90">
        <v>1097</v>
      </c>
      <c r="T90">
        <v>3900000</v>
      </c>
      <c r="U90">
        <v>3698183</v>
      </c>
      <c r="V90">
        <v>8095.99999999999</v>
      </c>
      <c r="W90">
        <v>2796429</v>
      </c>
      <c r="X90">
        <v>1056437248</v>
      </c>
    </row>
    <row r="91" spans="2:24" x14ac:dyDescent="0.2">
      <c r="B91">
        <v>3900000</v>
      </c>
      <c r="C91">
        <v>3697400</v>
      </c>
      <c r="D91">
        <v>18841.599999999999</v>
      </c>
      <c r="E91">
        <v>0</v>
      </c>
      <c r="F91">
        <v>1094</v>
      </c>
      <c r="L91">
        <v>4200000</v>
      </c>
      <c r="M91">
        <v>3948879</v>
      </c>
      <c r="N91">
        <v>20313.599999999999</v>
      </c>
      <c r="O91">
        <v>3691649</v>
      </c>
      <c r="P91">
        <v>1099</v>
      </c>
      <c r="T91">
        <v>4500000</v>
      </c>
      <c r="U91">
        <v>4214637</v>
      </c>
      <c r="V91">
        <v>9126.4</v>
      </c>
      <c r="W91">
        <v>3072246</v>
      </c>
      <c r="X91">
        <v>1093</v>
      </c>
    </row>
    <row r="92" spans="2:24" x14ac:dyDescent="0.2">
      <c r="B92">
        <v>4500000</v>
      </c>
      <c r="C92">
        <v>4199762</v>
      </c>
      <c r="D92">
        <v>1573273.5999999901</v>
      </c>
      <c r="E92">
        <v>0</v>
      </c>
      <c r="F92">
        <v>1095</v>
      </c>
      <c r="L92">
        <v>4500000</v>
      </c>
      <c r="M92">
        <v>4200732</v>
      </c>
      <c r="N92">
        <v>1386992</v>
      </c>
      <c r="O92">
        <v>3934356</v>
      </c>
      <c r="P92">
        <v>1099</v>
      </c>
      <c r="T92">
        <v>4800000</v>
      </c>
      <c r="U92">
        <v>4469509</v>
      </c>
      <c r="V92">
        <v>8905.5999999999894</v>
      </c>
      <c r="W92">
        <v>3218126</v>
      </c>
      <c r="X92">
        <v>1092</v>
      </c>
    </row>
    <row r="93" spans="2:24" x14ac:dyDescent="0.2">
      <c r="B93">
        <v>4800000</v>
      </c>
      <c r="C93">
        <v>4437148</v>
      </c>
      <c r="D93">
        <v>1617286.4</v>
      </c>
      <c r="E93">
        <v>0</v>
      </c>
      <c r="F93">
        <v>1094</v>
      </c>
      <c r="L93">
        <v>4800000</v>
      </c>
      <c r="M93">
        <v>4441299</v>
      </c>
      <c r="N93">
        <v>1374774.4</v>
      </c>
      <c r="O93">
        <v>4164798</v>
      </c>
      <c r="P93">
        <v>1098</v>
      </c>
      <c r="T93">
        <v>5100000</v>
      </c>
      <c r="U93">
        <v>4712147</v>
      </c>
      <c r="V93">
        <v>9200</v>
      </c>
      <c r="W93">
        <v>3339375</v>
      </c>
      <c r="X93">
        <v>1094</v>
      </c>
    </row>
    <row r="94" spans="2:24" x14ac:dyDescent="0.2">
      <c r="B94">
        <v>5100000</v>
      </c>
      <c r="C94">
        <v>4656396</v>
      </c>
      <c r="D94">
        <v>1594764.79999999</v>
      </c>
      <c r="E94">
        <v>0</v>
      </c>
      <c r="F94">
        <v>1094</v>
      </c>
      <c r="L94">
        <v>5100000</v>
      </c>
      <c r="M94">
        <v>4692230</v>
      </c>
      <c r="N94">
        <v>1416873.5999999901</v>
      </c>
      <c r="O94">
        <v>4404625</v>
      </c>
      <c r="P94">
        <v>1099</v>
      </c>
      <c r="T94">
        <v>5400000</v>
      </c>
      <c r="U94">
        <v>4957525</v>
      </c>
      <c r="V94">
        <v>9494.4</v>
      </c>
      <c r="W94">
        <v>3448338</v>
      </c>
      <c r="X94">
        <v>1093</v>
      </c>
    </row>
    <row r="95" spans="2:24" x14ac:dyDescent="0.2">
      <c r="B95">
        <v>5400000</v>
      </c>
      <c r="C95">
        <v>4901555</v>
      </c>
      <c r="D95">
        <v>1392364.79999999</v>
      </c>
      <c r="E95">
        <v>0</v>
      </c>
      <c r="F95">
        <v>1094</v>
      </c>
      <c r="L95">
        <v>5400000</v>
      </c>
      <c r="M95">
        <v>4900249</v>
      </c>
      <c r="N95">
        <v>1511375.99999999</v>
      </c>
      <c r="O95">
        <v>4607166</v>
      </c>
      <c r="P95">
        <v>1099</v>
      </c>
      <c r="T95">
        <v>5700000</v>
      </c>
      <c r="U95">
        <v>5196570</v>
      </c>
      <c r="V95">
        <v>9936</v>
      </c>
      <c r="W95">
        <v>3541138</v>
      </c>
      <c r="X95">
        <v>1094</v>
      </c>
    </row>
    <row r="96" spans="2:24" x14ac:dyDescent="0.2">
      <c r="B96">
        <v>5700000</v>
      </c>
      <c r="C96">
        <v>5132350</v>
      </c>
      <c r="D96">
        <v>1369769.5999999901</v>
      </c>
      <c r="E96">
        <v>0</v>
      </c>
      <c r="F96">
        <v>1095</v>
      </c>
      <c r="L96">
        <v>5700000</v>
      </c>
      <c r="M96">
        <v>5112838</v>
      </c>
      <c r="N96">
        <v>1583577.5999999901</v>
      </c>
      <c r="O96">
        <v>4812893</v>
      </c>
      <c r="P96">
        <v>1099</v>
      </c>
      <c r="T96">
        <v>6000000</v>
      </c>
      <c r="U96">
        <v>5435374</v>
      </c>
      <c r="V96">
        <v>10598.4</v>
      </c>
      <c r="W96">
        <v>3613267</v>
      </c>
      <c r="X96">
        <v>1094</v>
      </c>
    </row>
    <row r="97" spans="2:24" x14ac:dyDescent="0.2">
      <c r="B97">
        <v>6000000</v>
      </c>
      <c r="C97">
        <v>5315645</v>
      </c>
      <c r="D97">
        <v>1496656</v>
      </c>
      <c r="E97">
        <v>0</v>
      </c>
      <c r="F97">
        <v>1095</v>
      </c>
      <c r="L97">
        <v>6300000</v>
      </c>
      <c r="M97">
        <v>5472041</v>
      </c>
      <c r="N97">
        <v>1526611.2</v>
      </c>
      <c r="O97">
        <v>5159081</v>
      </c>
      <c r="P97">
        <v>1101</v>
      </c>
      <c r="T97">
        <v>6300000</v>
      </c>
      <c r="U97">
        <v>5673871</v>
      </c>
      <c r="V97">
        <v>12585.5999999999</v>
      </c>
      <c r="W97">
        <v>3640139</v>
      </c>
      <c r="X97">
        <v>1094</v>
      </c>
    </row>
    <row r="98" spans="2:24" x14ac:dyDescent="0.2">
      <c r="B98">
        <v>6300000</v>
      </c>
      <c r="C98">
        <v>5503419</v>
      </c>
      <c r="D98">
        <v>1498937.5999999901</v>
      </c>
      <c r="E98">
        <v>0</v>
      </c>
      <c r="F98">
        <v>1094</v>
      </c>
      <c r="L98">
        <v>6600000</v>
      </c>
      <c r="M98">
        <v>5602605</v>
      </c>
      <c r="N98">
        <v>1599916.79999999</v>
      </c>
      <c r="O98">
        <v>5286766</v>
      </c>
      <c r="P98">
        <v>1100</v>
      </c>
      <c r="T98">
        <v>6600000</v>
      </c>
      <c r="U98">
        <v>5881122</v>
      </c>
      <c r="V98">
        <v>1087808</v>
      </c>
      <c r="W98">
        <v>3600964</v>
      </c>
      <c r="X98">
        <v>1094</v>
      </c>
    </row>
    <row r="99" spans="2:24" x14ac:dyDescent="0.2">
      <c r="B99">
        <v>6900000</v>
      </c>
      <c r="C99">
        <v>5831259</v>
      </c>
      <c r="D99">
        <v>1493491.2</v>
      </c>
      <c r="E99">
        <v>0</v>
      </c>
      <c r="F99">
        <v>1094</v>
      </c>
      <c r="L99">
        <v>6900000</v>
      </c>
      <c r="M99">
        <v>5722944</v>
      </c>
      <c r="N99">
        <v>1597487.99999999</v>
      </c>
      <c r="O99">
        <v>5402503</v>
      </c>
      <c r="P99">
        <v>1100</v>
      </c>
      <c r="T99">
        <v>6900000</v>
      </c>
      <c r="U99">
        <v>6117464</v>
      </c>
      <c r="V99">
        <v>1181574.3999999999</v>
      </c>
      <c r="W99">
        <v>3584013</v>
      </c>
      <c r="X99">
        <v>1095</v>
      </c>
    </row>
    <row r="100" spans="2:24" x14ac:dyDescent="0.2">
      <c r="B100">
        <v>7200000</v>
      </c>
      <c r="C100">
        <v>5916839</v>
      </c>
      <c r="D100">
        <v>1609116.79999999</v>
      </c>
      <c r="E100">
        <v>0</v>
      </c>
      <c r="F100">
        <v>1095</v>
      </c>
      <c r="L100">
        <v>7200000</v>
      </c>
      <c r="M100">
        <v>5779847</v>
      </c>
      <c r="N100">
        <v>1562895.99999999</v>
      </c>
      <c r="O100">
        <v>5460964</v>
      </c>
      <c r="P100">
        <v>1101</v>
      </c>
      <c r="T100">
        <v>7200000</v>
      </c>
      <c r="U100">
        <v>6332802</v>
      </c>
      <c r="V100">
        <v>1105987.2</v>
      </c>
      <c r="W100">
        <v>3400536</v>
      </c>
      <c r="X100">
        <v>1095</v>
      </c>
    </row>
    <row r="101" spans="2:24" x14ac:dyDescent="0.2">
      <c r="B101">
        <v>7500000</v>
      </c>
      <c r="C101">
        <v>6079531</v>
      </c>
      <c r="D101">
        <v>1613606.4</v>
      </c>
      <c r="E101">
        <v>0</v>
      </c>
      <c r="F101">
        <v>1095</v>
      </c>
      <c r="L101">
        <v>7500000</v>
      </c>
      <c r="M101">
        <v>5915356</v>
      </c>
      <c r="N101">
        <v>1643708.79999999</v>
      </c>
      <c r="O101">
        <v>5597420</v>
      </c>
      <c r="P101">
        <v>1101</v>
      </c>
      <c r="T101">
        <v>7500000</v>
      </c>
      <c r="U101">
        <v>5211050</v>
      </c>
      <c r="V101">
        <v>1823734.4</v>
      </c>
      <c r="W101">
        <v>1172910</v>
      </c>
      <c r="X101">
        <v>1095</v>
      </c>
    </row>
    <row r="102" spans="2:24" x14ac:dyDescent="0.2">
      <c r="B102">
        <v>7800000</v>
      </c>
      <c r="C102">
        <v>6176953</v>
      </c>
      <c r="D102">
        <v>1563779.2</v>
      </c>
      <c r="E102">
        <v>0</v>
      </c>
      <c r="F102">
        <v>1094</v>
      </c>
      <c r="L102">
        <v>7800000</v>
      </c>
      <c r="M102">
        <v>5918793</v>
      </c>
      <c r="N102">
        <v>1644886.4</v>
      </c>
      <c r="O102">
        <v>5602226</v>
      </c>
      <c r="P102">
        <v>1101</v>
      </c>
      <c r="T102">
        <v>7800000</v>
      </c>
      <c r="U102">
        <v>5815571</v>
      </c>
      <c r="V102">
        <v>2476345.5999999898</v>
      </c>
      <c r="W102">
        <v>1834727</v>
      </c>
      <c r="X102">
        <v>1095</v>
      </c>
    </row>
    <row r="103" spans="2:24" x14ac:dyDescent="0.2">
      <c r="B103">
        <v>8100000</v>
      </c>
      <c r="C103">
        <v>6272292</v>
      </c>
      <c r="D103">
        <v>1515644.79999999</v>
      </c>
      <c r="E103">
        <v>0</v>
      </c>
      <c r="F103">
        <v>1095</v>
      </c>
      <c r="L103">
        <v>8100000</v>
      </c>
      <c r="M103">
        <v>6089508</v>
      </c>
      <c r="N103">
        <v>1571727.99999999</v>
      </c>
      <c r="O103">
        <v>5774631</v>
      </c>
      <c r="P103">
        <v>1101</v>
      </c>
      <c r="T103">
        <v>8100000</v>
      </c>
      <c r="U103">
        <v>4902907</v>
      </c>
      <c r="V103">
        <v>2015756.79999999</v>
      </c>
      <c r="W103">
        <v>597379</v>
      </c>
      <c r="X103">
        <v>1095</v>
      </c>
    </row>
    <row r="104" spans="2:24" x14ac:dyDescent="0.2">
      <c r="B104">
        <v>8400000</v>
      </c>
      <c r="C104">
        <v>6334919</v>
      </c>
      <c r="D104">
        <v>1492902.4</v>
      </c>
      <c r="E104">
        <v>0</v>
      </c>
      <c r="F104">
        <v>1095</v>
      </c>
      <c r="L104">
        <v>8400000</v>
      </c>
      <c r="M104">
        <v>5666257</v>
      </c>
      <c r="N104">
        <v>1629651.2</v>
      </c>
      <c r="O104">
        <v>5365633</v>
      </c>
      <c r="P104">
        <v>0</v>
      </c>
      <c r="T104">
        <v>8400000</v>
      </c>
      <c r="U104">
        <v>4774892</v>
      </c>
      <c r="V104">
        <v>2019657.5999999901</v>
      </c>
      <c r="W104">
        <v>482196</v>
      </c>
      <c r="X104">
        <v>1095</v>
      </c>
    </row>
    <row r="105" spans="2:24" x14ac:dyDescent="0.2">
      <c r="B105">
        <v>8700000</v>
      </c>
      <c r="C105">
        <v>6435268</v>
      </c>
      <c r="D105">
        <v>1448595.2</v>
      </c>
      <c r="E105">
        <v>0</v>
      </c>
      <c r="F105">
        <v>1095</v>
      </c>
      <c r="L105">
        <v>8700000</v>
      </c>
      <c r="M105">
        <v>6082303</v>
      </c>
      <c r="N105">
        <v>1773465.5999999901</v>
      </c>
      <c r="O105">
        <v>5765468</v>
      </c>
      <c r="P105">
        <v>1102</v>
      </c>
      <c r="T105">
        <v>8700000</v>
      </c>
      <c r="U105">
        <v>4751019</v>
      </c>
      <c r="V105">
        <v>2111657.5999999898</v>
      </c>
      <c r="W105">
        <v>447700</v>
      </c>
      <c r="X105">
        <v>1095</v>
      </c>
    </row>
    <row r="106" spans="2:24" x14ac:dyDescent="0.2">
      <c r="B106">
        <v>9000000</v>
      </c>
      <c r="C106">
        <v>6497415</v>
      </c>
      <c r="D106">
        <v>1523961.5999999901</v>
      </c>
      <c r="E106">
        <v>0</v>
      </c>
      <c r="F106">
        <v>1095</v>
      </c>
      <c r="L106">
        <v>9000000</v>
      </c>
      <c r="M106">
        <v>6139653</v>
      </c>
      <c r="N106">
        <v>1664905.5999999901</v>
      </c>
      <c r="O106">
        <v>5822415</v>
      </c>
      <c r="P106">
        <v>1102</v>
      </c>
      <c r="T106">
        <v>9000000</v>
      </c>
      <c r="U106">
        <v>4780386</v>
      </c>
      <c r="V106">
        <v>2589984</v>
      </c>
      <c r="W106">
        <v>493173</v>
      </c>
      <c r="X106">
        <v>1088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50915-D0AD-CA48-B991-A2C4BFDFC8A9}">
  <dimension ref="A1:BR106"/>
  <sheetViews>
    <sheetView topLeftCell="M73" zoomScale="135" zoomScaleNormal="82" workbookViewId="0">
      <selection activeCell="T78" sqref="T78:X106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215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299045</v>
      </c>
      <c r="D6">
        <v>7139.2</v>
      </c>
      <c r="E6">
        <v>0</v>
      </c>
      <c r="F6">
        <v>1088</v>
      </c>
      <c r="L6">
        <v>300000</v>
      </c>
      <c r="M6">
        <v>299057</v>
      </c>
      <c r="N6">
        <v>7727.99999999999</v>
      </c>
      <c r="O6">
        <v>0</v>
      </c>
      <c r="P6">
        <v>1085</v>
      </c>
      <c r="T6">
        <v>300000</v>
      </c>
      <c r="U6">
        <v>299085</v>
      </c>
      <c r="V6">
        <v>7727.99999999999</v>
      </c>
      <c r="W6">
        <v>215982</v>
      </c>
      <c r="X6">
        <v>1094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597043</v>
      </c>
      <c r="D7">
        <v>7139.2</v>
      </c>
      <c r="E7">
        <v>0</v>
      </c>
      <c r="F7">
        <v>1089</v>
      </c>
      <c r="L7">
        <v>600000</v>
      </c>
      <c r="M7">
        <v>596805</v>
      </c>
      <c r="N7">
        <v>8022.4</v>
      </c>
      <c r="O7">
        <v>0</v>
      </c>
      <c r="P7">
        <v>1091</v>
      </c>
      <c r="T7">
        <v>900000</v>
      </c>
      <c r="U7">
        <v>891726</v>
      </c>
      <c r="V7">
        <v>8022.4</v>
      </c>
      <c r="W7">
        <v>773208</v>
      </c>
      <c r="X7">
        <v>1092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891985</v>
      </c>
      <c r="D8">
        <v>7359.99999999999</v>
      </c>
      <c r="E8">
        <v>0</v>
      </c>
      <c r="F8">
        <v>1092</v>
      </c>
      <c r="L8">
        <v>900000</v>
      </c>
      <c r="M8">
        <v>891631</v>
      </c>
      <c r="N8">
        <v>8243.1999999999898</v>
      </c>
      <c r="O8">
        <v>0</v>
      </c>
      <c r="P8">
        <v>1092</v>
      </c>
      <c r="T8">
        <v>1200000</v>
      </c>
      <c r="U8">
        <v>1185843</v>
      </c>
      <c r="V8">
        <v>8022.4</v>
      </c>
      <c r="W8">
        <v>1051819</v>
      </c>
      <c r="X8">
        <v>1093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1185606</v>
      </c>
      <c r="D9">
        <v>7433.5999999999904</v>
      </c>
      <c r="E9">
        <v>0</v>
      </c>
      <c r="F9">
        <v>1093</v>
      </c>
      <c r="L9">
        <v>1200000</v>
      </c>
      <c r="M9">
        <v>1186074</v>
      </c>
      <c r="N9">
        <v>8316.7999999999993</v>
      </c>
      <c r="O9">
        <v>0</v>
      </c>
      <c r="P9">
        <v>1092</v>
      </c>
      <c r="T9">
        <v>1500000</v>
      </c>
      <c r="U9">
        <v>1476103</v>
      </c>
      <c r="V9">
        <v>8316.7999999999993</v>
      </c>
      <c r="W9">
        <v>1323720</v>
      </c>
      <c r="X9">
        <v>1092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1478000</v>
      </c>
      <c r="D10">
        <v>7727.99999999999</v>
      </c>
      <c r="E10">
        <v>0</v>
      </c>
      <c r="F10">
        <v>1095</v>
      </c>
      <c r="L10">
        <v>1500000</v>
      </c>
      <c r="M10">
        <v>1476794</v>
      </c>
      <c r="N10">
        <v>8611.1999999999898</v>
      </c>
      <c r="O10">
        <v>0</v>
      </c>
      <c r="P10">
        <v>1094</v>
      </c>
      <c r="T10">
        <v>1800000</v>
      </c>
      <c r="U10">
        <v>1766665</v>
      </c>
      <c r="V10">
        <v>8390.4</v>
      </c>
      <c r="W10">
        <v>1589126</v>
      </c>
      <c r="X10">
        <v>1092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1766205</v>
      </c>
      <c r="D11">
        <v>7875.2</v>
      </c>
      <c r="E11">
        <v>0</v>
      </c>
      <c r="F11">
        <v>1094</v>
      </c>
      <c r="L11">
        <v>1800000</v>
      </c>
      <c r="M11">
        <v>1765448</v>
      </c>
      <c r="N11">
        <v>8758.4</v>
      </c>
      <c r="O11">
        <v>0</v>
      </c>
      <c r="P11">
        <v>1096</v>
      </c>
      <c r="T11">
        <v>2100000</v>
      </c>
      <c r="U11">
        <v>2048978</v>
      </c>
      <c r="V11">
        <v>8758.4</v>
      </c>
      <c r="W11">
        <v>1843150</v>
      </c>
      <c r="X11">
        <v>1092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2050110</v>
      </c>
      <c r="D12">
        <v>8243.1999999999898</v>
      </c>
      <c r="E12">
        <v>0</v>
      </c>
      <c r="F12">
        <v>1095</v>
      </c>
      <c r="L12">
        <v>2100000</v>
      </c>
      <c r="M12">
        <v>2045641</v>
      </c>
      <c r="N12">
        <v>9568</v>
      </c>
      <c r="O12">
        <v>0</v>
      </c>
      <c r="P12">
        <v>1094</v>
      </c>
      <c r="T12">
        <v>2400000</v>
      </c>
      <c r="U12">
        <v>2335722</v>
      </c>
      <c r="V12">
        <v>8905.5999999999894</v>
      </c>
      <c r="W12">
        <v>2098516</v>
      </c>
      <c r="X12">
        <v>1092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2334053</v>
      </c>
      <c r="D13">
        <v>8464</v>
      </c>
      <c r="E13">
        <v>0</v>
      </c>
      <c r="F13">
        <v>1096</v>
      </c>
      <c r="L13">
        <v>2400000</v>
      </c>
      <c r="M13">
        <v>2333826</v>
      </c>
      <c r="N13">
        <v>10524.8</v>
      </c>
      <c r="O13">
        <v>0</v>
      </c>
      <c r="P13">
        <v>1098</v>
      </c>
      <c r="T13">
        <v>2700000</v>
      </c>
      <c r="U13">
        <v>2613638</v>
      </c>
      <c r="V13">
        <v>9126.4</v>
      </c>
      <c r="W13">
        <v>2345613</v>
      </c>
      <c r="X13">
        <v>1092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2610555</v>
      </c>
      <c r="D14">
        <v>8758.4</v>
      </c>
      <c r="E14">
        <v>0</v>
      </c>
      <c r="F14">
        <v>1094</v>
      </c>
      <c r="L14">
        <v>2700000</v>
      </c>
      <c r="M14">
        <v>2608320</v>
      </c>
      <c r="N14">
        <v>14425.5999999999</v>
      </c>
      <c r="O14">
        <v>0</v>
      </c>
      <c r="P14">
        <v>1096</v>
      </c>
      <c r="T14">
        <v>3000000</v>
      </c>
      <c r="U14">
        <v>2880431</v>
      </c>
      <c r="V14">
        <v>9200</v>
      </c>
      <c r="W14">
        <v>2582257</v>
      </c>
      <c r="X14">
        <v>1092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90214</v>
      </c>
      <c r="D15">
        <v>4268.7999999999902</v>
      </c>
      <c r="E15">
        <v>0</v>
      </c>
      <c r="F15">
        <v>0</v>
      </c>
      <c r="L15">
        <v>3000000</v>
      </c>
      <c r="M15">
        <v>2886007</v>
      </c>
      <c r="N15">
        <v>18694.3999999999</v>
      </c>
      <c r="O15">
        <v>0</v>
      </c>
      <c r="P15">
        <v>1097</v>
      </c>
      <c r="T15">
        <v>3300000</v>
      </c>
      <c r="U15">
        <v>3146165</v>
      </c>
      <c r="V15">
        <v>9494.4</v>
      </c>
      <c r="W15">
        <v>2815926</v>
      </c>
      <c r="X15">
        <v>1092</v>
      </c>
      <c r="BN15" s="4"/>
      <c r="BO15" s="4"/>
      <c r="BP15" s="4"/>
      <c r="BQ15" s="4"/>
      <c r="BR15" s="4"/>
    </row>
    <row r="16" spans="1:70" x14ac:dyDescent="0.2">
      <c r="B16">
        <v>3300000</v>
      </c>
      <c r="C16">
        <v>3155575</v>
      </c>
      <c r="D16">
        <v>9420.7999999999993</v>
      </c>
      <c r="E16">
        <v>0</v>
      </c>
      <c r="F16">
        <v>1094</v>
      </c>
      <c r="L16">
        <v>3300000</v>
      </c>
      <c r="M16">
        <v>3152447</v>
      </c>
      <c r="N16">
        <v>21049.599999999999</v>
      </c>
      <c r="O16">
        <v>0</v>
      </c>
      <c r="P16">
        <v>1096</v>
      </c>
      <c r="T16">
        <v>3600000</v>
      </c>
      <c r="U16">
        <v>3420376</v>
      </c>
      <c r="V16">
        <v>9641.5999999999894</v>
      </c>
      <c r="W16">
        <v>3057657</v>
      </c>
      <c r="X16">
        <v>1092</v>
      </c>
      <c r="BN16" s="4"/>
      <c r="BO16" s="4"/>
      <c r="BP16" s="4"/>
      <c r="BQ16" s="4"/>
      <c r="BR16" s="4"/>
    </row>
    <row r="17" spans="2:24" x14ac:dyDescent="0.2">
      <c r="B17">
        <v>3600000</v>
      </c>
      <c r="C17">
        <v>3429188</v>
      </c>
      <c r="D17">
        <v>9788.7999999999993</v>
      </c>
      <c r="E17">
        <v>0</v>
      </c>
      <c r="F17">
        <v>1094</v>
      </c>
      <c r="L17">
        <v>3600000</v>
      </c>
      <c r="M17">
        <v>3418235</v>
      </c>
      <c r="N17">
        <v>21785.599999999999</v>
      </c>
      <c r="O17">
        <v>0</v>
      </c>
      <c r="P17">
        <v>1098</v>
      </c>
      <c r="T17">
        <v>3900000</v>
      </c>
      <c r="U17">
        <v>3675779</v>
      </c>
      <c r="V17">
        <v>9936</v>
      </c>
      <c r="W17">
        <v>3279884</v>
      </c>
      <c r="X17">
        <v>1092</v>
      </c>
    </row>
    <row r="18" spans="2:24" x14ac:dyDescent="0.2">
      <c r="B18">
        <v>3900000</v>
      </c>
      <c r="C18">
        <v>3688010</v>
      </c>
      <c r="D18">
        <v>10156.799999999999</v>
      </c>
      <c r="E18">
        <v>0</v>
      </c>
      <c r="F18">
        <v>1094</v>
      </c>
      <c r="L18">
        <v>3900000</v>
      </c>
      <c r="M18">
        <v>3677745</v>
      </c>
      <c r="N18">
        <v>22374.3999999999</v>
      </c>
      <c r="O18">
        <v>0</v>
      </c>
      <c r="P18">
        <v>1099</v>
      </c>
      <c r="T18">
        <v>4200000</v>
      </c>
      <c r="U18">
        <v>3923997</v>
      </c>
      <c r="V18">
        <v>10083.199999999901</v>
      </c>
      <c r="W18">
        <v>3495573</v>
      </c>
      <c r="X18">
        <v>0</v>
      </c>
    </row>
    <row r="19" spans="2:24" x14ac:dyDescent="0.2">
      <c r="B19">
        <v>4200000</v>
      </c>
      <c r="C19">
        <v>3940864</v>
      </c>
      <c r="D19">
        <v>10524.8</v>
      </c>
      <c r="E19">
        <v>0</v>
      </c>
      <c r="F19">
        <v>1094</v>
      </c>
      <c r="L19">
        <v>4200000</v>
      </c>
      <c r="M19">
        <v>3930190</v>
      </c>
      <c r="N19">
        <v>22595.199999999899</v>
      </c>
      <c r="O19">
        <v>0</v>
      </c>
      <c r="P19">
        <v>1099</v>
      </c>
      <c r="T19">
        <v>4500000</v>
      </c>
      <c r="U19">
        <v>4206889</v>
      </c>
      <c r="V19">
        <v>10451.199999999901</v>
      </c>
      <c r="W19">
        <v>3738425</v>
      </c>
      <c r="X19">
        <v>1092</v>
      </c>
    </row>
    <row r="20" spans="2:24" x14ac:dyDescent="0.2">
      <c r="B20">
        <v>4500000</v>
      </c>
      <c r="C20">
        <v>4174772</v>
      </c>
      <c r="D20">
        <v>10966.4</v>
      </c>
      <c r="E20">
        <v>0</v>
      </c>
      <c r="F20">
        <v>1094</v>
      </c>
      <c r="L20">
        <v>4500000</v>
      </c>
      <c r="M20">
        <v>4174483</v>
      </c>
      <c r="N20">
        <v>23257.599999999999</v>
      </c>
      <c r="O20">
        <v>0</v>
      </c>
      <c r="P20">
        <v>1098</v>
      </c>
      <c r="T20">
        <v>4800000</v>
      </c>
      <c r="U20">
        <v>4455484</v>
      </c>
      <c r="V20">
        <v>10672</v>
      </c>
      <c r="W20">
        <v>3952889</v>
      </c>
      <c r="X20">
        <v>1092</v>
      </c>
    </row>
    <row r="21" spans="2:24" x14ac:dyDescent="0.2">
      <c r="B21">
        <v>4800000</v>
      </c>
      <c r="C21">
        <v>4426022</v>
      </c>
      <c r="D21">
        <v>11481.5999999999</v>
      </c>
      <c r="E21">
        <v>0</v>
      </c>
      <c r="F21">
        <v>1094</v>
      </c>
      <c r="L21">
        <v>4800000</v>
      </c>
      <c r="M21">
        <v>4433629</v>
      </c>
      <c r="N21">
        <v>23993.599999999999</v>
      </c>
      <c r="O21">
        <v>0</v>
      </c>
      <c r="P21">
        <v>1100</v>
      </c>
      <c r="T21">
        <v>5100000</v>
      </c>
      <c r="U21">
        <v>4698720</v>
      </c>
      <c r="V21">
        <v>11408</v>
      </c>
      <c r="W21">
        <v>4157151</v>
      </c>
      <c r="X21">
        <v>1093</v>
      </c>
    </row>
    <row r="22" spans="2:24" x14ac:dyDescent="0.2">
      <c r="B22">
        <v>5100000</v>
      </c>
      <c r="C22">
        <v>4668242</v>
      </c>
      <c r="D22">
        <v>12070.4</v>
      </c>
      <c r="E22">
        <v>0</v>
      </c>
      <c r="F22">
        <v>1094</v>
      </c>
      <c r="L22">
        <v>5100000</v>
      </c>
      <c r="M22">
        <v>4673019</v>
      </c>
      <c r="N22">
        <v>24876.799999999999</v>
      </c>
      <c r="O22">
        <v>0</v>
      </c>
      <c r="P22">
        <v>1098</v>
      </c>
      <c r="T22">
        <v>5400000</v>
      </c>
      <c r="U22">
        <v>4938999</v>
      </c>
      <c r="V22">
        <v>12070.4</v>
      </c>
      <c r="W22">
        <v>4357107</v>
      </c>
      <c r="X22">
        <v>1092</v>
      </c>
    </row>
    <row r="23" spans="2:24" x14ac:dyDescent="0.2">
      <c r="B23">
        <v>5700000</v>
      </c>
      <c r="C23">
        <v>5178486</v>
      </c>
      <c r="D23">
        <v>13836.8</v>
      </c>
      <c r="E23">
        <v>0</v>
      </c>
      <c r="F23">
        <v>1095</v>
      </c>
      <c r="L23">
        <v>5400000</v>
      </c>
      <c r="M23">
        <v>4909819</v>
      </c>
      <c r="N23">
        <v>26348.799999999999</v>
      </c>
      <c r="O23">
        <v>0</v>
      </c>
      <c r="P23">
        <v>1100</v>
      </c>
      <c r="T23">
        <v>5700000</v>
      </c>
      <c r="U23">
        <v>5185415</v>
      </c>
      <c r="V23">
        <v>13174.4</v>
      </c>
      <c r="W23">
        <v>4559975</v>
      </c>
      <c r="X23">
        <v>1093</v>
      </c>
    </row>
    <row r="24" spans="2:24" x14ac:dyDescent="0.2">
      <c r="B24">
        <v>6000000</v>
      </c>
      <c r="C24">
        <v>5426956</v>
      </c>
      <c r="D24">
        <v>14867.199999999901</v>
      </c>
      <c r="E24">
        <v>0</v>
      </c>
      <c r="F24">
        <v>1095</v>
      </c>
      <c r="L24">
        <v>5700000</v>
      </c>
      <c r="M24">
        <v>5141615</v>
      </c>
      <c r="N24">
        <v>28115.199999999899</v>
      </c>
      <c r="O24">
        <v>0</v>
      </c>
      <c r="P24">
        <v>1100</v>
      </c>
      <c r="T24">
        <v>6000000</v>
      </c>
      <c r="U24">
        <v>5373175</v>
      </c>
      <c r="V24">
        <v>14131.199999999901</v>
      </c>
      <c r="W24">
        <v>4713030</v>
      </c>
      <c r="X24">
        <v>1093</v>
      </c>
    </row>
    <row r="25" spans="2:24" x14ac:dyDescent="0.2">
      <c r="B25">
        <v>6300000</v>
      </c>
      <c r="C25">
        <v>5640186</v>
      </c>
      <c r="D25">
        <v>16412.8</v>
      </c>
      <c r="E25">
        <v>0</v>
      </c>
      <c r="F25">
        <v>1095</v>
      </c>
      <c r="L25">
        <v>6000000</v>
      </c>
      <c r="M25">
        <v>5362224</v>
      </c>
      <c r="N25">
        <v>30764.799999999999</v>
      </c>
      <c r="O25">
        <v>0</v>
      </c>
      <c r="P25">
        <v>1101</v>
      </c>
      <c r="T25">
        <v>6300000</v>
      </c>
      <c r="U25">
        <v>5640123</v>
      </c>
      <c r="V25">
        <v>17369.599999999999</v>
      </c>
      <c r="W25">
        <v>4908548</v>
      </c>
      <c r="X25">
        <v>1093</v>
      </c>
    </row>
    <row r="26" spans="2:24" x14ac:dyDescent="0.2">
      <c r="B26">
        <v>6600000</v>
      </c>
      <c r="C26">
        <v>5867469</v>
      </c>
      <c r="D26">
        <v>17884.8</v>
      </c>
      <c r="E26">
        <v>0</v>
      </c>
      <c r="F26">
        <v>1095</v>
      </c>
      <c r="L26">
        <v>6300000</v>
      </c>
      <c r="M26">
        <v>5572338</v>
      </c>
      <c r="N26">
        <v>33635.199999999997</v>
      </c>
      <c r="O26">
        <v>0</v>
      </c>
      <c r="P26">
        <v>1101</v>
      </c>
      <c r="T26">
        <v>6600000</v>
      </c>
      <c r="U26">
        <v>5853853</v>
      </c>
      <c r="V26">
        <v>21491.199999999899</v>
      </c>
      <c r="W26">
        <v>5052183</v>
      </c>
      <c r="X26">
        <v>1094</v>
      </c>
    </row>
    <row r="27" spans="2:24" x14ac:dyDescent="0.2">
      <c r="B27">
        <v>6900000</v>
      </c>
      <c r="C27">
        <v>6091647</v>
      </c>
      <c r="D27">
        <v>20092.8</v>
      </c>
      <c r="E27">
        <v>0</v>
      </c>
      <c r="F27">
        <v>1095</v>
      </c>
      <c r="L27">
        <v>6900000</v>
      </c>
      <c r="M27">
        <v>6030006</v>
      </c>
      <c r="N27">
        <v>71171.199999999997</v>
      </c>
      <c r="O27">
        <v>0</v>
      </c>
      <c r="P27">
        <v>1101</v>
      </c>
      <c r="T27">
        <v>6900000</v>
      </c>
      <c r="U27">
        <v>6087395</v>
      </c>
      <c r="V27">
        <v>30838.3999999999</v>
      </c>
      <c r="W27">
        <v>5160877</v>
      </c>
      <c r="X27">
        <v>1094</v>
      </c>
    </row>
    <row r="28" spans="2:24" x14ac:dyDescent="0.2">
      <c r="B28">
        <v>7200000</v>
      </c>
      <c r="C28">
        <v>6285811</v>
      </c>
      <c r="D28">
        <v>22374.3999999999</v>
      </c>
      <c r="E28">
        <v>0</v>
      </c>
      <c r="F28">
        <v>1095</v>
      </c>
      <c r="L28">
        <v>7200000</v>
      </c>
      <c r="M28">
        <v>6208730</v>
      </c>
      <c r="N28">
        <v>195260.79999999999</v>
      </c>
      <c r="O28">
        <v>0</v>
      </c>
      <c r="P28">
        <v>1102</v>
      </c>
      <c r="T28">
        <v>7200000</v>
      </c>
      <c r="U28">
        <v>6295001</v>
      </c>
      <c r="V28">
        <v>61529.599999999999</v>
      </c>
      <c r="W28">
        <v>5087573</v>
      </c>
      <c r="X28">
        <v>1095</v>
      </c>
    </row>
    <row r="29" spans="2:24" x14ac:dyDescent="0.2">
      <c r="B29">
        <v>7500000</v>
      </c>
      <c r="C29">
        <v>6475130</v>
      </c>
      <c r="D29">
        <v>26569.599999999999</v>
      </c>
      <c r="E29">
        <v>0</v>
      </c>
      <c r="F29">
        <v>1095</v>
      </c>
      <c r="L29">
        <v>7500000</v>
      </c>
      <c r="M29">
        <v>6297189</v>
      </c>
      <c r="N29">
        <v>9973241.5999999996</v>
      </c>
      <c r="O29">
        <v>0</v>
      </c>
      <c r="P29">
        <v>1102</v>
      </c>
      <c r="T29">
        <v>7500000</v>
      </c>
      <c r="U29">
        <v>6473859</v>
      </c>
      <c r="V29">
        <v>153014.39999999999</v>
      </c>
      <c r="W29">
        <v>4611374</v>
      </c>
      <c r="X29">
        <v>1096</v>
      </c>
    </row>
    <row r="30" spans="2:24" x14ac:dyDescent="0.2">
      <c r="B30">
        <v>7800000</v>
      </c>
      <c r="C30">
        <v>6630570</v>
      </c>
      <c r="D30">
        <v>2584758.4</v>
      </c>
      <c r="E30">
        <v>0</v>
      </c>
      <c r="F30">
        <v>1109</v>
      </c>
      <c r="L30">
        <v>7800000</v>
      </c>
      <c r="M30">
        <v>6292339</v>
      </c>
      <c r="N30">
        <v>10117939.199999999</v>
      </c>
      <c r="O30">
        <v>0</v>
      </c>
      <c r="P30">
        <v>1101</v>
      </c>
      <c r="T30">
        <v>7800000</v>
      </c>
      <c r="U30">
        <v>6654244</v>
      </c>
      <c r="V30">
        <v>378892.79999999999</v>
      </c>
      <c r="W30">
        <v>3638268</v>
      </c>
      <c r="X30">
        <v>1096</v>
      </c>
    </row>
    <row r="31" spans="2:24" x14ac:dyDescent="0.2">
      <c r="B31">
        <v>8100000</v>
      </c>
      <c r="C31">
        <v>6819835</v>
      </c>
      <c r="D31">
        <v>430118.39999999898</v>
      </c>
      <c r="E31">
        <v>0</v>
      </c>
      <c r="F31">
        <v>1096</v>
      </c>
      <c r="L31">
        <v>8100000</v>
      </c>
      <c r="M31">
        <v>6295122</v>
      </c>
      <c r="N31">
        <v>10208320</v>
      </c>
      <c r="O31">
        <v>0</v>
      </c>
      <c r="P31">
        <v>1102</v>
      </c>
      <c r="T31">
        <v>8100000</v>
      </c>
      <c r="U31">
        <v>6863195</v>
      </c>
      <c r="V31">
        <v>876870.39999999898</v>
      </c>
      <c r="W31">
        <v>2498297</v>
      </c>
      <c r="X31">
        <v>1097</v>
      </c>
    </row>
    <row r="32" spans="2:24" x14ac:dyDescent="0.2">
      <c r="B32">
        <v>8400000</v>
      </c>
      <c r="C32">
        <v>6920169</v>
      </c>
      <c r="D32">
        <v>56524.799999999901</v>
      </c>
      <c r="E32">
        <v>0</v>
      </c>
      <c r="F32">
        <v>1095</v>
      </c>
      <c r="L32">
        <v>8400000</v>
      </c>
      <c r="M32">
        <v>6300558</v>
      </c>
      <c r="N32">
        <v>10290384</v>
      </c>
      <c r="O32">
        <v>0</v>
      </c>
      <c r="P32">
        <v>1102</v>
      </c>
      <c r="T32">
        <v>8400000</v>
      </c>
      <c r="U32">
        <v>7021019</v>
      </c>
      <c r="V32">
        <v>2099587.1999999899</v>
      </c>
      <c r="W32">
        <v>1606344</v>
      </c>
      <c r="X32">
        <v>1097</v>
      </c>
    </row>
    <row r="33" spans="2:24" x14ac:dyDescent="0.2">
      <c r="B33">
        <v>8700000</v>
      </c>
      <c r="C33">
        <v>7042153</v>
      </c>
      <c r="D33">
        <v>110399.999999999</v>
      </c>
      <c r="E33">
        <v>0</v>
      </c>
      <c r="F33">
        <v>1095</v>
      </c>
      <c r="L33">
        <v>8700000</v>
      </c>
      <c r="M33">
        <v>6299521</v>
      </c>
      <c r="N33">
        <v>10276032</v>
      </c>
      <c r="O33">
        <v>0</v>
      </c>
      <c r="P33">
        <v>1102</v>
      </c>
      <c r="T33">
        <v>8700000</v>
      </c>
      <c r="U33">
        <v>7193386</v>
      </c>
      <c r="V33">
        <v>8549744</v>
      </c>
      <c r="W33">
        <v>526549</v>
      </c>
      <c r="X33">
        <v>1097</v>
      </c>
    </row>
    <row r="34" spans="2:24" x14ac:dyDescent="0.2">
      <c r="B34">
        <v>9000000</v>
      </c>
      <c r="C34">
        <v>7239632</v>
      </c>
      <c r="D34">
        <v>7331590.3999999901</v>
      </c>
      <c r="E34">
        <v>0</v>
      </c>
      <c r="F34">
        <v>1095</v>
      </c>
      <c r="L34">
        <v>9000000</v>
      </c>
      <c r="M34">
        <v>6266258</v>
      </c>
      <c r="N34">
        <v>10369062.3999999</v>
      </c>
      <c r="O34">
        <v>0</v>
      </c>
      <c r="P34">
        <v>1102</v>
      </c>
      <c r="T34">
        <v>9000000</v>
      </c>
      <c r="U34">
        <v>7201197</v>
      </c>
      <c r="V34">
        <v>8559133.8879987709</v>
      </c>
      <c r="W34">
        <v>501812</v>
      </c>
      <c r="X34">
        <v>0</v>
      </c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299228</v>
      </c>
      <c r="D46">
        <v>6182.4</v>
      </c>
      <c r="E46">
        <v>0</v>
      </c>
      <c r="F46">
        <v>1086</v>
      </c>
      <c r="L46">
        <v>300000</v>
      </c>
      <c r="M46">
        <v>299349</v>
      </c>
      <c r="N46">
        <v>6918.4</v>
      </c>
      <c r="O46">
        <v>0</v>
      </c>
      <c r="P46">
        <v>1083</v>
      </c>
      <c r="T46">
        <v>300000</v>
      </c>
      <c r="U46">
        <v>299161</v>
      </c>
      <c r="V46">
        <v>6697.5999999999904</v>
      </c>
      <c r="W46">
        <v>205034</v>
      </c>
      <c r="X46">
        <v>1099</v>
      </c>
    </row>
    <row r="47" spans="2:24" x14ac:dyDescent="0.2">
      <c r="B47">
        <v>600000</v>
      </c>
      <c r="C47">
        <v>596914</v>
      </c>
      <c r="D47">
        <v>6255.99999999999</v>
      </c>
      <c r="E47">
        <v>0</v>
      </c>
      <c r="F47">
        <v>1090</v>
      </c>
      <c r="L47">
        <v>600000</v>
      </c>
      <c r="M47">
        <v>596624</v>
      </c>
      <c r="N47">
        <v>6991.99999999999</v>
      </c>
      <c r="O47">
        <v>0</v>
      </c>
      <c r="P47">
        <v>1090</v>
      </c>
      <c r="T47">
        <v>600000</v>
      </c>
      <c r="U47">
        <v>596876</v>
      </c>
      <c r="V47">
        <v>6697.5999999999904</v>
      </c>
      <c r="W47">
        <v>471214</v>
      </c>
      <c r="X47">
        <v>1087</v>
      </c>
    </row>
    <row r="48" spans="2:24" x14ac:dyDescent="0.2">
      <c r="B48">
        <v>900000</v>
      </c>
      <c r="C48">
        <v>891891</v>
      </c>
      <c r="D48">
        <v>6476.7999999999902</v>
      </c>
      <c r="E48">
        <v>0</v>
      </c>
      <c r="F48">
        <v>1092</v>
      </c>
      <c r="L48">
        <v>900000</v>
      </c>
      <c r="M48">
        <v>892338</v>
      </c>
      <c r="N48">
        <v>7139.2</v>
      </c>
      <c r="O48">
        <v>0</v>
      </c>
      <c r="P48">
        <v>1092</v>
      </c>
      <c r="T48">
        <v>900000</v>
      </c>
      <c r="U48">
        <v>892298</v>
      </c>
      <c r="V48">
        <v>6771.2</v>
      </c>
      <c r="W48">
        <v>741994</v>
      </c>
      <c r="X48">
        <v>1089</v>
      </c>
    </row>
    <row r="49" spans="2:24" x14ac:dyDescent="0.2">
      <c r="B49">
        <v>1200000</v>
      </c>
      <c r="C49">
        <v>1186341</v>
      </c>
      <c r="D49">
        <v>6623.99999999999</v>
      </c>
      <c r="E49">
        <v>0</v>
      </c>
      <c r="F49">
        <v>1093</v>
      </c>
      <c r="L49">
        <v>1200000</v>
      </c>
      <c r="M49">
        <v>1185861</v>
      </c>
      <c r="N49">
        <v>7286.4</v>
      </c>
      <c r="O49">
        <v>0</v>
      </c>
      <c r="P49">
        <v>1095</v>
      </c>
      <c r="T49">
        <v>1200000</v>
      </c>
      <c r="U49">
        <v>1186549</v>
      </c>
      <c r="V49">
        <v>6918.4</v>
      </c>
      <c r="W49">
        <v>1011516</v>
      </c>
      <c r="X49">
        <v>1089</v>
      </c>
    </row>
    <row r="50" spans="2:24" x14ac:dyDescent="0.2">
      <c r="B50">
        <v>1500000</v>
      </c>
      <c r="C50">
        <v>1478829</v>
      </c>
      <c r="D50">
        <v>6844.7999999999902</v>
      </c>
      <c r="E50">
        <v>0</v>
      </c>
      <c r="F50">
        <v>1094</v>
      </c>
      <c r="L50">
        <v>1500000</v>
      </c>
      <c r="M50">
        <v>1478144</v>
      </c>
      <c r="N50">
        <v>7507.2</v>
      </c>
      <c r="O50">
        <v>0</v>
      </c>
      <c r="P50">
        <v>1095</v>
      </c>
      <c r="T50">
        <v>1500000</v>
      </c>
      <c r="U50">
        <v>1477394</v>
      </c>
      <c r="V50">
        <v>6991.99999999999</v>
      </c>
      <c r="W50">
        <v>1273330</v>
      </c>
      <c r="X50">
        <v>1092</v>
      </c>
    </row>
    <row r="51" spans="2:24" x14ac:dyDescent="0.2">
      <c r="B51">
        <v>1800000</v>
      </c>
      <c r="C51">
        <v>1766742</v>
      </c>
      <c r="D51">
        <v>7139.2</v>
      </c>
      <c r="E51">
        <v>0</v>
      </c>
      <c r="F51">
        <v>1094</v>
      </c>
      <c r="L51">
        <v>1800000</v>
      </c>
      <c r="M51">
        <v>1766942</v>
      </c>
      <c r="N51">
        <v>7580.7999999999902</v>
      </c>
      <c r="O51">
        <v>0</v>
      </c>
      <c r="P51">
        <v>1094</v>
      </c>
      <c r="T51">
        <v>1800000</v>
      </c>
      <c r="U51">
        <v>1768229</v>
      </c>
      <c r="V51">
        <v>7139.2</v>
      </c>
      <c r="W51">
        <v>1528759</v>
      </c>
      <c r="X51">
        <v>1091</v>
      </c>
    </row>
    <row r="52" spans="2:24" x14ac:dyDescent="0.2">
      <c r="B52">
        <v>2100000</v>
      </c>
      <c r="C52">
        <v>2050214</v>
      </c>
      <c r="D52">
        <v>7433.5999999999904</v>
      </c>
      <c r="E52">
        <v>0</v>
      </c>
      <c r="F52">
        <v>1094</v>
      </c>
      <c r="L52">
        <v>2100000</v>
      </c>
      <c r="M52">
        <v>2049889</v>
      </c>
      <c r="N52">
        <v>7875.2</v>
      </c>
      <c r="O52">
        <v>0</v>
      </c>
      <c r="P52">
        <v>1097</v>
      </c>
      <c r="T52">
        <v>2100000</v>
      </c>
      <c r="U52">
        <v>2051798</v>
      </c>
      <c r="V52">
        <v>7359.99999999999</v>
      </c>
      <c r="W52">
        <v>1770352</v>
      </c>
      <c r="X52">
        <v>1092</v>
      </c>
    </row>
    <row r="53" spans="2:24" x14ac:dyDescent="0.2">
      <c r="B53">
        <v>2400000</v>
      </c>
      <c r="C53">
        <v>2337482</v>
      </c>
      <c r="D53">
        <v>7801.5999999999904</v>
      </c>
      <c r="E53">
        <v>0</v>
      </c>
      <c r="F53">
        <v>1095</v>
      </c>
      <c r="L53">
        <v>2400000</v>
      </c>
      <c r="M53">
        <v>2337768</v>
      </c>
      <c r="N53">
        <v>8537.5999999999894</v>
      </c>
      <c r="O53">
        <v>0</v>
      </c>
      <c r="P53">
        <v>1097</v>
      </c>
      <c r="T53">
        <v>2400000</v>
      </c>
      <c r="U53">
        <v>2338017</v>
      </c>
      <c r="V53">
        <v>7580.7999999999902</v>
      </c>
      <c r="W53">
        <v>2007634</v>
      </c>
      <c r="X53">
        <v>1092</v>
      </c>
    </row>
    <row r="54" spans="2:24" x14ac:dyDescent="0.2">
      <c r="B54">
        <v>2700000</v>
      </c>
      <c r="C54">
        <v>2615563</v>
      </c>
      <c r="D54">
        <v>8095.99999999999</v>
      </c>
      <c r="E54">
        <v>0</v>
      </c>
      <c r="F54">
        <v>1095</v>
      </c>
      <c r="L54">
        <v>2700000</v>
      </c>
      <c r="M54">
        <v>2615485</v>
      </c>
      <c r="N54">
        <v>9936</v>
      </c>
      <c r="O54">
        <v>0</v>
      </c>
      <c r="P54">
        <v>1097</v>
      </c>
      <c r="T54">
        <v>2700000</v>
      </c>
      <c r="U54">
        <v>2615125</v>
      </c>
      <c r="V54">
        <v>7801.5999999999904</v>
      </c>
      <c r="W54">
        <v>2231071</v>
      </c>
      <c r="X54">
        <v>1092</v>
      </c>
    </row>
    <row r="55" spans="2:24" x14ac:dyDescent="0.2">
      <c r="B55">
        <v>3000000</v>
      </c>
      <c r="C55">
        <v>2893090</v>
      </c>
      <c r="D55">
        <v>8537.5999999999894</v>
      </c>
      <c r="E55">
        <v>0</v>
      </c>
      <c r="F55">
        <v>1094</v>
      </c>
      <c r="L55">
        <v>3000000</v>
      </c>
      <c r="M55">
        <v>2892559</v>
      </c>
      <c r="N55">
        <v>13247.9999999999</v>
      </c>
      <c r="O55">
        <v>0</v>
      </c>
      <c r="P55">
        <v>1097</v>
      </c>
      <c r="T55">
        <v>3000000</v>
      </c>
      <c r="U55">
        <v>2891313</v>
      </c>
      <c r="V55">
        <v>8022.4</v>
      </c>
      <c r="W55">
        <v>2449076</v>
      </c>
      <c r="X55">
        <v>1092</v>
      </c>
    </row>
    <row r="56" spans="2:24" x14ac:dyDescent="0.2">
      <c r="B56">
        <v>3300000</v>
      </c>
      <c r="C56">
        <v>3161361</v>
      </c>
      <c r="D56">
        <v>8979.1999999999898</v>
      </c>
      <c r="E56">
        <v>0</v>
      </c>
      <c r="F56">
        <v>1094</v>
      </c>
      <c r="L56">
        <v>3300000</v>
      </c>
      <c r="M56">
        <v>3161574</v>
      </c>
      <c r="N56">
        <v>17001.599999999999</v>
      </c>
      <c r="O56">
        <v>0</v>
      </c>
      <c r="P56">
        <v>1097</v>
      </c>
      <c r="T56">
        <v>3300000</v>
      </c>
      <c r="U56">
        <v>3160987</v>
      </c>
      <c r="V56">
        <v>8169.5999999999904</v>
      </c>
      <c r="W56">
        <v>2657752</v>
      </c>
      <c r="X56">
        <v>1092</v>
      </c>
    </row>
    <row r="57" spans="2:24" x14ac:dyDescent="0.2">
      <c r="B57">
        <v>3600000</v>
      </c>
      <c r="C57">
        <v>3435786</v>
      </c>
      <c r="D57">
        <v>9568</v>
      </c>
      <c r="E57">
        <v>0</v>
      </c>
      <c r="F57">
        <v>1094</v>
      </c>
      <c r="L57">
        <v>3600000</v>
      </c>
      <c r="M57">
        <v>3437118</v>
      </c>
      <c r="N57">
        <v>19209.599999999999</v>
      </c>
      <c r="O57">
        <v>0</v>
      </c>
      <c r="P57">
        <v>1098</v>
      </c>
      <c r="T57">
        <v>3600000</v>
      </c>
      <c r="U57">
        <v>3436301</v>
      </c>
      <c r="V57">
        <v>8316.7999999999993</v>
      </c>
      <c r="W57">
        <v>2865432</v>
      </c>
      <c r="X57">
        <v>1093</v>
      </c>
    </row>
    <row r="58" spans="2:24" x14ac:dyDescent="0.2">
      <c r="B58">
        <v>3900000</v>
      </c>
      <c r="C58">
        <v>3698564</v>
      </c>
      <c r="D58">
        <v>10304</v>
      </c>
      <c r="E58">
        <v>0</v>
      </c>
      <c r="F58">
        <v>1094</v>
      </c>
      <c r="L58">
        <v>3900000</v>
      </c>
      <c r="M58">
        <v>3699366</v>
      </c>
      <c r="N58">
        <v>20240</v>
      </c>
      <c r="O58">
        <v>0</v>
      </c>
      <c r="P58">
        <v>1098</v>
      </c>
      <c r="T58">
        <v>3900000</v>
      </c>
      <c r="U58">
        <v>3700422</v>
      </c>
      <c r="V58">
        <v>8464</v>
      </c>
      <c r="W58">
        <v>3065262</v>
      </c>
      <c r="X58">
        <v>1093</v>
      </c>
    </row>
    <row r="59" spans="2:24" x14ac:dyDescent="0.2">
      <c r="B59">
        <v>4200000</v>
      </c>
      <c r="C59">
        <v>3958826</v>
      </c>
      <c r="D59">
        <v>11408</v>
      </c>
      <c r="E59">
        <v>0</v>
      </c>
      <c r="F59">
        <v>1094</v>
      </c>
      <c r="L59">
        <v>4200000</v>
      </c>
      <c r="M59">
        <v>3943929</v>
      </c>
      <c r="N59">
        <v>21049.599999999999</v>
      </c>
      <c r="O59">
        <v>0</v>
      </c>
      <c r="P59">
        <v>1099</v>
      </c>
      <c r="T59">
        <v>4200000</v>
      </c>
      <c r="U59">
        <v>3961819</v>
      </c>
      <c r="V59">
        <v>8611.1999999999898</v>
      </c>
      <c r="W59">
        <v>3257605</v>
      </c>
      <c r="X59">
        <v>1093</v>
      </c>
    </row>
    <row r="60" spans="2:24" x14ac:dyDescent="0.2">
      <c r="B60">
        <v>4500000</v>
      </c>
      <c r="C60">
        <v>4222623</v>
      </c>
      <c r="D60">
        <v>12585.5999999999</v>
      </c>
      <c r="E60">
        <v>0</v>
      </c>
      <c r="F60">
        <v>1094</v>
      </c>
      <c r="L60">
        <v>4500000</v>
      </c>
      <c r="M60">
        <v>4205821</v>
      </c>
      <c r="N60">
        <v>22595.199999999899</v>
      </c>
      <c r="O60">
        <v>0</v>
      </c>
      <c r="P60">
        <v>1097</v>
      </c>
      <c r="T60">
        <v>4500000</v>
      </c>
      <c r="U60">
        <v>4219254</v>
      </c>
      <c r="V60">
        <v>8832</v>
      </c>
      <c r="W60">
        <v>3439770</v>
      </c>
      <c r="X60">
        <v>1093</v>
      </c>
    </row>
    <row r="61" spans="2:24" x14ac:dyDescent="0.2">
      <c r="B61">
        <v>4800000</v>
      </c>
      <c r="C61">
        <v>4477837</v>
      </c>
      <c r="D61">
        <v>16560</v>
      </c>
      <c r="E61">
        <v>0</v>
      </c>
      <c r="F61">
        <v>1094</v>
      </c>
      <c r="L61">
        <v>4800000</v>
      </c>
      <c r="M61">
        <v>4462793</v>
      </c>
      <c r="N61">
        <v>26937.599999999999</v>
      </c>
      <c r="O61">
        <v>0</v>
      </c>
      <c r="P61">
        <v>1099</v>
      </c>
      <c r="T61">
        <v>4800000</v>
      </c>
      <c r="U61">
        <v>4472955</v>
      </c>
      <c r="V61">
        <v>9126.4</v>
      </c>
      <c r="W61">
        <v>3615700</v>
      </c>
      <c r="X61">
        <v>1093</v>
      </c>
    </row>
    <row r="62" spans="2:24" x14ac:dyDescent="0.2">
      <c r="B62">
        <v>5100000</v>
      </c>
      <c r="C62">
        <v>4720617</v>
      </c>
      <c r="D62">
        <v>17590.3999999999</v>
      </c>
      <c r="E62">
        <v>0</v>
      </c>
      <c r="F62">
        <v>1094</v>
      </c>
      <c r="L62">
        <v>5100000</v>
      </c>
      <c r="M62">
        <v>4697564</v>
      </c>
      <c r="N62">
        <v>2778547.1999999899</v>
      </c>
      <c r="O62">
        <v>0</v>
      </c>
      <c r="P62">
        <v>1099</v>
      </c>
      <c r="T62">
        <v>5100000</v>
      </c>
      <c r="U62">
        <v>4724188</v>
      </c>
      <c r="V62">
        <v>9420.7999999999993</v>
      </c>
      <c r="W62">
        <v>3783750</v>
      </c>
      <c r="X62">
        <v>1093</v>
      </c>
    </row>
    <row r="63" spans="2:24" x14ac:dyDescent="0.2">
      <c r="B63">
        <v>5700000</v>
      </c>
      <c r="C63">
        <v>5198201</v>
      </c>
      <c r="D63">
        <v>2467145.5999999898</v>
      </c>
      <c r="E63">
        <v>0</v>
      </c>
      <c r="F63">
        <v>1094</v>
      </c>
      <c r="L63">
        <v>5400000</v>
      </c>
      <c r="M63">
        <v>4945690</v>
      </c>
      <c r="N63">
        <v>2429683.1999999899</v>
      </c>
      <c r="O63">
        <v>0</v>
      </c>
      <c r="P63">
        <v>1100</v>
      </c>
      <c r="T63">
        <v>5400000</v>
      </c>
      <c r="U63">
        <v>4959058</v>
      </c>
      <c r="V63">
        <v>9788.7999999999993</v>
      </c>
      <c r="W63">
        <v>3934371</v>
      </c>
      <c r="X63">
        <v>1093</v>
      </c>
    </row>
    <row r="64" spans="2:24" x14ac:dyDescent="0.2">
      <c r="B64">
        <v>6000000</v>
      </c>
      <c r="C64">
        <v>5450886</v>
      </c>
      <c r="D64">
        <v>2208883.1999999899</v>
      </c>
      <c r="E64">
        <v>0</v>
      </c>
      <c r="F64">
        <v>1094</v>
      </c>
      <c r="L64">
        <v>5700000</v>
      </c>
      <c r="M64">
        <v>5169710</v>
      </c>
      <c r="N64">
        <v>2876435.1999999899</v>
      </c>
      <c r="O64">
        <v>0</v>
      </c>
      <c r="P64">
        <v>1100</v>
      </c>
      <c r="T64">
        <v>5700000</v>
      </c>
      <c r="U64">
        <v>5202588</v>
      </c>
      <c r="V64">
        <v>10304</v>
      </c>
      <c r="W64">
        <v>4078378</v>
      </c>
      <c r="X64">
        <v>1093</v>
      </c>
    </row>
    <row r="65" spans="2:24" x14ac:dyDescent="0.2">
      <c r="B65">
        <v>6300000</v>
      </c>
      <c r="C65">
        <v>5648329</v>
      </c>
      <c r="D65">
        <v>2674697.5999999898</v>
      </c>
      <c r="E65">
        <v>0</v>
      </c>
      <c r="F65">
        <v>1095</v>
      </c>
      <c r="L65">
        <v>6000000</v>
      </c>
      <c r="M65">
        <v>5382446</v>
      </c>
      <c r="N65">
        <v>2917724.8</v>
      </c>
      <c r="O65">
        <v>0</v>
      </c>
      <c r="P65">
        <v>1100</v>
      </c>
      <c r="T65">
        <v>6000000</v>
      </c>
      <c r="U65">
        <v>5448110</v>
      </c>
      <c r="V65">
        <v>11113.5999999999</v>
      </c>
      <c r="W65">
        <v>4214091</v>
      </c>
      <c r="X65">
        <v>1093</v>
      </c>
    </row>
    <row r="66" spans="2:24" x14ac:dyDescent="0.2">
      <c r="B66">
        <v>6600000</v>
      </c>
      <c r="C66">
        <v>5876542</v>
      </c>
      <c r="D66">
        <v>2444550.4</v>
      </c>
      <c r="E66">
        <v>0</v>
      </c>
      <c r="F66">
        <v>1094</v>
      </c>
      <c r="L66">
        <v>6300000</v>
      </c>
      <c r="M66">
        <v>5574401</v>
      </c>
      <c r="N66">
        <v>3071327.9999999902</v>
      </c>
      <c r="O66">
        <v>0</v>
      </c>
      <c r="P66">
        <v>1101</v>
      </c>
      <c r="T66">
        <v>6300000</v>
      </c>
      <c r="U66">
        <v>5675288</v>
      </c>
      <c r="V66">
        <v>12143.9999999999</v>
      </c>
      <c r="W66">
        <v>4327514</v>
      </c>
      <c r="X66">
        <v>1094</v>
      </c>
    </row>
    <row r="67" spans="2:24" x14ac:dyDescent="0.2">
      <c r="B67">
        <v>6900000</v>
      </c>
      <c r="C67">
        <v>6098075</v>
      </c>
      <c r="D67">
        <v>2444256</v>
      </c>
      <c r="E67">
        <v>0</v>
      </c>
      <c r="F67">
        <v>1094</v>
      </c>
      <c r="L67">
        <v>6600000</v>
      </c>
      <c r="M67">
        <v>5778883</v>
      </c>
      <c r="N67">
        <v>2790176</v>
      </c>
      <c r="O67">
        <v>0</v>
      </c>
      <c r="P67">
        <v>1101</v>
      </c>
      <c r="T67">
        <v>6600000</v>
      </c>
      <c r="U67">
        <v>5900782</v>
      </c>
      <c r="V67">
        <v>13763.199999999901</v>
      </c>
      <c r="W67">
        <v>4410918</v>
      </c>
      <c r="X67">
        <v>1094</v>
      </c>
    </row>
    <row r="68" spans="2:24" x14ac:dyDescent="0.2">
      <c r="B68">
        <v>7200000</v>
      </c>
      <c r="C68">
        <v>6295892</v>
      </c>
      <c r="D68">
        <v>2449849.5999999898</v>
      </c>
      <c r="E68">
        <v>0</v>
      </c>
      <c r="F68">
        <v>1094</v>
      </c>
      <c r="L68">
        <v>6900000</v>
      </c>
      <c r="M68">
        <v>5912498</v>
      </c>
      <c r="N68">
        <v>2917651.1999999899</v>
      </c>
      <c r="O68">
        <v>0</v>
      </c>
      <c r="P68">
        <v>1100</v>
      </c>
      <c r="T68">
        <v>6900000</v>
      </c>
      <c r="U68">
        <v>6119703</v>
      </c>
      <c r="V68">
        <v>16928</v>
      </c>
      <c r="W68">
        <v>4441211</v>
      </c>
      <c r="X68">
        <v>1095</v>
      </c>
    </row>
    <row r="69" spans="2:24" x14ac:dyDescent="0.2">
      <c r="B69">
        <v>7500000</v>
      </c>
      <c r="C69">
        <v>6411178</v>
      </c>
      <c r="D69">
        <v>2537360</v>
      </c>
      <c r="E69">
        <v>0</v>
      </c>
      <c r="F69">
        <v>1095</v>
      </c>
      <c r="L69">
        <v>7200000</v>
      </c>
      <c r="M69">
        <v>6061559</v>
      </c>
      <c r="N69">
        <v>2810416</v>
      </c>
      <c r="O69">
        <v>0</v>
      </c>
      <c r="P69">
        <v>1101</v>
      </c>
      <c r="T69">
        <v>7200000</v>
      </c>
      <c r="U69">
        <v>6273817</v>
      </c>
      <c r="V69">
        <v>20387.199999999899</v>
      </c>
      <c r="W69">
        <v>4422419</v>
      </c>
      <c r="X69">
        <v>1094</v>
      </c>
    </row>
    <row r="70" spans="2:24" x14ac:dyDescent="0.2">
      <c r="B70">
        <v>7800000</v>
      </c>
      <c r="C70">
        <v>6546589</v>
      </c>
      <c r="D70">
        <v>2558777.5999999898</v>
      </c>
      <c r="E70">
        <v>0</v>
      </c>
      <c r="F70">
        <v>1095</v>
      </c>
      <c r="L70">
        <v>7500000</v>
      </c>
      <c r="M70">
        <v>6130966</v>
      </c>
      <c r="N70">
        <v>2911468.8</v>
      </c>
      <c r="O70">
        <v>0</v>
      </c>
      <c r="P70">
        <v>1101</v>
      </c>
      <c r="T70">
        <v>7500000</v>
      </c>
      <c r="U70">
        <v>6513053</v>
      </c>
      <c r="V70">
        <v>29734.3999999999</v>
      </c>
      <c r="W70">
        <v>4278642</v>
      </c>
      <c r="X70">
        <v>1095</v>
      </c>
    </row>
    <row r="71" spans="2:24" x14ac:dyDescent="0.2">
      <c r="B71">
        <v>8100000</v>
      </c>
      <c r="C71">
        <v>6689749</v>
      </c>
      <c r="D71">
        <v>2558336</v>
      </c>
      <c r="E71">
        <v>0</v>
      </c>
      <c r="F71">
        <v>1095</v>
      </c>
      <c r="L71">
        <v>7800000</v>
      </c>
      <c r="M71">
        <v>6241768</v>
      </c>
      <c r="N71">
        <v>3046083.1999999899</v>
      </c>
      <c r="O71">
        <v>0</v>
      </c>
      <c r="P71">
        <v>1101</v>
      </c>
      <c r="T71">
        <v>7800000</v>
      </c>
      <c r="U71">
        <v>6638835</v>
      </c>
      <c r="V71">
        <v>45852.799999999901</v>
      </c>
      <c r="W71">
        <v>4041508</v>
      </c>
      <c r="X71">
        <v>1095</v>
      </c>
    </row>
    <row r="72" spans="2:24" x14ac:dyDescent="0.2">
      <c r="B72">
        <v>8400000</v>
      </c>
      <c r="C72">
        <v>6747465</v>
      </c>
      <c r="D72">
        <v>2653280</v>
      </c>
      <c r="E72">
        <v>0</v>
      </c>
      <c r="F72">
        <v>1095</v>
      </c>
      <c r="L72">
        <v>8100000</v>
      </c>
      <c r="M72">
        <v>6288630</v>
      </c>
      <c r="N72">
        <v>2816819.1999999899</v>
      </c>
      <c r="O72">
        <v>0</v>
      </c>
      <c r="P72">
        <v>1101</v>
      </c>
      <c r="T72">
        <v>8100000</v>
      </c>
      <c r="U72">
        <v>5539519</v>
      </c>
      <c r="V72">
        <v>4117551.9999999902</v>
      </c>
      <c r="W72">
        <v>1234347</v>
      </c>
      <c r="X72">
        <v>1094</v>
      </c>
    </row>
    <row r="73" spans="2:24" x14ac:dyDescent="0.2">
      <c r="B73">
        <v>8700000</v>
      </c>
      <c r="C73">
        <v>6867466</v>
      </c>
      <c r="D73">
        <v>2452793.5999999898</v>
      </c>
      <c r="E73">
        <v>0</v>
      </c>
      <c r="F73">
        <v>1095</v>
      </c>
      <c r="L73">
        <v>8400000</v>
      </c>
      <c r="M73">
        <v>6340759</v>
      </c>
      <c r="N73">
        <v>2935388.8</v>
      </c>
      <c r="O73">
        <v>0</v>
      </c>
      <c r="P73">
        <v>1102</v>
      </c>
      <c r="T73">
        <v>8400000</v>
      </c>
      <c r="U73">
        <v>7097489</v>
      </c>
      <c r="V73">
        <v>553987.19999999995</v>
      </c>
      <c r="W73">
        <v>2029316</v>
      </c>
      <c r="X73">
        <v>1095</v>
      </c>
    </row>
    <row r="74" spans="2:24" x14ac:dyDescent="0.2">
      <c r="B74">
        <v>9000000</v>
      </c>
      <c r="C74">
        <v>6911923</v>
      </c>
      <c r="D74">
        <v>2567168</v>
      </c>
      <c r="E74">
        <v>0</v>
      </c>
      <c r="F74">
        <v>1095</v>
      </c>
      <c r="L74">
        <v>8700000</v>
      </c>
      <c r="M74">
        <v>6400152</v>
      </c>
      <c r="N74">
        <v>2954892.8</v>
      </c>
      <c r="O74">
        <v>0</v>
      </c>
      <c r="P74">
        <v>1102</v>
      </c>
      <c r="T74">
        <v>8700000</v>
      </c>
      <c r="U74">
        <v>6564354</v>
      </c>
      <c r="V74">
        <v>4451107.1999999899</v>
      </c>
      <c r="W74">
        <v>1355568</v>
      </c>
      <c r="X74">
        <v>1094</v>
      </c>
    </row>
    <row r="75" spans="2:24" x14ac:dyDescent="0.2">
      <c r="L75">
        <v>9000000</v>
      </c>
      <c r="M75">
        <v>6419085</v>
      </c>
      <c r="N75">
        <v>2952905.5999999898</v>
      </c>
      <c r="O75">
        <v>0</v>
      </c>
      <c r="P75">
        <v>1101</v>
      </c>
      <c r="T75">
        <v>9000000</v>
      </c>
      <c r="U75">
        <v>5612143</v>
      </c>
      <c r="V75">
        <v>3938483.1999999899</v>
      </c>
      <c r="W75">
        <v>1099396</v>
      </c>
      <c r="X75">
        <v>1095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299181</v>
      </c>
      <c r="D79">
        <v>5667.2</v>
      </c>
      <c r="E79">
        <v>0</v>
      </c>
      <c r="F79">
        <v>1087</v>
      </c>
      <c r="L79">
        <v>300000</v>
      </c>
      <c r="M79">
        <v>299250</v>
      </c>
      <c r="N79">
        <v>6329.5999999999904</v>
      </c>
      <c r="O79">
        <v>0</v>
      </c>
      <c r="P79">
        <v>1085</v>
      </c>
      <c r="T79">
        <v>300000</v>
      </c>
      <c r="U79">
        <v>299261</v>
      </c>
      <c r="V79">
        <v>6108.7999999999902</v>
      </c>
      <c r="W79">
        <v>196979</v>
      </c>
      <c r="X79">
        <v>1108</v>
      </c>
    </row>
    <row r="80" spans="2:24" x14ac:dyDescent="0.2">
      <c r="B80">
        <v>600000</v>
      </c>
      <c r="C80">
        <v>597049</v>
      </c>
      <c r="D80">
        <v>5740.7999999999902</v>
      </c>
      <c r="E80">
        <v>0</v>
      </c>
      <c r="F80">
        <v>1088</v>
      </c>
      <c r="L80">
        <v>600000</v>
      </c>
      <c r="M80">
        <v>596878</v>
      </c>
      <c r="N80">
        <v>6476.7999999999902</v>
      </c>
      <c r="O80">
        <v>0</v>
      </c>
      <c r="P80">
        <v>1088</v>
      </c>
      <c r="T80">
        <v>900000</v>
      </c>
      <c r="U80">
        <v>892669</v>
      </c>
      <c r="V80">
        <v>6255.99999999999</v>
      </c>
      <c r="W80">
        <v>715637</v>
      </c>
      <c r="X80">
        <v>1088</v>
      </c>
    </row>
    <row r="81" spans="2:24" x14ac:dyDescent="0.2">
      <c r="B81">
        <v>900000</v>
      </c>
      <c r="C81">
        <v>892330</v>
      </c>
      <c r="D81">
        <v>5888</v>
      </c>
      <c r="E81">
        <v>0</v>
      </c>
      <c r="F81">
        <v>1092</v>
      </c>
      <c r="L81">
        <v>900000</v>
      </c>
      <c r="M81">
        <v>892169</v>
      </c>
      <c r="N81">
        <v>6623.99999999999</v>
      </c>
      <c r="O81">
        <v>0</v>
      </c>
      <c r="P81">
        <v>1090</v>
      </c>
      <c r="T81">
        <v>1200000</v>
      </c>
      <c r="U81">
        <v>1186090</v>
      </c>
      <c r="V81">
        <v>6329.5999999999904</v>
      </c>
      <c r="W81">
        <v>971220</v>
      </c>
      <c r="X81">
        <v>1090</v>
      </c>
    </row>
    <row r="82" spans="2:24" x14ac:dyDescent="0.2">
      <c r="B82">
        <v>1200000</v>
      </c>
      <c r="C82">
        <v>1185397</v>
      </c>
      <c r="D82">
        <v>6182.4</v>
      </c>
      <c r="E82">
        <v>0</v>
      </c>
      <c r="F82">
        <v>1094</v>
      </c>
      <c r="L82">
        <v>1200000</v>
      </c>
      <c r="M82">
        <v>1186116</v>
      </c>
      <c r="N82">
        <v>6844.7999999999902</v>
      </c>
      <c r="O82">
        <v>0</v>
      </c>
      <c r="P82">
        <v>1093</v>
      </c>
      <c r="T82">
        <v>1500000</v>
      </c>
      <c r="U82">
        <v>1478267</v>
      </c>
      <c r="V82">
        <v>6476.7999999999902</v>
      </c>
      <c r="W82">
        <v>1219361</v>
      </c>
      <c r="X82">
        <v>1092</v>
      </c>
    </row>
    <row r="83" spans="2:24" x14ac:dyDescent="0.2">
      <c r="B83">
        <v>1500000</v>
      </c>
      <c r="C83">
        <v>1477371</v>
      </c>
      <c r="D83">
        <v>6476.7999999999902</v>
      </c>
      <c r="E83">
        <v>0</v>
      </c>
      <c r="F83">
        <v>1093</v>
      </c>
      <c r="L83">
        <v>1500000</v>
      </c>
      <c r="M83">
        <v>1477794</v>
      </c>
      <c r="N83">
        <v>6991.99999999999</v>
      </c>
      <c r="O83">
        <v>0</v>
      </c>
      <c r="P83">
        <v>1096</v>
      </c>
      <c r="T83">
        <v>1800000</v>
      </c>
      <c r="U83">
        <v>1766828</v>
      </c>
      <c r="V83">
        <v>6623.99999999999</v>
      </c>
      <c r="W83">
        <v>1456292</v>
      </c>
      <c r="X83">
        <v>1092</v>
      </c>
    </row>
    <row r="84" spans="2:24" x14ac:dyDescent="0.2">
      <c r="B84">
        <v>1800000</v>
      </c>
      <c r="C84">
        <v>1766628</v>
      </c>
      <c r="D84">
        <v>6918.4</v>
      </c>
      <c r="E84">
        <v>0</v>
      </c>
      <c r="F84">
        <v>1094</v>
      </c>
      <c r="L84">
        <v>1800000</v>
      </c>
      <c r="M84">
        <v>1765639</v>
      </c>
      <c r="N84">
        <v>7139.2</v>
      </c>
      <c r="O84">
        <v>0</v>
      </c>
      <c r="P84">
        <v>1096</v>
      </c>
      <c r="T84">
        <v>2100000</v>
      </c>
      <c r="U84">
        <v>2050843</v>
      </c>
      <c r="V84">
        <v>6918.4</v>
      </c>
      <c r="W84">
        <v>1679964</v>
      </c>
      <c r="X84">
        <v>1092</v>
      </c>
    </row>
    <row r="85" spans="2:24" x14ac:dyDescent="0.2">
      <c r="B85">
        <v>2100000</v>
      </c>
      <c r="C85">
        <v>2051640</v>
      </c>
      <c r="D85">
        <v>7359.99999999999</v>
      </c>
      <c r="E85">
        <v>0</v>
      </c>
      <c r="F85">
        <v>1095</v>
      </c>
      <c r="L85">
        <v>2100000</v>
      </c>
      <c r="M85">
        <v>2049088</v>
      </c>
      <c r="N85">
        <v>7359.99999999999</v>
      </c>
      <c r="O85">
        <v>0</v>
      </c>
      <c r="P85">
        <v>1096</v>
      </c>
      <c r="T85">
        <v>2400000</v>
      </c>
      <c r="U85">
        <v>2336380</v>
      </c>
      <c r="V85">
        <v>7212.7999999999902</v>
      </c>
      <c r="W85">
        <v>1895594</v>
      </c>
      <c r="X85">
        <v>1092</v>
      </c>
    </row>
    <row r="86" spans="2:24" x14ac:dyDescent="0.2">
      <c r="B86">
        <v>2400000</v>
      </c>
      <c r="C86">
        <v>2336720</v>
      </c>
      <c r="D86">
        <v>7654.4</v>
      </c>
      <c r="E86">
        <v>0</v>
      </c>
      <c r="F86">
        <v>1095</v>
      </c>
      <c r="L86">
        <v>2400000</v>
      </c>
      <c r="M86">
        <v>2334889</v>
      </c>
      <c r="N86">
        <v>7727.99999999999</v>
      </c>
      <c r="O86">
        <v>0</v>
      </c>
      <c r="P86">
        <v>1097</v>
      </c>
      <c r="T86">
        <v>2700000</v>
      </c>
      <c r="U86">
        <v>2613862</v>
      </c>
      <c r="V86">
        <v>7507.2</v>
      </c>
      <c r="W86">
        <v>2093486</v>
      </c>
      <c r="X86">
        <v>1087</v>
      </c>
    </row>
    <row r="87" spans="2:24" x14ac:dyDescent="0.2">
      <c r="B87">
        <v>2700000</v>
      </c>
      <c r="C87">
        <v>2614144</v>
      </c>
      <c r="D87">
        <v>8464</v>
      </c>
      <c r="E87">
        <v>0</v>
      </c>
      <c r="F87">
        <v>1094</v>
      </c>
      <c r="L87">
        <v>2700000</v>
      </c>
      <c r="M87">
        <v>2611427</v>
      </c>
      <c r="N87">
        <v>8758.4</v>
      </c>
      <c r="O87">
        <v>0</v>
      </c>
      <c r="P87">
        <v>1098</v>
      </c>
      <c r="T87">
        <v>3000000</v>
      </c>
      <c r="U87">
        <v>2888296</v>
      </c>
      <c r="V87">
        <v>7654.4</v>
      </c>
      <c r="W87">
        <v>2282077</v>
      </c>
      <c r="X87">
        <v>1092</v>
      </c>
    </row>
    <row r="88" spans="2:24" x14ac:dyDescent="0.2">
      <c r="B88">
        <v>3000000</v>
      </c>
      <c r="C88">
        <v>2890864</v>
      </c>
      <c r="D88">
        <v>8905.5999999999894</v>
      </c>
      <c r="E88">
        <v>0</v>
      </c>
      <c r="F88">
        <v>1094</v>
      </c>
      <c r="L88">
        <v>3000000</v>
      </c>
      <c r="M88">
        <v>2886564</v>
      </c>
      <c r="N88">
        <v>10819.199999999901</v>
      </c>
      <c r="O88">
        <v>0</v>
      </c>
      <c r="P88">
        <v>1097</v>
      </c>
      <c r="T88">
        <v>3300000</v>
      </c>
      <c r="U88">
        <v>3160934</v>
      </c>
      <c r="V88">
        <v>7801.5999999999904</v>
      </c>
      <c r="W88">
        <v>2464002</v>
      </c>
      <c r="X88">
        <v>1093</v>
      </c>
    </row>
    <row r="89" spans="2:24" x14ac:dyDescent="0.2">
      <c r="B89">
        <v>3300000</v>
      </c>
      <c r="C89">
        <v>3158792</v>
      </c>
      <c r="D89">
        <v>10304</v>
      </c>
      <c r="E89">
        <v>0</v>
      </c>
      <c r="F89">
        <v>1094</v>
      </c>
      <c r="L89">
        <v>3300000</v>
      </c>
      <c r="M89">
        <v>3151533</v>
      </c>
      <c r="N89">
        <v>13910.4</v>
      </c>
      <c r="O89">
        <v>0</v>
      </c>
      <c r="P89">
        <v>1098</v>
      </c>
      <c r="T89">
        <v>3600000</v>
      </c>
      <c r="U89">
        <v>3438039</v>
      </c>
      <c r="V89">
        <v>7948.7999999999902</v>
      </c>
      <c r="W89">
        <v>2639880</v>
      </c>
      <c r="X89">
        <v>1093</v>
      </c>
    </row>
    <row r="90" spans="2:24" x14ac:dyDescent="0.2">
      <c r="B90">
        <v>3600000</v>
      </c>
      <c r="C90">
        <v>3437243</v>
      </c>
      <c r="D90">
        <v>9715.1999999999898</v>
      </c>
      <c r="E90">
        <v>0</v>
      </c>
      <c r="F90">
        <v>1094</v>
      </c>
      <c r="T90">
        <v>3900000</v>
      </c>
      <c r="U90">
        <v>3700080</v>
      </c>
      <c r="V90">
        <v>8095.99999999999</v>
      </c>
      <c r="W90">
        <v>2795297</v>
      </c>
      <c r="X90">
        <v>1092</v>
      </c>
    </row>
    <row r="91" spans="2:24" x14ac:dyDescent="0.2">
      <c r="B91">
        <v>3900000</v>
      </c>
      <c r="C91">
        <v>3698122</v>
      </c>
      <c r="D91">
        <v>13100.8</v>
      </c>
      <c r="E91">
        <v>0</v>
      </c>
      <c r="F91">
        <v>1094</v>
      </c>
      <c r="L91">
        <v>3900000</v>
      </c>
      <c r="M91">
        <v>3679776</v>
      </c>
      <c r="N91">
        <v>18694.3999999999</v>
      </c>
      <c r="O91">
        <v>0</v>
      </c>
      <c r="P91">
        <v>1098</v>
      </c>
      <c r="T91">
        <v>4200000</v>
      </c>
      <c r="U91">
        <v>3951982</v>
      </c>
      <c r="V91">
        <v>8243.1999999999898</v>
      </c>
      <c r="W91">
        <v>2946144</v>
      </c>
      <c r="X91">
        <v>0</v>
      </c>
    </row>
    <row r="92" spans="2:24" x14ac:dyDescent="0.2">
      <c r="B92">
        <v>4200000</v>
      </c>
      <c r="C92">
        <v>3952724</v>
      </c>
      <c r="D92">
        <v>20976</v>
      </c>
      <c r="E92">
        <v>0</v>
      </c>
      <c r="F92">
        <v>1095</v>
      </c>
      <c r="L92">
        <v>4200000</v>
      </c>
      <c r="M92">
        <v>3925972</v>
      </c>
      <c r="N92">
        <v>20240</v>
      </c>
      <c r="O92">
        <v>0</v>
      </c>
      <c r="P92">
        <v>1099</v>
      </c>
      <c r="T92">
        <v>4500000</v>
      </c>
      <c r="U92">
        <v>4213339</v>
      </c>
      <c r="V92">
        <v>8537.5999999999894</v>
      </c>
      <c r="W92">
        <v>3085728</v>
      </c>
      <c r="X92">
        <v>1093</v>
      </c>
    </row>
    <row r="93" spans="2:24" x14ac:dyDescent="0.2">
      <c r="B93">
        <v>4500000</v>
      </c>
      <c r="C93">
        <v>4208103</v>
      </c>
      <c r="D93">
        <v>1502764.79999999</v>
      </c>
      <c r="E93">
        <v>0</v>
      </c>
      <c r="F93">
        <v>1094</v>
      </c>
      <c r="L93">
        <v>4500000</v>
      </c>
      <c r="M93">
        <v>4202184</v>
      </c>
      <c r="N93">
        <v>31574.3999999999</v>
      </c>
      <c r="O93">
        <v>0</v>
      </c>
      <c r="P93">
        <v>1098</v>
      </c>
      <c r="T93">
        <v>4800000</v>
      </c>
      <c r="U93">
        <v>4470976</v>
      </c>
      <c r="V93">
        <v>8832</v>
      </c>
      <c r="W93">
        <v>3223454</v>
      </c>
      <c r="X93">
        <v>1093</v>
      </c>
    </row>
    <row r="94" spans="2:24" x14ac:dyDescent="0.2">
      <c r="B94">
        <v>4800000</v>
      </c>
      <c r="C94">
        <v>4453441</v>
      </c>
      <c r="D94">
        <v>1556787.2</v>
      </c>
      <c r="E94">
        <v>0</v>
      </c>
      <c r="F94">
        <v>1094</v>
      </c>
      <c r="L94">
        <v>4800000</v>
      </c>
      <c r="M94">
        <v>4447814</v>
      </c>
      <c r="N94">
        <v>1462800</v>
      </c>
      <c r="O94">
        <v>0</v>
      </c>
      <c r="P94">
        <v>1099</v>
      </c>
      <c r="T94">
        <v>5100000</v>
      </c>
      <c r="U94">
        <v>4707380</v>
      </c>
      <c r="V94">
        <v>9715.1999999999898</v>
      </c>
      <c r="W94">
        <v>3320802</v>
      </c>
      <c r="X94">
        <v>1093</v>
      </c>
    </row>
    <row r="95" spans="2:24" x14ac:dyDescent="0.2">
      <c r="B95">
        <v>5100000</v>
      </c>
      <c r="C95">
        <v>4696393</v>
      </c>
      <c r="D95">
        <v>1371609.5999999901</v>
      </c>
      <c r="E95">
        <v>0</v>
      </c>
      <c r="F95">
        <v>1094</v>
      </c>
      <c r="L95">
        <v>5100000</v>
      </c>
      <c r="M95">
        <v>4675005</v>
      </c>
      <c r="N95">
        <v>1525286.4</v>
      </c>
      <c r="O95">
        <v>0</v>
      </c>
      <c r="P95">
        <v>1100</v>
      </c>
      <c r="T95">
        <v>5400000</v>
      </c>
      <c r="U95">
        <v>4953306</v>
      </c>
      <c r="V95">
        <v>9788.7999999999993</v>
      </c>
      <c r="W95">
        <v>3434435</v>
      </c>
      <c r="X95">
        <v>1093</v>
      </c>
    </row>
    <row r="96" spans="2:24" x14ac:dyDescent="0.2">
      <c r="B96">
        <v>5400000</v>
      </c>
      <c r="C96">
        <v>4887254</v>
      </c>
      <c r="D96">
        <v>1499305.5999999901</v>
      </c>
      <c r="E96">
        <v>0</v>
      </c>
      <c r="F96">
        <v>1094</v>
      </c>
      <c r="L96">
        <v>5400000</v>
      </c>
      <c r="M96">
        <v>4713621</v>
      </c>
      <c r="N96">
        <v>1618022.3999999999</v>
      </c>
      <c r="O96">
        <v>0</v>
      </c>
      <c r="P96">
        <v>0</v>
      </c>
      <c r="T96">
        <v>5700000</v>
      </c>
      <c r="U96">
        <v>5204185</v>
      </c>
      <c r="V96">
        <v>10083.199999999901</v>
      </c>
      <c r="W96">
        <v>3535117</v>
      </c>
      <c r="X96">
        <v>1093</v>
      </c>
    </row>
    <row r="97" spans="2:24" x14ac:dyDescent="0.2">
      <c r="B97">
        <v>5700000</v>
      </c>
      <c r="C97">
        <v>5130709</v>
      </c>
      <c r="D97">
        <v>1613974.4</v>
      </c>
      <c r="E97">
        <v>0</v>
      </c>
      <c r="F97">
        <v>1095</v>
      </c>
      <c r="L97">
        <v>5700000</v>
      </c>
      <c r="M97">
        <v>5107692</v>
      </c>
      <c r="N97">
        <v>1648639.99999999</v>
      </c>
      <c r="O97">
        <v>0</v>
      </c>
      <c r="P97">
        <v>1100</v>
      </c>
      <c r="T97">
        <v>6000000</v>
      </c>
      <c r="U97">
        <v>5440564</v>
      </c>
      <c r="V97">
        <v>10598.4</v>
      </c>
      <c r="W97">
        <v>3609635</v>
      </c>
      <c r="X97">
        <v>1094</v>
      </c>
    </row>
    <row r="98" spans="2:24" x14ac:dyDescent="0.2">
      <c r="B98">
        <v>6000000</v>
      </c>
      <c r="C98">
        <v>5363344</v>
      </c>
      <c r="D98">
        <v>1586300.79999999</v>
      </c>
      <c r="E98">
        <v>0</v>
      </c>
      <c r="F98">
        <v>1094</v>
      </c>
      <c r="L98">
        <v>6000000</v>
      </c>
      <c r="M98">
        <v>5304344</v>
      </c>
      <c r="N98">
        <v>1567385.5999999901</v>
      </c>
      <c r="O98">
        <v>0</v>
      </c>
      <c r="P98">
        <v>1100</v>
      </c>
      <c r="T98">
        <v>6300000</v>
      </c>
      <c r="U98">
        <v>5663187</v>
      </c>
      <c r="V98">
        <v>13763.199999999901</v>
      </c>
      <c r="W98">
        <v>3630418</v>
      </c>
      <c r="X98">
        <v>1094</v>
      </c>
    </row>
    <row r="99" spans="2:24" x14ac:dyDescent="0.2">
      <c r="B99">
        <v>6300000</v>
      </c>
      <c r="C99">
        <v>5536574</v>
      </c>
      <c r="D99">
        <v>1486352</v>
      </c>
      <c r="E99">
        <v>0</v>
      </c>
      <c r="F99">
        <v>1095</v>
      </c>
      <c r="L99">
        <v>6600000</v>
      </c>
      <c r="M99">
        <v>5535470</v>
      </c>
      <c r="N99">
        <v>1653055.99999999</v>
      </c>
      <c r="O99">
        <v>0</v>
      </c>
      <c r="P99">
        <v>1101</v>
      </c>
      <c r="T99">
        <v>6600000</v>
      </c>
      <c r="U99">
        <v>5879443</v>
      </c>
      <c r="V99">
        <v>13910.4</v>
      </c>
      <c r="W99">
        <v>3644846</v>
      </c>
      <c r="X99">
        <v>1094</v>
      </c>
    </row>
    <row r="100" spans="2:24" x14ac:dyDescent="0.2">
      <c r="B100">
        <v>6600000</v>
      </c>
      <c r="C100">
        <v>5672255</v>
      </c>
      <c r="D100">
        <v>1618611.2</v>
      </c>
      <c r="E100">
        <v>0</v>
      </c>
      <c r="F100">
        <v>1095</v>
      </c>
      <c r="L100">
        <v>6900000</v>
      </c>
      <c r="M100">
        <v>5682852</v>
      </c>
      <c r="N100">
        <v>1622217.5999999901</v>
      </c>
      <c r="O100">
        <v>0</v>
      </c>
      <c r="P100">
        <v>1101</v>
      </c>
      <c r="T100">
        <v>6900000</v>
      </c>
      <c r="U100">
        <v>6114785</v>
      </c>
      <c r="V100">
        <v>1093107.2</v>
      </c>
      <c r="W100">
        <v>3569602</v>
      </c>
      <c r="X100">
        <v>1095</v>
      </c>
    </row>
    <row r="101" spans="2:24" x14ac:dyDescent="0.2">
      <c r="B101">
        <v>6900000</v>
      </c>
      <c r="C101">
        <v>5857216</v>
      </c>
      <c r="D101">
        <v>1508799.99999999</v>
      </c>
      <c r="E101">
        <v>0</v>
      </c>
      <c r="F101">
        <v>1095</v>
      </c>
      <c r="L101">
        <v>7500000</v>
      </c>
      <c r="M101">
        <v>5920235</v>
      </c>
      <c r="N101">
        <v>1574745.5999999901</v>
      </c>
      <c r="O101">
        <v>0</v>
      </c>
      <c r="P101">
        <v>1101</v>
      </c>
      <c r="T101">
        <v>7200000</v>
      </c>
      <c r="U101">
        <v>5459592</v>
      </c>
      <c r="V101">
        <v>2201449.5999999898</v>
      </c>
      <c r="W101">
        <v>1729945</v>
      </c>
      <c r="X101">
        <v>1095</v>
      </c>
    </row>
    <row r="102" spans="2:24" x14ac:dyDescent="0.2">
      <c r="B102">
        <v>7200000</v>
      </c>
      <c r="C102">
        <v>5944471</v>
      </c>
      <c r="D102">
        <v>1606099.2</v>
      </c>
      <c r="E102">
        <v>0</v>
      </c>
      <c r="F102">
        <v>1095</v>
      </c>
      <c r="L102">
        <v>7800000</v>
      </c>
      <c r="M102">
        <v>5965355</v>
      </c>
      <c r="N102">
        <v>1687942.4</v>
      </c>
      <c r="O102">
        <v>0</v>
      </c>
      <c r="P102">
        <v>1101</v>
      </c>
      <c r="T102">
        <v>7500000</v>
      </c>
      <c r="U102">
        <v>6512028</v>
      </c>
      <c r="V102">
        <v>22963.199999999899</v>
      </c>
      <c r="W102">
        <v>7486</v>
      </c>
      <c r="X102">
        <v>1095</v>
      </c>
    </row>
    <row r="103" spans="2:24" x14ac:dyDescent="0.2">
      <c r="B103">
        <v>7500000</v>
      </c>
      <c r="C103">
        <v>6129460</v>
      </c>
      <c r="D103">
        <v>1516380.79999999</v>
      </c>
      <c r="E103">
        <v>0</v>
      </c>
      <c r="F103">
        <v>1095</v>
      </c>
      <c r="L103">
        <v>8100000</v>
      </c>
      <c r="M103">
        <v>6060230</v>
      </c>
      <c r="N103">
        <v>1675062.4</v>
      </c>
      <c r="O103">
        <v>0</v>
      </c>
      <c r="P103">
        <v>1101</v>
      </c>
      <c r="T103">
        <v>8100000</v>
      </c>
      <c r="U103">
        <v>4868464</v>
      </c>
      <c r="V103">
        <v>1916102.4</v>
      </c>
      <c r="W103">
        <v>576100</v>
      </c>
      <c r="X103">
        <v>1095</v>
      </c>
    </row>
    <row r="104" spans="2:24" x14ac:dyDescent="0.2">
      <c r="B104">
        <v>7800000</v>
      </c>
      <c r="C104">
        <v>6146819</v>
      </c>
      <c r="D104">
        <v>1625676.79999999</v>
      </c>
      <c r="E104">
        <v>0</v>
      </c>
      <c r="F104">
        <v>1095</v>
      </c>
      <c r="L104">
        <v>8400000</v>
      </c>
      <c r="M104">
        <v>6140705</v>
      </c>
      <c r="N104">
        <v>1517852.79999999</v>
      </c>
      <c r="O104">
        <v>0</v>
      </c>
      <c r="P104">
        <v>1101</v>
      </c>
      <c r="T104">
        <v>8400000</v>
      </c>
      <c r="U104">
        <v>4848497</v>
      </c>
      <c r="V104">
        <v>1997503.99999999</v>
      </c>
      <c r="W104">
        <v>545326</v>
      </c>
      <c r="X104">
        <v>1095</v>
      </c>
    </row>
    <row r="105" spans="2:24" x14ac:dyDescent="0.2">
      <c r="L105">
        <v>9000000</v>
      </c>
      <c r="M105">
        <v>6186762</v>
      </c>
      <c r="N105">
        <v>1573715.2</v>
      </c>
      <c r="O105">
        <v>0</v>
      </c>
      <c r="P105">
        <v>1101</v>
      </c>
      <c r="T105">
        <v>8700000</v>
      </c>
      <c r="U105">
        <v>4721273</v>
      </c>
      <c r="V105">
        <v>2435571.1999999899</v>
      </c>
      <c r="W105">
        <v>439973</v>
      </c>
      <c r="X105">
        <v>1095</v>
      </c>
    </row>
    <row r="106" spans="2:24" x14ac:dyDescent="0.2">
      <c r="T106">
        <v>9000000</v>
      </c>
      <c r="U106">
        <v>4758246</v>
      </c>
      <c r="V106">
        <v>1915071.99999999</v>
      </c>
      <c r="W106">
        <v>464781</v>
      </c>
      <c r="X106">
        <v>1092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A3DE2-045D-954C-94C4-C5F237AF0243}">
  <dimension ref="A1:BR92"/>
  <sheetViews>
    <sheetView topLeftCell="B68" zoomScale="125" zoomScaleNormal="82" workbookViewId="0">
      <selection activeCell="J27" sqref="J27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259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299098</v>
      </c>
      <c r="D6">
        <v>15235.199999999901</v>
      </c>
      <c r="E6">
        <v>0</v>
      </c>
      <c r="F6">
        <v>2092</v>
      </c>
      <c r="L6">
        <v>300000</v>
      </c>
      <c r="M6">
        <v>299274</v>
      </c>
      <c r="N6">
        <v>15455.9999999999</v>
      </c>
      <c r="O6">
        <v>270651</v>
      </c>
      <c r="P6">
        <v>2081</v>
      </c>
      <c r="T6">
        <v>300000</v>
      </c>
      <c r="U6">
        <v>299011</v>
      </c>
      <c r="V6">
        <v>15308.8</v>
      </c>
      <c r="W6">
        <v>224111</v>
      </c>
      <c r="X6">
        <v>2086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596817</v>
      </c>
      <c r="D7">
        <v>16044.8</v>
      </c>
      <c r="E7">
        <v>0</v>
      </c>
      <c r="F7">
        <v>2087</v>
      </c>
      <c r="L7">
        <v>600000</v>
      </c>
      <c r="M7">
        <v>596913</v>
      </c>
      <c r="N7">
        <v>15529.5999999999</v>
      </c>
      <c r="O7">
        <v>543602</v>
      </c>
      <c r="P7">
        <v>2087</v>
      </c>
      <c r="T7">
        <v>600000</v>
      </c>
      <c r="U7">
        <v>596700</v>
      </c>
      <c r="V7">
        <v>15603.199999999901</v>
      </c>
      <c r="W7">
        <v>502888</v>
      </c>
      <c r="X7">
        <v>2090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892495</v>
      </c>
      <c r="D8">
        <v>18400</v>
      </c>
      <c r="E8">
        <v>0</v>
      </c>
      <c r="F8">
        <v>2086</v>
      </c>
      <c r="L8">
        <v>900000</v>
      </c>
      <c r="M8">
        <v>892012</v>
      </c>
      <c r="N8">
        <v>15676.8</v>
      </c>
      <c r="O8">
        <v>814201</v>
      </c>
      <c r="P8">
        <v>2089</v>
      </c>
      <c r="T8">
        <v>900000</v>
      </c>
      <c r="U8">
        <v>891704</v>
      </c>
      <c r="V8">
        <v>16044.8</v>
      </c>
      <c r="W8">
        <v>784025</v>
      </c>
      <c r="X8">
        <v>2091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1185579</v>
      </c>
      <c r="D9">
        <v>21049.599999999999</v>
      </c>
      <c r="E9">
        <v>0</v>
      </c>
      <c r="F9">
        <v>2093</v>
      </c>
      <c r="L9">
        <v>1200000</v>
      </c>
      <c r="M9">
        <v>1185719</v>
      </c>
      <c r="N9">
        <v>15603.199999999901</v>
      </c>
      <c r="O9">
        <v>1083527</v>
      </c>
      <c r="P9">
        <v>2089</v>
      </c>
      <c r="T9">
        <v>1200000</v>
      </c>
      <c r="U9">
        <v>1185202</v>
      </c>
      <c r="V9">
        <v>16412.8</v>
      </c>
      <c r="W9">
        <v>1060526</v>
      </c>
      <c r="X9">
        <v>2083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1477990</v>
      </c>
      <c r="D10">
        <v>22963.199999999899</v>
      </c>
      <c r="E10">
        <v>0</v>
      </c>
      <c r="F10">
        <v>2097</v>
      </c>
      <c r="L10">
        <v>1500000</v>
      </c>
      <c r="M10">
        <v>1478068</v>
      </c>
      <c r="N10">
        <v>15823.9999999999</v>
      </c>
      <c r="O10">
        <v>1351664</v>
      </c>
      <c r="P10">
        <v>2093</v>
      </c>
      <c r="T10">
        <v>1500000</v>
      </c>
      <c r="U10">
        <v>1476731</v>
      </c>
      <c r="V10">
        <v>16707.199999999899</v>
      </c>
      <c r="W10">
        <v>1327904</v>
      </c>
      <c r="X10">
        <v>2094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1765676</v>
      </c>
      <c r="D11">
        <v>24435.199999999899</v>
      </c>
      <c r="E11">
        <v>0</v>
      </c>
      <c r="F11">
        <v>2089</v>
      </c>
      <c r="L11">
        <v>1800000</v>
      </c>
      <c r="M11">
        <v>1765306</v>
      </c>
      <c r="N11">
        <v>16044.8</v>
      </c>
      <c r="O11">
        <v>1615185</v>
      </c>
      <c r="P11">
        <v>2093</v>
      </c>
      <c r="T11">
        <v>1800000</v>
      </c>
      <c r="U11">
        <v>1766157</v>
      </c>
      <c r="V11">
        <v>17222.3999999999</v>
      </c>
      <c r="W11">
        <v>1588344</v>
      </c>
      <c r="X11">
        <v>2089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2049180</v>
      </c>
      <c r="D12">
        <v>26495.999999999902</v>
      </c>
      <c r="E12">
        <v>0</v>
      </c>
      <c r="F12">
        <v>2098</v>
      </c>
      <c r="L12">
        <v>2100000</v>
      </c>
      <c r="M12">
        <v>2049615</v>
      </c>
      <c r="N12">
        <v>16486.3999999999</v>
      </c>
      <c r="O12">
        <v>1876046</v>
      </c>
      <c r="P12">
        <v>2091</v>
      </c>
      <c r="T12">
        <v>2100000</v>
      </c>
      <c r="U12">
        <v>2049962</v>
      </c>
      <c r="V12">
        <v>18400</v>
      </c>
      <c r="W12">
        <v>1840948</v>
      </c>
      <c r="X12">
        <v>2083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2335666</v>
      </c>
      <c r="D13">
        <v>29881.599999999999</v>
      </c>
      <c r="E13">
        <v>0</v>
      </c>
      <c r="F13">
        <v>2102</v>
      </c>
      <c r="L13">
        <v>2400000</v>
      </c>
      <c r="M13">
        <v>2334867</v>
      </c>
      <c r="N13">
        <v>17296</v>
      </c>
      <c r="O13">
        <v>2137975</v>
      </c>
      <c r="P13">
        <v>2093</v>
      </c>
      <c r="T13">
        <v>2400000</v>
      </c>
      <c r="U13">
        <v>2335689</v>
      </c>
      <c r="V13">
        <v>21638.3999999999</v>
      </c>
      <c r="W13">
        <v>2092572</v>
      </c>
      <c r="X13">
        <v>2090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2612667</v>
      </c>
      <c r="D14">
        <v>33414.3999999999</v>
      </c>
      <c r="E14">
        <v>0</v>
      </c>
      <c r="F14">
        <v>2099</v>
      </c>
      <c r="L14">
        <v>3000000</v>
      </c>
      <c r="M14">
        <v>2887481</v>
      </c>
      <c r="N14">
        <v>20828.8</v>
      </c>
      <c r="O14">
        <v>2646193</v>
      </c>
      <c r="P14">
        <v>2089</v>
      </c>
      <c r="T14">
        <v>2700000</v>
      </c>
      <c r="U14">
        <v>2607243</v>
      </c>
      <c r="V14">
        <v>23257.599999999999</v>
      </c>
      <c r="W14">
        <v>2331305</v>
      </c>
      <c r="X14">
        <v>2094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2886588</v>
      </c>
      <c r="D15">
        <v>37977.599999999999</v>
      </c>
      <c r="E15">
        <v>0</v>
      </c>
      <c r="F15">
        <v>2091</v>
      </c>
      <c r="L15">
        <v>3300000</v>
      </c>
      <c r="M15">
        <v>3155777</v>
      </c>
      <c r="N15">
        <v>22448</v>
      </c>
      <c r="O15">
        <v>2894058</v>
      </c>
      <c r="P15">
        <v>2084</v>
      </c>
      <c r="T15">
        <v>3000000</v>
      </c>
      <c r="U15">
        <v>2878540</v>
      </c>
      <c r="V15">
        <v>24655.999999999902</v>
      </c>
      <c r="W15">
        <v>2566547</v>
      </c>
      <c r="X15">
        <v>2082</v>
      </c>
      <c r="BN15" s="4"/>
      <c r="BO15" s="4"/>
      <c r="BP15" s="4"/>
      <c r="BQ15" s="4"/>
      <c r="BR15" s="4"/>
    </row>
    <row r="16" spans="1:70" x14ac:dyDescent="0.2">
      <c r="B16">
        <v>3300000</v>
      </c>
      <c r="C16">
        <v>3154249</v>
      </c>
      <c r="D16">
        <v>44086.3999999999</v>
      </c>
      <c r="E16">
        <v>0</v>
      </c>
      <c r="F16">
        <v>2083</v>
      </c>
      <c r="L16">
        <v>3600000</v>
      </c>
      <c r="M16">
        <v>3432890</v>
      </c>
      <c r="N16">
        <v>24655.999999999902</v>
      </c>
      <c r="O16">
        <v>3150495</v>
      </c>
      <c r="P16">
        <v>2083</v>
      </c>
      <c r="T16">
        <v>3300000</v>
      </c>
      <c r="U16">
        <v>3153804</v>
      </c>
      <c r="V16">
        <v>26348.799999999999</v>
      </c>
      <c r="W16">
        <v>2800297</v>
      </c>
      <c r="X16">
        <v>2086</v>
      </c>
      <c r="BN16" s="4"/>
      <c r="BO16" s="4"/>
      <c r="BP16" s="4"/>
      <c r="BQ16" s="4"/>
      <c r="BR16" s="4"/>
    </row>
    <row r="17" spans="2:24" x14ac:dyDescent="0.2">
      <c r="B17">
        <v>3600000</v>
      </c>
      <c r="C17">
        <v>3424131</v>
      </c>
      <c r="D17">
        <v>53948.799999999901</v>
      </c>
      <c r="E17">
        <v>0</v>
      </c>
      <c r="F17">
        <v>2093</v>
      </c>
      <c r="L17">
        <v>3900000</v>
      </c>
      <c r="M17">
        <v>3688100</v>
      </c>
      <c r="N17">
        <v>29439.999999999902</v>
      </c>
      <c r="O17">
        <v>3386610</v>
      </c>
      <c r="P17">
        <v>2092</v>
      </c>
      <c r="T17">
        <v>3600000</v>
      </c>
      <c r="U17">
        <v>3423172</v>
      </c>
      <c r="V17">
        <v>29071.999999999902</v>
      </c>
      <c r="W17">
        <v>3023812</v>
      </c>
      <c r="X17">
        <v>2087</v>
      </c>
    </row>
    <row r="18" spans="2:24" x14ac:dyDescent="0.2">
      <c r="B18">
        <v>3900000</v>
      </c>
      <c r="C18">
        <v>3680823</v>
      </c>
      <c r="D18">
        <v>69478.399999999994</v>
      </c>
      <c r="E18">
        <v>0</v>
      </c>
      <c r="F18">
        <v>2099</v>
      </c>
      <c r="L18">
        <v>4200000</v>
      </c>
      <c r="M18">
        <v>3940747</v>
      </c>
      <c r="N18">
        <v>52697.599999999999</v>
      </c>
      <c r="O18">
        <v>3621619</v>
      </c>
      <c r="P18">
        <v>2100</v>
      </c>
      <c r="T18">
        <v>3900000</v>
      </c>
      <c r="U18">
        <v>3688858</v>
      </c>
      <c r="V18">
        <v>35254.3999999999</v>
      </c>
      <c r="W18">
        <v>3232642</v>
      </c>
      <c r="X18">
        <v>2096</v>
      </c>
    </row>
    <row r="19" spans="2:24" x14ac:dyDescent="0.2">
      <c r="B19">
        <v>4200000</v>
      </c>
      <c r="C19">
        <v>3931371</v>
      </c>
      <c r="D19">
        <v>94208</v>
      </c>
      <c r="E19">
        <v>0</v>
      </c>
      <c r="F19">
        <v>2096</v>
      </c>
      <c r="L19">
        <v>4500000</v>
      </c>
      <c r="M19">
        <v>4088523</v>
      </c>
      <c r="N19">
        <v>15443782.3999999</v>
      </c>
      <c r="O19">
        <v>3762845</v>
      </c>
      <c r="P19">
        <v>2093</v>
      </c>
      <c r="T19">
        <v>4200000</v>
      </c>
      <c r="U19">
        <v>3943145</v>
      </c>
      <c r="V19">
        <v>52697.599999999999</v>
      </c>
      <c r="W19">
        <v>3391858</v>
      </c>
      <c r="X19">
        <v>2091</v>
      </c>
    </row>
    <row r="20" spans="2:24" x14ac:dyDescent="0.2">
      <c r="B20">
        <v>4500000</v>
      </c>
      <c r="C20">
        <v>4177466</v>
      </c>
      <c r="D20">
        <v>148156.79999999999</v>
      </c>
      <c r="E20">
        <v>0</v>
      </c>
      <c r="F20">
        <v>2090</v>
      </c>
      <c r="T20">
        <v>4500000</v>
      </c>
      <c r="U20">
        <v>4193122</v>
      </c>
      <c r="V20">
        <v>204019.19999999899</v>
      </c>
      <c r="W20">
        <v>3191018</v>
      </c>
      <c r="X20">
        <v>2084</v>
      </c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299107</v>
      </c>
      <c r="D46">
        <v>14351.9999999999</v>
      </c>
      <c r="E46">
        <v>0</v>
      </c>
      <c r="F46">
        <v>2079</v>
      </c>
      <c r="L46">
        <v>300000</v>
      </c>
      <c r="M46">
        <v>299075</v>
      </c>
      <c r="N46">
        <v>14646.4</v>
      </c>
      <c r="O46">
        <v>270633</v>
      </c>
      <c r="P46">
        <v>2089</v>
      </c>
      <c r="T46">
        <v>300000</v>
      </c>
      <c r="U46">
        <v>299263</v>
      </c>
      <c r="V46">
        <v>14425.5999999999</v>
      </c>
      <c r="W46">
        <v>214876</v>
      </c>
      <c r="X46">
        <v>2018</v>
      </c>
    </row>
    <row r="47" spans="2:24" x14ac:dyDescent="0.2">
      <c r="B47">
        <v>600000</v>
      </c>
      <c r="C47">
        <v>596786</v>
      </c>
      <c r="D47">
        <v>15308.8</v>
      </c>
      <c r="E47">
        <v>0</v>
      </c>
      <c r="F47">
        <v>2095</v>
      </c>
      <c r="L47">
        <v>600000</v>
      </c>
      <c r="M47">
        <v>597107</v>
      </c>
      <c r="N47">
        <v>14646.4</v>
      </c>
      <c r="O47">
        <v>544132</v>
      </c>
      <c r="P47">
        <v>2084</v>
      </c>
      <c r="T47">
        <v>900000</v>
      </c>
      <c r="U47">
        <v>892285</v>
      </c>
      <c r="V47">
        <v>15087.9999999999</v>
      </c>
      <c r="W47">
        <v>755889</v>
      </c>
      <c r="X47">
        <v>2087</v>
      </c>
    </row>
    <row r="48" spans="2:24" x14ac:dyDescent="0.2">
      <c r="B48">
        <v>900000</v>
      </c>
      <c r="C48">
        <v>892676</v>
      </c>
      <c r="D48">
        <v>18105.599999999999</v>
      </c>
      <c r="E48">
        <v>0</v>
      </c>
      <c r="F48">
        <v>2095</v>
      </c>
      <c r="L48">
        <v>900000</v>
      </c>
      <c r="M48">
        <v>892103</v>
      </c>
      <c r="N48">
        <v>14719.9999999999</v>
      </c>
      <c r="O48">
        <v>815124</v>
      </c>
      <c r="P48">
        <v>2087</v>
      </c>
      <c r="T48">
        <v>1200000</v>
      </c>
      <c r="U48">
        <v>1186292</v>
      </c>
      <c r="V48">
        <v>15308.8</v>
      </c>
      <c r="W48">
        <v>1021741</v>
      </c>
      <c r="X48">
        <v>2089</v>
      </c>
    </row>
    <row r="49" spans="2:24" x14ac:dyDescent="0.2">
      <c r="B49">
        <v>1200000</v>
      </c>
      <c r="C49">
        <v>1185989</v>
      </c>
      <c r="D49">
        <v>20681.599999999999</v>
      </c>
      <c r="E49">
        <v>0</v>
      </c>
      <c r="F49">
        <v>2092</v>
      </c>
      <c r="L49">
        <v>1200000</v>
      </c>
      <c r="M49">
        <v>1185959</v>
      </c>
      <c r="N49">
        <v>14719.9999999999</v>
      </c>
      <c r="O49">
        <v>1085215</v>
      </c>
      <c r="P49">
        <v>2092</v>
      </c>
      <c r="T49">
        <v>1500000</v>
      </c>
      <c r="U49">
        <v>1477761</v>
      </c>
      <c r="V49">
        <v>15529.5999999999</v>
      </c>
      <c r="W49">
        <v>1276786</v>
      </c>
      <c r="X49">
        <v>2088</v>
      </c>
    </row>
    <row r="50" spans="2:24" x14ac:dyDescent="0.2">
      <c r="B50">
        <v>1500000</v>
      </c>
      <c r="C50">
        <v>1477538</v>
      </c>
      <c r="D50">
        <v>22595.199999999899</v>
      </c>
      <c r="E50">
        <v>0</v>
      </c>
      <c r="F50">
        <v>2091</v>
      </c>
      <c r="L50">
        <v>1500000</v>
      </c>
      <c r="M50">
        <v>1477518</v>
      </c>
      <c r="N50">
        <v>14719.9999999999</v>
      </c>
      <c r="O50">
        <v>1353064</v>
      </c>
      <c r="P50">
        <v>2085</v>
      </c>
      <c r="T50">
        <v>1800000</v>
      </c>
      <c r="U50">
        <v>1766640</v>
      </c>
      <c r="V50">
        <v>15897.5999999999</v>
      </c>
      <c r="W50">
        <v>1519311</v>
      </c>
      <c r="X50">
        <v>2085</v>
      </c>
    </row>
    <row r="51" spans="2:24" x14ac:dyDescent="0.2">
      <c r="B51">
        <v>1800000</v>
      </c>
      <c r="C51">
        <v>1766761</v>
      </c>
      <c r="D51">
        <v>24361.599999999999</v>
      </c>
      <c r="E51">
        <v>0</v>
      </c>
      <c r="F51">
        <v>2083</v>
      </c>
      <c r="L51">
        <v>1800000</v>
      </c>
      <c r="M51">
        <v>1767202</v>
      </c>
      <c r="N51">
        <v>14793.5999999999</v>
      </c>
      <c r="O51">
        <v>1619349</v>
      </c>
      <c r="P51">
        <v>2084</v>
      </c>
      <c r="T51">
        <v>2100000</v>
      </c>
      <c r="U51">
        <v>2050580</v>
      </c>
      <c r="V51">
        <v>16707.199999999899</v>
      </c>
      <c r="W51">
        <v>1748375</v>
      </c>
      <c r="X51">
        <v>2083</v>
      </c>
    </row>
    <row r="52" spans="2:24" x14ac:dyDescent="0.2">
      <c r="B52">
        <v>2100000</v>
      </c>
      <c r="C52">
        <v>2052303</v>
      </c>
      <c r="D52">
        <v>28703.999999999902</v>
      </c>
      <c r="E52">
        <v>0</v>
      </c>
      <c r="F52">
        <v>2091</v>
      </c>
      <c r="L52">
        <v>2100000</v>
      </c>
      <c r="M52">
        <v>2049941</v>
      </c>
      <c r="N52">
        <v>15087.9999999999</v>
      </c>
      <c r="O52">
        <v>1879440</v>
      </c>
      <c r="P52">
        <v>2086</v>
      </c>
      <c r="T52">
        <v>2400000</v>
      </c>
      <c r="U52">
        <v>2337741</v>
      </c>
      <c r="V52">
        <v>18841.599999999999</v>
      </c>
      <c r="W52">
        <v>1972190</v>
      </c>
      <c r="X52">
        <v>2083</v>
      </c>
    </row>
    <row r="53" spans="2:24" x14ac:dyDescent="0.2">
      <c r="B53">
        <v>2400000</v>
      </c>
      <c r="C53">
        <v>2337732</v>
      </c>
      <c r="D53">
        <v>33561.599999999999</v>
      </c>
      <c r="E53">
        <v>0</v>
      </c>
      <c r="F53">
        <v>2094</v>
      </c>
      <c r="L53">
        <v>2400000</v>
      </c>
      <c r="M53">
        <v>2336816</v>
      </c>
      <c r="N53">
        <v>15676.8</v>
      </c>
      <c r="O53">
        <v>2143986</v>
      </c>
      <c r="P53">
        <v>2087</v>
      </c>
      <c r="T53">
        <v>2700000</v>
      </c>
      <c r="U53">
        <v>2615027</v>
      </c>
      <c r="V53">
        <v>21417.599999999999</v>
      </c>
      <c r="W53">
        <v>2178236</v>
      </c>
      <c r="X53">
        <v>2084</v>
      </c>
    </row>
    <row r="54" spans="2:24" x14ac:dyDescent="0.2">
      <c r="B54">
        <v>2700000</v>
      </c>
      <c r="C54">
        <v>2615396</v>
      </c>
      <c r="D54">
        <v>49753.599999999999</v>
      </c>
      <c r="E54">
        <v>0</v>
      </c>
      <c r="F54">
        <v>2088</v>
      </c>
      <c r="L54">
        <v>2700000</v>
      </c>
      <c r="M54">
        <v>2613219</v>
      </c>
      <c r="N54">
        <v>16560</v>
      </c>
      <c r="O54">
        <v>2399400</v>
      </c>
      <c r="P54">
        <v>2087</v>
      </c>
      <c r="T54">
        <v>3000000</v>
      </c>
      <c r="U54">
        <v>2892457</v>
      </c>
      <c r="V54">
        <v>22963.199999999899</v>
      </c>
      <c r="W54">
        <v>2375857</v>
      </c>
      <c r="X54">
        <v>2084</v>
      </c>
    </row>
    <row r="55" spans="2:24" x14ac:dyDescent="0.2">
      <c r="B55">
        <v>3000000</v>
      </c>
      <c r="C55">
        <v>2891496</v>
      </c>
      <c r="D55">
        <v>80518.399999999994</v>
      </c>
      <c r="E55">
        <v>0</v>
      </c>
      <c r="F55">
        <v>2097</v>
      </c>
      <c r="L55">
        <v>3000000</v>
      </c>
      <c r="M55">
        <v>2890970</v>
      </c>
      <c r="N55">
        <v>18326.3999999999</v>
      </c>
      <c r="O55">
        <v>2657791</v>
      </c>
      <c r="P55">
        <v>2094</v>
      </c>
      <c r="T55">
        <v>3300000</v>
      </c>
      <c r="U55">
        <v>3162774</v>
      </c>
      <c r="V55">
        <v>24214.3999999999</v>
      </c>
      <c r="W55">
        <v>2555984</v>
      </c>
      <c r="X55">
        <v>2097</v>
      </c>
    </row>
    <row r="56" spans="2:24" x14ac:dyDescent="0.2">
      <c r="B56">
        <v>3300000</v>
      </c>
      <c r="C56">
        <v>3160959</v>
      </c>
      <c r="D56">
        <v>3424019.1999999899</v>
      </c>
      <c r="E56">
        <v>0</v>
      </c>
      <c r="F56">
        <v>2092</v>
      </c>
      <c r="L56">
        <v>3300000</v>
      </c>
      <c r="M56">
        <v>3162619</v>
      </c>
      <c r="N56">
        <v>20019.199999999899</v>
      </c>
      <c r="O56">
        <v>2913074</v>
      </c>
      <c r="P56">
        <v>2091</v>
      </c>
      <c r="T56">
        <v>3600000</v>
      </c>
      <c r="U56">
        <v>3438379</v>
      </c>
      <c r="V56">
        <v>26201.599999999999</v>
      </c>
      <c r="W56">
        <v>2716202</v>
      </c>
      <c r="X56">
        <v>2089</v>
      </c>
    </row>
    <row r="57" spans="2:24" x14ac:dyDescent="0.2">
      <c r="L57">
        <v>3600000</v>
      </c>
      <c r="M57">
        <v>3436411</v>
      </c>
      <c r="N57">
        <v>22374.3999999999</v>
      </c>
      <c r="O57">
        <v>3173412</v>
      </c>
      <c r="P57">
        <v>2100</v>
      </c>
      <c r="T57">
        <v>3900000</v>
      </c>
      <c r="U57">
        <v>3701742</v>
      </c>
      <c r="V57">
        <v>30028.799999999999</v>
      </c>
      <c r="W57">
        <v>2842460</v>
      </c>
      <c r="X57">
        <v>2094</v>
      </c>
    </row>
    <row r="58" spans="2:24" x14ac:dyDescent="0.2">
      <c r="L58">
        <v>3900000</v>
      </c>
      <c r="M58">
        <v>3699207</v>
      </c>
      <c r="N58">
        <v>28188.799999999999</v>
      </c>
      <c r="O58">
        <v>3424304</v>
      </c>
      <c r="P58">
        <v>2092</v>
      </c>
      <c r="T58">
        <v>4200000</v>
      </c>
      <c r="U58">
        <v>3957410</v>
      </c>
      <c r="V58">
        <v>39155.199999999997</v>
      </c>
      <c r="W58">
        <v>2892579</v>
      </c>
      <c r="X58">
        <v>2088</v>
      </c>
    </row>
    <row r="59" spans="2:24" x14ac:dyDescent="0.2">
      <c r="L59">
        <v>4200000</v>
      </c>
      <c r="M59">
        <v>3953958</v>
      </c>
      <c r="N59">
        <v>57187.199999999997</v>
      </c>
      <c r="O59">
        <v>3670860</v>
      </c>
      <c r="P59">
        <v>2087</v>
      </c>
      <c r="T59">
        <v>4500000</v>
      </c>
      <c r="U59">
        <v>4217037</v>
      </c>
      <c r="V59">
        <v>77132.799999999901</v>
      </c>
      <c r="W59">
        <v>2665806</v>
      </c>
      <c r="X59">
        <v>2094</v>
      </c>
    </row>
    <row r="60" spans="2:24" x14ac:dyDescent="0.2">
      <c r="L60">
        <v>4500000</v>
      </c>
      <c r="M60">
        <v>4184648</v>
      </c>
      <c r="N60">
        <v>3535302.4</v>
      </c>
      <c r="O60">
        <v>3900759</v>
      </c>
      <c r="P60">
        <v>2086</v>
      </c>
      <c r="T60">
        <v>4800000</v>
      </c>
      <c r="U60">
        <v>3823186</v>
      </c>
      <c r="V60">
        <v>6330998.3999999901</v>
      </c>
      <c r="W60">
        <v>885510</v>
      </c>
      <c r="X60">
        <v>2088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299248</v>
      </c>
      <c r="D79">
        <v>13983.9999999999</v>
      </c>
      <c r="E79">
        <v>0</v>
      </c>
      <c r="F79">
        <v>2086</v>
      </c>
      <c r="L79">
        <v>300000</v>
      </c>
      <c r="M79">
        <v>299159</v>
      </c>
      <c r="N79">
        <v>14057.5999999999</v>
      </c>
      <c r="O79">
        <v>270834</v>
      </c>
      <c r="P79">
        <v>2078</v>
      </c>
      <c r="T79">
        <v>300000</v>
      </c>
      <c r="U79">
        <v>299210</v>
      </c>
      <c r="V79">
        <v>13836.8</v>
      </c>
      <c r="W79">
        <v>208352</v>
      </c>
      <c r="X79">
        <v>2088</v>
      </c>
    </row>
    <row r="80" spans="2:24" x14ac:dyDescent="0.2">
      <c r="B80">
        <v>600000</v>
      </c>
      <c r="C80">
        <v>596798</v>
      </c>
      <c r="D80">
        <v>15455.9999999999</v>
      </c>
      <c r="E80">
        <v>0</v>
      </c>
      <c r="F80">
        <v>2091</v>
      </c>
      <c r="L80">
        <v>600000</v>
      </c>
      <c r="M80">
        <v>597231</v>
      </c>
      <c r="N80">
        <v>14131.199999999901</v>
      </c>
      <c r="O80">
        <v>544848</v>
      </c>
      <c r="P80">
        <v>2078</v>
      </c>
      <c r="T80">
        <v>900000</v>
      </c>
      <c r="U80">
        <v>892209</v>
      </c>
      <c r="V80">
        <v>14793.5999999999</v>
      </c>
      <c r="W80">
        <v>727999</v>
      </c>
      <c r="X80">
        <v>2084</v>
      </c>
    </row>
    <row r="81" spans="2:24" x14ac:dyDescent="0.2">
      <c r="B81">
        <v>900000</v>
      </c>
      <c r="C81">
        <v>892278</v>
      </c>
      <c r="D81">
        <v>18988.8</v>
      </c>
      <c r="E81">
        <v>0</v>
      </c>
      <c r="F81">
        <v>2089</v>
      </c>
      <c r="L81">
        <v>900000</v>
      </c>
      <c r="M81">
        <v>892473</v>
      </c>
      <c r="N81">
        <v>14057.5999999999</v>
      </c>
      <c r="O81">
        <v>816574</v>
      </c>
      <c r="P81">
        <v>2086</v>
      </c>
      <c r="T81">
        <v>1200000</v>
      </c>
      <c r="U81">
        <v>1185968</v>
      </c>
      <c r="V81">
        <v>15014.4</v>
      </c>
      <c r="W81">
        <v>977904</v>
      </c>
      <c r="X81">
        <v>2093</v>
      </c>
    </row>
    <row r="82" spans="2:24" x14ac:dyDescent="0.2">
      <c r="B82">
        <v>1200000</v>
      </c>
      <c r="C82">
        <v>1186203</v>
      </c>
      <c r="D82">
        <v>21417.599999999999</v>
      </c>
      <c r="E82">
        <v>0</v>
      </c>
      <c r="F82">
        <v>2087</v>
      </c>
      <c r="L82">
        <v>1200000</v>
      </c>
      <c r="M82">
        <v>1186016</v>
      </c>
      <c r="N82">
        <v>14131.199999999901</v>
      </c>
      <c r="O82">
        <v>1086992</v>
      </c>
      <c r="P82">
        <v>2087</v>
      </c>
      <c r="T82">
        <v>1500000</v>
      </c>
      <c r="U82">
        <v>1477721</v>
      </c>
      <c r="V82">
        <v>15161.5999999999</v>
      </c>
      <c r="W82">
        <v>1215463</v>
      </c>
      <c r="X82">
        <v>2085</v>
      </c>
    </row>
    <row r="83" spans="2:24" x14ac:dyDescent="0.2">
      <c r="B83">
        <v>1500000</v>
      </c>
      <c r="C83">
        <v>1476755</v>
      </c>
      <c r="D83">
        <v>23846.3999999999</v>
      </c>
      <c r="E83">
        <v>0</v>
      </c>
      <c r="F83">
        <v>2094</v>
      </c>
      <c r="L83">
        <v>1500000</v>
      </c>
      <c r="M83">
        <v>1478460</v>
      </c>
      <c r="N83">
        <v>14204.8</v>
      </c>
      <c r="O83">
        <v>1356531</v>
      </c>
      <c r="P83">
        <v>2088</v>
      </c>
      <c r="T83">
        <v>1800000</v>
      </c>
      <c r="U83">
        <v>1766770</v>
      </c>
      <c r="V83">
        <v>15455.9999999999</v>
      </c>
      <c r="W83">
        <v>1436101</v>
      </c>
      <c r="X83">
        <v>2088</v>
      </c>
    </row>
    <row r="84" spans="2:24" x14ac:dyDescent="0.2">
      <c r="B84">
        <v>1800000</v>
      </c>
      <c r="C84">
        <v>1766221</v>
      </c>
      <c r="D84">
        <v>28115.199999999899</v>
      </c>
      <c r="E84">
        <v>0</v>
      </c>
      <c r="F84">
        <v>2087</v>
      </c>
      <c r="L84">
        <v>1800000</v>
      </c>
      <c r="M84">
        <v>1766610</v>
      </c>
      <c r="N84">
        <v>14278.4</v>
      </c>
      <c r="O84">
        <v>1621997</v>
      </c>
      <c r="P84">
        <v>2092</v>
      </c>
      <c r="T84">
        <v>2100000</v>
      </c>
      <c r="U84">
        <v>2051136</v>
      </c>
      <c r="V84">
        <v>16633.599999999999</v>
      </c>
      <c r="W84">
        <v>1638418</v>
      </c>
      <c r="X84">
        <v>2087</v>
      </c>
    </row>
    <row r="85" spans="2:24" x14ac:dyDescent="0.2">
      <c r="B85">
        <v>2100000</v>
      </c>
      <c r="C85">
        <v>2050059</v>
      </c>
      <c r="D85">
        <v>43865.599999999999</v>
      </c>
      <c r="E85">
        <v>0</v>
      </c>
      <c r="F85">
        <v>2091</v>
      </c>
      <c r="L85">
        <v>2100000</v>
      </c>
      <c r="M85">
        <v>2051689</v>
      </c>
      <c r="N85">
        <v>14572.8</v>
      </c>
      <c r="O85">
        <v>1885497</v>
      </c>
      <c r="P85">
        <v>2095</v>
      </c>
      <c r="T85">
        <v>2400000</v>
      </c>
      <c r="U85">
        <v>2336233</v>
      </c>
      <c r="V85">
        <v>19062.3999999999</v>
      </c>
      <c r="W85">
        <v>1824931</v>
      </c>
      <c r="X85">
        <v>2086</v>
      </c>
    </row>
    <row r="86" spans="2:24" x14ac:dyDescent="0.2">
      <c r="B86">
        <v>2400000</v>
      </c>
      <c r="C86">
        <v>2336644</v>
      </c>
      <c r="D86">
        <v>72201.599999999904</v>
      </c>
      <c r="E86">
        <v>0</v>
      </c>
      <c r="F86">
        <v>2091</v>
      </c>
      <c r="L86">
        <v>2400000</v>
      </c>
      <c r="M86">
        <v>2336812</v>
      </c>
      <c r="N86">
        <v>15014.4</v>
      </c>
      <c r="O86">
        <v>2149013</v>
      </c>
      <c r="P86">
        <v>2096</v>
      </c>
      <c r="T86">
        <v>2700000</v>
      </c>
      <c r="U86">
        <v>2614749</v>
      </c>
      <c r="V86">
        <v>21344</v>
      </c>
      <c r="W86">
        <v>1992837</v>
      </c>
      <c r="X86">
        <v>2086</v>
      </c>
    </row>
    <row r="87" spans="2:24" x14ac:dyDescent="0.2">
      <c r="B87">
        <v>2700000</v>
      </c>
      <c r="C87">
        <v>2609043</v>
      </c>
      <c r="D87">
        <v>2511011.1999999899</v>
      </c>
      <c r="E87">
        <v>0</v>
      </c>
      <c r="F87">
        <v>2099</v>
      </c>
      <c r="L87">
        <v>2700000</v>
      </c>
      <c r="M87">
        <v>2613558</v>
      </c>
      <c r="N87">
        <v>15897.5999999999</v>
      </c>
      <c r="O87">
        <v>2406983</v>
      </c>
      <c r="P87">
        <v>2083</v>
      </c>
      <c r="T87">
        <v>3000000</v>
      </c>
      <c r="U87">
        <v>2891150</v>
      </c>
      <c r="V87">
        <v>22742.3999999999</v>
      </c>
      <c r="W87">
        <v>2144343</v>
      </c>
      <c r="X87">
        <v>2093</v>
      </c>
    </row>
    <row r="88" spans="2:24" x14ac:dyDescent="0.2">
      <c r="L88">
        <v>3000000</v>
      </c>
      <c r="M88">
        <v>2889757</v>
      </c>
      <c r="N88">
        <v>17369.599999999999</v>
      </c>
      <c r="O88">
        <v>2665411</v>
      </c>
      <c r="P88">
        <v>2089</v>
      </c>
      <c r="T88">
        <v>3300000</v>
      </c>
      <c r="U88">
        <v>3159813</v>
      </c>
      <c r="V88">
        <v>23993.599999999999</v>
      </c>
      <c r="W88">
        <v>2267253</v>
      </c>
      <c r="X88">
        <v>2092</v>
      </c>
    </row>
    <row r="89" spans="2:24" x14ac:dyDescent="0.2">
      <c r="L89">
        <v>3300000</v>
      </c>
      <c r="M89">
        <v>3159318</v>
      </c>
      <c r="N89">
        <v>19283.199999999899</v>
      </c>
      <c r="O89">
        <v>2923415</v>
      </c>
      <c r="P89">
        <v>2085</v>
      </c>
      <c r="T89">
        <v>3600000</v>
      </c>
      <c r="U89">
        <v>3434918</v>
      </c>
      <c r="V89">
        <v>25833.599999999999</v>
      </c>
      <c r="W89">
        <v>2364201</v>
      </c>
      <c r="X89">
        <v>2081</v>
      </c>
    </row>
    <row r="90" spans="2:24" x14ac:dyDescent="0.2">
      <c r="L90">
        <v>3600000</v>
      </c>
      <c r="M90">
        <v>3435394</v>
      </c>
      <c r="N90">
        <v>21785.599999999999</v>
      </c>
      <c r="O90">
        <v>3189099</v>
      </c>
      <c r="P90">
        <v>2095</v>
      </c>
      <c r="T90">
        <v>3900000</v>
      </c>
      <c r="U90">
        <v>3694856</v>
      </c>
      <c r="V90">
        <v>36358.3999999999</v>
      </c>
      <c r="W90">
        <v>2383779</v>
      </c>
      <c r="X90">
        <v>2095</v>
      </c>
    </row>
    <row r="91" spans="2:24" x14ac:dyDescent="0.2">
      <c r="L91">
        <v>3900000</v>
      </c>
      <c r="M91">
        <v>3696718</v>
      </c>
      <c r="N91">
        <v>32531.199999999899</v>
      </c>
      <c r="O91">
        <v>3447742</v>
      </c>
      <c r="P91">
        <v>2096</v>
      </c>
      <c r="T91">
        <v>4200000</v>
      </c>
      <c r="U91">
        <v>3245780</v>
      </c>
      <c r="V91">
        <v>3683679.9999999902</v>
      </c>
      <c r="W91">
        <v>796656</v>
      </c>
      <c r="X91">
        <v>2087</v>
      </c>
    </row>
    <row r="92" spans="2:24" x14ac:dyDescent="0.2">
      <c r="L92">
        <v>4200000</v>
      </c>
      <c r="M92">
        <v>3950284</v>
      </c>
      <c r="N92">
        <v>570029.79199991201</v>
      </c>
      <c r="O92">
        <v>3702139</v>
      </c>
      <c r="P92">
        <v>2095</v>
      </c>
    </row>
  </sheetData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1265-D2E3-C945-ADA2-EC7F5AD5359E}">
  <dimension ref="A1:BR89"/>
  <sheetViews>
    <sheetView topLeftCell="A55" zoomScale="75" zoomScaleNormal="82" workbookViewId="0">
      <selection activeCell="R67" sqref="R67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259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299346</v>
      </c>
      <c r="D6">
        <v>18032</v>
      </c>
      <c r="E6">
        <v>0</v>
      </c>
      <c r="F6">
        <v>3070</v>
      </c>
      <c r="L6">
        <v>300000</v>
      </c>
      <c r="M6">
        <v>298964</v>
      </c>
      <c r="N6">
        <v>15750.4</v>
      </c>
      <c r="O6">
        <v>270376</v>
      </c>
      <c r="P6">
        <v>3072</v>
      </c>
      <c r="T6">
        <v>900000</v>
      </c>
      <c r="U6">
        <v>891950</v>
      </c>
      <c r="V6">
        <v>16633.599999999999</v>
      </c>
      <c r="W6">
        <v>792122</v>
      </c>
      <c r="X6">
        <v>3079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596496</v>
      </c>
      <c r="D7">
        <v>22521.599999999999</v>
      </c>
      <c r="E7">
        <v>0</v>
      </c>
      <c r="F7">
        <v>3075</v>
      </c>
      <c r="L7">
        <v>600000</v>
      </c>
      <c r="M7">
        <v>597228</v>
      </c>
      <c r="N7">
        <v>16044.8</v>
      </c>
      <c r="O7">
        <v>543917</v>
      </c>
      <c r="P7">
        <v>3075</v>
      </c>
      <c r="T7">
        <v>1200000</v>
      </c>
      <c r="U7">
        <v>1185609</v>
      </c>
      <c r="V7">
        <v>18252.8</v>
      </c>
      <c r="W7">
        <v>1064898</v>
      </c>
      <c r="X7">
        <v>3080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891861</v>
      </c>
      <c r="D8">
        <v>24361.599999999999</v>
      </c>
      <c r="E8">
        <v>0</v>
      </c>
      <c r="F8">
        <v>3082</v>
      </c>
      <c r="L8">
        <v>900000</v>
      </c>
      <c r="M8">
        <v>892147</v>
      </c>
      <c r="N8">
        <v>15897.5999999999</v>
      </c>
      <c r="O8">
        <v>814327</v>
      </c>
      <c r="P8">
        <v>3078</v>
      </c>
      <c r="T8">
        <v>1500000</v>
      </c>
      <c r="U8">
        <v>1477051</v>
      </c>
      <c r="V8">
        <v>22595.199999999899</v>
      </c>
      <c r="W8">
        <v>1328465</v>
      </c>
      <c r="X8">
        <v>3072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1185180</v>
      </c>
      <c r="D9">
        <v>27599.999999999902</v>
      </c>
      <c r="E9">
        <v>0</v>
      </c>
      <c r="F9">
        <v>3090</v>
      </c>
      <c r="L9">
        <v>1200000</v>
      </c>
      <c r="M9">
        <v>1184975</v>
      </c>
      <c r="N9">
        <v>16191.9999999999</v>
      </c>
      <c r="O9">
        <v>1082814</v>
      </c>
      <c r="P9">
        <v>3079</v>
      </c>
      <c r="T9">
        <v>1800000</v>
      </c>
      <c r="U9">
        <v>1764452</v>
      </c>
      <c r="V9">
        <v>24508.799999999999</v>
      </c>
      <c r="W9">
        <v>1584219</v>
      </c>
      <c r="X9">
        <v>3076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1476260</v>
      </c>
      <c r="D10">
        <v>31795.199999999899</v>
      </c>
      <c r="E10">
        <v>0</v>
      </c>
      <c r="F10">
        <v>3077</v>
      </c>
      <c r="L10">
        <v>1500000</v>
      </c>
      <c r="M10">
        <v>1477390</v>
      </c>
      <c r="N10">
        <v>16412.8</v>
      </c>
      <c r="O10">
        <v>1351115</v>
      </c>
      <c r="P10">
        <v>3081</v>
      </c>
      <c r="T10">
        <v>2100000</v>
      </c>
      <c r="U10">
        <v>2045698</v>
      </c>
      <c r="V10">
        <v>25686.3999999999</v>
      </c>
      <c r="W10">
        <v>1831383</v>
      </c>
      <c r="X10">
        <v>3082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1765195</v>
      </c>
      <c r="D11">
        <v>37536</v>
      </c>
      <c r="E11">
        <v>0</v>
      </c>
      <c r="F11">
        <v>3090</v>
      </c>
      <c r="L11">
        <v>1800000</v>
      </c>
      <c r="M11">
        <v>1766196</v>
      </c>
      <c r="N11">
        <v>17075.199999999899</v>
      </c>
      <c r="O11">
        <v>1616098</v>
      </c>
      <c r="P11">
        <v>3089</v>
      </c>
      <c r="T11">
        <v>2400000</v>
      </c>
      <c r="U11">
        <v>2332835</v>
      </c>
      <c r="V11">
        <v>28703.999999999902</v>
      </c>
      <c r="W11">
        <v>2079287</v>
      </c>
      <c r="X11">
        <v>3071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2047416</v>
      </c>
      <c r="D12">
        <v>45484.799999999901</v>
      </c>
      <c r="E12">
        <v>0</v>
      </c>
      <c r="F12">
        <v>3086</v>
      </c>
      <c r="L12">
        <v>2100000</v>
      </c>
      <c r="M12">
        <v>2050091</v>
      </c>
      <c r="N12">
        <v>18326.3999999999</v>
      </c>
      <c r="O12">
        <v>1876661</v>
      </c>
      <c r="P12">
        <v>3085</v>
      </c>
      <c r="T12">
        <v>2700000</v>
      </c>
      <c r="U12">
        <v>2604949</v>
      </c>
      <c r="V12">
        <v>36137.599999999999</v>
      </c>
      <c r="W12">
        <v>2306501</v>
      </c>
      <c r="X12">
        <v>3084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2333557</v>
      </c>
      <c r="D13">
        <v>58438.3999999999</v>
      </c>
      <c r="E13">
        <v>0</v>
      </c>
      <c r="F13">
        <v>3096</v>
      </c>
      <c r="L13">
        <v>2400000</v>
      </c>
      <c r="M13">
        <v>2333984</v>
      </c>
      <c r="N13">
        <v>21123.199999999899</v>
      </c>
      <c r="O13">
        <v>2137937</v>
      </c>
      <c r="P13">
        <v>3093</v>
      </c>
      <c r="T13">
        <v>3000000</v>
      </c>
      <c r="U13">
        <v>2883178</v>
      </c>
      <c r="V13">
        <v>53212.799999999901</v>
      </c>
      <c r="W13">
        <v>2515059</v>
      </c>
      <c r="X13">
        <v>3075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2611326</v>
      </c>
      <c r="D14">
        <v>79635.199999999997</v>
      </c>
      <c r="E14">
        <v>0</v>
      </c>
      <c r="F14">
        <v>3083</v>
      </c>
      <c r="L14">
        <v>2700000</v>
      </c>
      <c r="M14">
        <v>2610148</v>
      </c>
      <c r="N14">
        <v>25391.999999999902</v>
      </c>
      <c r="O14">
        <v>2392633</v>
      </c>
      <c r="P14">
        <v>3070</v>
      </c>
      <c r="T14">
        <v>3300000</v>
      </c>
      <c r="U14">
        <v>3141337</v>
      </c>
      <c r="V14">
        <v>420182.39999999898</v>
      </c>
      <c r="W14">
        <v>2236930</v>
      </c>
      <c r="X14">
        <v>3077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2883992</v>
      </c>
      <c r="D15">
        <v>126297.599999999</v>
      </c>
      <c r="E15">
        <v>0</v>
      </c>
      <c r="F15">
        <v>3085</v>
      </c>
      <c r="L15">
        <v>3000000</v>
      </c>
      <c r="M15">
        <v>2882672</v>
      </c>
      <c r="N15">
        <v>44086.3999999999</v>
      </c>
      <c r="O15">
        <v>2646213</v>
      </c>
      <c r="P15">
        <v>3086</v>
      </c>
      <c r="T15">
        <v>3600000</v>
      </c>
      <c r="U15">
        <v>3306490</v>
      </c>
      <c r="V15">
        <v>20686825.599999901</v>
      </c>
      <c r="W15">
        <v>1369</v>
      </c>
      <c r="X15">
        <v>3083</v>
      </c>
      <c r="BN15" s="4"/>
      <c r="BO15" s="4"/>
      <c r="BP15" s="4"/>
      <c r="BQ15" s="4"/>
      <c r="BR15" s="4"/>
    </row>
    <row r="16" spans="1:70" x14ac:dyDescent="0.2">
      <c r="L16">
        <v>3300000</v>
      </c>
      <c r="M16">
        <v>3058891</v>
      </c>
      <c r="N16">
        <v>21005366.399999999</v>
      </c>
      <c r="O16">
        <v>2814194</v>
      </c>
      <c r="P16">
        <v>3079</v>
      </c>
      <c r="BN16" s="4"/>
      <c r="BO16" s="4"/>
      <c r="BP16" s="4"/>
      <c r="BQ16" s="4"/>
      <c r="BR16" s="4"/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299026</v>
      </c>
      <c r="D46">
        <v>17516.8</v>
      </c>
      <c r="E46">
        <v>0</v>
      </c>
      <c r="F46">
        <v>3074</v>
      </c>
      <c r="L46">
        <v>300000</v>
      </c>
      <c r="M46">
        <v>299165</v>
      </c>
      <c r="N46">
        <v>14940.8</v>
      </c>
      <c r="O46">
        <v>270695</v>
      </c>
      <c r="P46">
        <v>3080</v>
      </c>
      <c r="T46">
        <v>300000</v>
      </c>
      <c r="U46">
        <v>299189</v>
      </c>
      <c r="V46">
        <v>14940.8</v>
      </c>
      <c r="W46">
        <v>222326</v>
      </c>
      <c r="X46">
        <v>3055</v>
      </c>
    </row>
    <row r="47" spans="2:24" x14ac:dyDescent="0.2">
      <c r="B47">
        <v>600000</v>
      </c>
      <c r="C47">
        <v>596886</v>
      </c>
      <c r="D47">
        <v>21785.599999999999</v>
      </c>
      <c r="E47">
        <v>0</v>
      </c>
      <c r="F47">
        <v>3079</v>
      </c>
      <c r="L47">
        <v>600000</v>
      </c>
      <c r="M47">
        <v>596730</v>
      </c>
      <c r="N47">
        <v>15014.4</v>
      </c>
      <c r="O47">
        <v>543858</v>
      </c>
      <c r="P47">
        <v>3076</v>
      </c>
      <c r="T47">
        <v>1500000</v>
      </c>
      <c r="U47">
        <v>1478390</v>
      </c>
      <c r="V47">
        <v>21123.199999999899</v>
      </c>
      <c r="W47">
        <v>1271361</v>
      </c>
      <c r="X47">
        <v>3086</v>
      </c>
    </row>
    <row r="48" spans="2:24" x14ac:dyDescent="0.2">
      <c r="B48">
        <v>900000</v>
      </c>
      <c r="C48">
        <v>892452</v>
      </c>
      <c r="D48">
        <v>23772.799999999999</v>
      </c>
      <c r="E48">
        <v>0</v>
      </c>
      <c r="F48">
        <v>3084</v>
      </c>
      <c r="L48">
        <v>900000</v>
      </c>
      <c r="M48">
        <v>892011</v>
      </c>
      <c r="N48">
        <v>14940.8</v>
      </c>
      <c r="O48">
        <v>814976</v>
      </c>
      <c r="P48">
        <v>3074</v>
      </c>
      <c r="T48">
        <v>1800000</v>
      </c>
      <c r="U48">
        <v>1767194</v>
      </c>
      <c r="V48">
        <v>23257.599999999999</v>
      </c>
      <c r="W48">
        <v>1501447</v>
      </c>
      <c r="X48">
        <v>3080</v>
      </c>
    </row>
    <row r="49" spans="2:24" x14ac:dyDescent="0.2">
      <c r="B49">
        <v>1200000</v>
      </c>
      <c r="C49">
        <v>1185999</v>
      </c>
      <c r="D49">
        <v>28556.799999999999</v>
      </c>
      <c r="E49">
        <v>0</v>
      </c>
      <c r="F49">
        <v>3087</v>
      </c>
      <c r="L49">
        <v>1200000</v>
      </c>
      <c r="M49">
        <v>1185838</v>
      </c>
      <c r="N49">
        <v>15014.4</v>
      </c>
      <c r="O49">
        <v>1085068</v>
      </c>
      <c r="P49">
        <v>3082</v>
      </c>
      <c r="T49">
        <v>2100000</v>
      </c>
      <c r="U49">
        <v>2050805</v>
      </c>
      <c r="V49">
        <v>24287.999999999902</v>
      </c>
      <c r="W49">
        <v>1715664</v>
      </c>
      <c r="X49">
        <v>3092</v>
      </c>
    </row>
    <row r="50" spans="2:24" x14ac:dyDescent="0.2">
      <c r="B50">
        <v>1500000</v>
      </c>
      <c r="C50">
        <v>1478024</v>
      </c>
      <c r="D50">
        <v>34592</v>
      </c>
      <c r="E50">
        <v>0</v>
      </c>
      <c r="F50">
        <v>3081</v>
      </c>
      <c r="L50">
        <v>1500000</v>
      </c>
      <c r="M50">
        <v>1478397</v>
      </c>
      <c r="N50">
        <v>15235.199999999901</v>
      </c>
      <c r="O50">
        <v>1354018</v>
      </c>
      <c r="P50">
        <v>3083</v>
      </c>
      <c r="T50">
        <v>2400000</v>
      </c>
      <c r="U50">
        <v>2337058</v>
      </c>
      <c r="V50">
        <v>26201.599999999999</v>
      </c>
      <c r="W50">
        <v>1914594</v>
      </c>
      <c r="X50">
        <v>0</v>
      </c>
    </row>
    <row r="51" spans="2:24" x14ac:dyDescent="0.2">
      <c r="B51">
        <v>1800000</v>
      </c>
      <c r="C51">
        <v>1767746</v>
      </c>
      <c r="D51">
        <v>43203.199999999997</v>
      </c>
      <c r="E51">
        <v>0</v>
      </c>
      <c r="F51">
        <v>3069</v>
      </c>
      <c r="L51">
        <v>1800000</v>
      </c>
      <c r="M51">
        <v>1766851</v>
      </c>
      <c r="N51">
        <v>15676.8</v>
      </c>
      <c r="O51">
        <v>1619322</v>
      </c>
      <c r="P51">
        <v>3079</v>
      </c>
      <c r="T51">
        <v>2700000</v>
      </c>
      <c r="U51">
        <v>2615443</v>
      </c>
      <c r="V51">
        <v>33414.3999999999</v>
      </c>
      <c r="W51">
        <v>2078911</v>
      </c>
      <c r="X51">
        <v>0</v>
      </c>
    </row>
    <row r="52" spans="2:24" x14ac:dyDescent="0.2">
      <c r="B52">
        <v>2100000</v>
      </c>
      <c r="C52">
        <v>2050263</v>
      </c>
      <c r="D52">
        <v>78531.199999999997</v>
      </c>
      <c r="E52">
        <v>0</v>
      </c>
      <c r="F52">
        <v>3080</v>
      </c>
      <c r="L52">
        <v>2100000</v>
      </c>
      <c r="M52">
        <v>2049615</v>
      </c>
      <c r="N52">
        <v>16633.599999999999</v>
      </c>
      <c r="O52">
        <v>1880137</v>
      </c>
      <c r="P52">
        <v>3075</v>
      </c>
      <c r="T52">
        <v>3000000</v>
      </c>
      <c r="U52">
        <v>2891344</v>
      </c>
      <c r="V52">
        <v>44601.599999999999</v>
      </c>
      <c r="W52">
        <v>2183278</v>
      </c>
      <c r="X52">
        <v>3072</v>
      </c>
    </row>
    <row r="53" spans="2:24" x14ac:dyDescent="0.2">
      <c r="B53">
        <v>2400000</v>
      </c>
      <c r="C53">
        <v>2334528</v>
      </c>
      <c r="D53">
        <v>5757801.5999999996</v>
      </c>
      <c r="E53">
        <v>0</v>
      </c>
      <c r="F53">
        <v>3078</v>
      </c>
      <c r="L53">
        <v>2400000</v>
      </c>
      <c r="M53">
        <v>2336726</v>
      </c>
      <c r="N53">
        <v>18988.8</v>
      </c>
      <c r="O53">
        <v>2146660</v>
      </c>
      <c r="P53">
        <v>3089</v>
      </c>
      <c r="T53">
        <v>3300000</v>
      </c>
      <c r="U53">
        <v>3163447</v>
      </c>
      <c r="V53">
        <v>128063.999999999</v>
      </c>
      <c r="W53">
        <v>1913944</v>
      </c>
      <c r="X53">
        <v>3071</v>
      </c>
    </row>
    <row r="54" spans="2:24" x14ac:dyDescent="0.2">
      <c r="L54">
        <v>2700000</v>
      </c>
      <c r="M54">
        <v>2615170</v>
      </c>
      <c r="N54">
        <v>23110.3999999999</v>
      </c>
      <c r="O54">
        <v>2408625</v>
      </c>
      <c r="P54">
        <v>3086</v>
      </c>
      <c r="T54">
        <v>3600000</v>
      </c>
      <c r="U54">
        <v>2904585</v>
      </c>
      <c r="V54">
        <v>20175673.599999901</v>
      </c>
      <c r="W54">
        <v>574873</v>
      </c>
      <c r="X54">
        <v>3076</v>
      </c>
    </row>
    <row r="55" spans="2:24" x14ac:dyDescent="0.2">
      <c r="L55">
        <v>3000000</v>
      </c>
      <c r="M55">
        <v>2891223</v>
      </c>
      <c r="N55">
        <v>43497.599999999999</v>
      </c>
      <c r="O55">
        <v>2675282</v>
      </c>
      <c r="P55">
        <v>3078</v>
      </c>
    </row>
    <row r="56" spans="2:24" x14ac:dyDescent="0.2">
      <c r="L56">
        <v>3300000</v>
      </c>
      <c r="M56">
        <v>3128672</v>
      </c>
      <c r="N56">
        <v>4905808</v>
      </c>
      <c r="O56">
        <v>2918716</v>
      </c>
      <c r="P56">
        <v>3089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299198</v>
      </c>
      <c r="D79">
        <v>18032</v>
      </c>
      <c r="L79">
        <v>300000</v>
      </c>
      <c r="M79">
        <v>299251</v>
      </c>
      <c r="N79">
        <v>14425.5999999999</v>
      </c>
      <c r="O79">
        <v>270932</v>
      </c>
      <c r="P79">
        <v>3073</v>
      </c>
      <c r="T79">
        <v>300000</v>
      </c>
      <c r="U79">
        <v>299044</v>
      </c>
      <c r="V79">
        <v>14646.4</v>
      </c>
      <c r="W79">
        <v>215980</v>
      </c>
      <c r="X79">
        <v>2983</v>
      </c>
    </row>
    <row r="80" spans="2:24" x14ac:dyDescent="0.2">
      <c r="B80">
        <v>600000</v>
      </c>
      <c r="C80">
        <v>596834</v>
      </c>
      <c r="D80">
        <v>22006.3999999999</v>
      </c>
      <c r="L80">
        <v>600000</v>
      </c>
      <c r="M80">
        <v>596979</v>
      </c>
      <c r="N80">
        <v>14499.199999999901</v>
      </c>
      <c r="O80">
        <v>544730</v>
      </c>
      <c r="P80">
        <v>3075</v>
      </c>
      <c r="T80">
        <v>900000</v>
      </c>
      <c r="U80">
        <v>892577</v>
      </c>
      <c r="V80">
        <v>15308.8</v>
      </c>
      <c r="W80">
        <v>734512</v>
      </c>
      <c r="X80">
        <v>3086</v>
      </c>
    </row>
    <row r="81" spans="2:24" x14ac:dyDescent="0.2">
      <c r="B81">
        <v>900000</v>
      </c>
      <c r="C81">
        <v>891908</v>
      </c>
      <c r="D81">
        <v>24950.3999999999</v>
      </c>
      <c r="L81">
        <v>900000</v>
      </c>
      <c r="M81">
        <v>892618</v>
      </c>
      <c r="N81">
        <v>14425.5999999999</v>
      </c>
      <c r="O81">
        <v>816696</v>
      </c>
      <c r="P81">
        <v>3073</v>
      </c>
      <c r="T81">
        <v>1200000</v>
      </c>
      <c r="U81">
        <v>1185870</v>
      </c>
      <c r="V81">
        <v>17369.599999999999</v>
      </c>
      <c r="W81">
        <v>976726</v>
      </c>
      <c r="X81">
        <v>3064</v>
      </c>
    </row>
    <row r="82" spans="2:24" x14ac:dyDescent="0.2">
      <c r="B82">
        <v>1200000</v>
      </c>
      <c r="C82">
        <v>1186038</v>
      </c>
      <c r="D82">
        <v>32457.599999999999</v>
      </c>
      <c r="L82">
        <v>1200000</v>
      </c>
      <c r="M82">
        <v>1186081</v>
      </c>
      <c r="N82">
        <v>14499.199999999901</v>
      </c>
      <c r="O82">
        <v>1086897</v>
      </c>
      <c r="P82">
        <v>3086</v>
      </c>
      <c r="T82">
        <v>1500000</v>
      </c>
      <c r="U82">
        <v>1477202</v>
      </c>
      <c r="V82">
        <v>21049.599999999999</v>
      </c>
      <c r="W82">
        <v>1199956</v>
      </c>
      <c r="X82">
        <v>3071</v>
      </c>
    </row>
    <row r="83" spans="2:24" x14ac:dyDescent="0.2">
      <c r="B83">
        <v>1500000</v>
      </c>
      <c r="C83">
        <v>1478142</v>
      </c>
      <c r="D83">
        <v>49238.3999999999</v>
      </c>
      <c r="L83">
        <v>1500000</v>
      </c>
      <c r="M83">
        <v>1478044</v>
      </c>
      <c r="N83">
        <v>14646.4</v>
      </c>
      <c r="O83">
        <v>1355786</v>
      </c>
      <c r="P83">
        <v>3085</v>
      </c>
      <c r="T83">
        <v>1800000</v>
      </c>
      <c r="U83">
        <v>1765590</v>
      </c>
      <c r="V83">
        <v>23036.799999999999</v>
      </c>
      <c r="W83">
        <v>1399658</v>
      </c>
      <c r="X83">
        <v>3077</v>
      </c>
    </row>
    <row r="84" spans="2:24" x14ac:dyDescent="0.2">
      <c r="B84">
        <v>1800000</v>
      </c>
      <c r="C84">
        <v>1765183</v>
      </c>
      <c r="D84">
        <v>3671609.5999999898</v>
      </c>
      <c r="L84">
        <v>1800000</v>
      </c>
      <c r="M84">
        <v>1766799</v>
      </c>
      <c r="N84">
        <v>15161.5999999999</v>
      </c>
      <c r="O84">
        <v>1622287</v>
      </c>
      <c r="P84">
        <v>3077</v>
      </c>
      <c r="T84">
        <v>2100000</v>
      </c>
      <c r="U84">
        <v>2050774</v>
      </c>
      <c r="V84">
        <v>24067.199999999899</v>
      </c>
      <c r="W84">
        <v>1574188</v>
      </c>
      <c r="X84">
        <v>3086</v>
      </c>
    </row>
    <row r="85" spans="2:24" x14ac:dyDescent="0.2">
      <c r="L85">
        <v>2100000</v>
      </c>
      <c r="M85">
        <v>2052250</v>
      </c>
      <c r="N85">
        <v>16044.8</v>
      </c>
      <c r="O85">
        <v>1886855</v>
      </c>
      <c r="P85">
        <v>3090</v>
      </c>
      <c r="T85">
        <v>2400000</v>
      </c>
      <c r="U85">
        <v>2336675</v>
      </c>
      <c r="V85">
        <v>26716.799999999999</v>
      </c>
      <c r="W85">
        <v>1718143</v>
      </c>
      <c r="X85">
        <v>3077</v>
      </c>
    </row>
    <row r="86" spans="2:24" x14ac:dyDescent="0.2">
      <c r="L86">
        <v>2400000</v>
      </c>
      <c r="M86">
        <v>2336262</v>
      </c>
      <c r="N86">
        <v>18105.599999999999</v>
      </c>
      <c r="O86">
        <v>2152586</v>
      </c>
      <c r="P86">
        <v>3083</v>
      </c>
      <c r="T86">
        <v>2700000</v>
      </c>
      <c r="U86">
        <v>2614367</v>
      </c>
      <c r="V86">
        <v>32825.599999999999</v>
      </c>
      <c r="W86">
        <v>1815530</v>
      </c>
      <c r="X86">
        <v>3085</v>
      </c>
    </row>
    <row r="87" spans="2:24" x14ac:dyDescent="0.2">
      <c r="L87">
        <v>2700000</v>
      </c>
      <c r="M87">
        <v>2614630</v>
      </c>
      <c r="N87">
        <v>22300.799999999999</v>
      </c>
      <c r="O87">
        <v>2418663</v>
      </c>
      <c r="P87">
        <v>3076</v>
      </c>
      <c r="T87">
        <v>3000000</v>
      </c>
      <c r="U87">
        <v>2889475</v>
      </c>
      <c r="V87">
        <v>49532.799999999901</v>
      </c>
      <c r="W87">
        <v>1796660</v>
      </c>
      <c r="X87">
        <v>3066</v>
      </c>
    </row>
    <row r="88" spans="2:24" x14ac:dyDescent="0.2">
      <c r="L88">
        <v>3000000</v>
      </c>
      <c r="M88">
        <v>2890531</v>
      </c>
      <c r="N88">
        <v>44675.199999999997</v>
      </c>
      <c r="O88">
        <v>2693830</v>
      </c>
      <c r="P88">
        <v>3073</v>
      </c>
      <c r="T88">
        <v>3300000</v>
      </c>
      <c r="U88">
        <v>2817860</v>
      </c>
      <c r="V88">
        <v>4497180.8</v>
      </c>
      <c r="W88">
        <v>953194</v>
      </c>
      <c r="X88">
        <v>3083</v>
      </c>
    </row>
    <row r="89" spans="2:24" x14ac:dyDescent="0.2">
      <c r="L89">
        <v>3300000</v>
      </c>
      <c r="M89">
        <v>3113933</v>
      </c>
      <c r="N89">
        <v>2456105.5999999898</v>
      </c>
      <c r="O89">
        <v>2936782</v>
      </c>
      <c r="P89">
        <v>3090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8ABD8-3B13-E341-BD24-79509FF2BCF3}">
  <dimension ref="A1:BR101"/>
  <sheetViews>
    <sheetView zoomScale="132" zoomScaleNormal="82" workbookViewId="0">
      <selection activeCell="L8" sqref="L8:P8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215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276266</v>
      </c>
      <c r="D6">
        <v>7801.5999999999904</v>
      </c>
      <c r="E6">
        <v>0</v>
      </c>
      <c r="F6">
        <v>983</v>
      </c>
      <c r="L6">
        <v>300000</v>
      </c>
      <c r="M6">
        <v>275900</v>
      </c>
      <c r="N6">
        <v>8758.4</v>
      </c>
      <c r="O6">
        <v>249115</v>
      </c>
      <c r="P6">
        <v>1036</v>
      </c>
      <c r="T6">
        <v>300000</v>
      </c>
      <c r="U6">
        <v>297838</v>
      </c>
      <c r="V6">
        <v>8390.4</v>
      </c>
      <c r="W6">
        <v>219532</v>
      </c>
      <c r="X6">
        <v>1390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548195</v>
      </c>
      <c r="D7">
        <v>7801.5999999999904</v>
      </c>
      <c r="E7">
        <v>0</v>
      </c>
      <c r="F7">
        <v>959</v>
      </c>
      <c r="L7">
        <v>600000</v>
      </c>
      <c r="M7">
        <v>565071</v>
      </c>
      <c r="N7">
        <v>9347.1999999999898</v>
      </c>
      <c r="O7">
        <v>513888</v>
      </c>
      <c r="P7">
        <v>1027</v>
      </c>
      <c r="T7">
        <v>600000</v>
      </c>
      <c r="U7">
        <v>596590</v>
      </c>
      <c r="V7">
        <v>8464</v>
      </c>
      <c r="W7">
        <v>497230</v>
      </c>
      <c r="X7">
        <v>1033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842305</v>
      </c>
      <c r="D8">
        <v>8022.4</v>
      </c>
      <c r="E8">
        <v>0</v>
      </c>
      <c r="F8">
        <v>950</v>
      </c>
      <c r="L8">
        <v>900000</v>
      </c>
      <c r="M8">
        <v>824240</v>
      </c>
      <c r="N8">
        <v>9715.1999999999898</v>
      </c>
      <c r="O8">
        <v>750927</v>
      </c>
      <c r="P8">
        <v>1032</v>
      </c>
      <c r="T8">
        <v>900000</v>
      </c>
      <c r="U8">
        <v>891565</v>
      </c>
      <c r="V8">
        <v>8684.7999999999993</v>
      </c>
      <c r="W8">
        <v>778757</v>
      </c>
      <c r="X8">
        <v>1009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1093816</v>
      </c>
      <c r="D9">
        <v>8095.99999999999</v>
      </c>
      <c r="E9">
        <v>0</v>
      </c>
      <c r="F9">
        <v>948</v>
      </c>
      <c r="L9">
        <v>1200000</v>
      </c>
      <c r="M9">
        <v>1103715</v>
      </c>
      <c r="N9">
        <v>10304</v>
      </c>
      <c r="O9">
        <v>1006260</v>
      </c>
      <c r="P9">
        <v>1028</v>
      </c>
      <c r="T9">
        <v>1200000</v>
      </c>
      <c r="U9">
        <v>1184816</v>
      </c>
      <c r="V9">
        <v>8832</v>
      </c>
      <c r="W9">
        <v>1055606</v>
      </c>
      <c r="X9">
        <v>986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1376786</v>
      </c>
      <c r="D10">
        <v>8316.7999999999993</v>
      </c>
      <c r="E10">
        <v>0</v>
      </c>
      <c r="F10">
        <v>938</v>
      </c>
      <c r="L10">
        <v>1500000</v>
      </c>
      <c r="M10">
        <v>1367624</v>
      </c>
      <c r="N10">
        <v>11113.5999999999</v>
      </c>
      <c r="O10">
        <v>1247148</v>
      </c>
      <c r="P10">
        <v>1030</v>
      </c>
      <c r="T10">
        <v>1500000</v>
      </c>
      <c r="U10">
        <v>1473834</v>
      </c>
      <c r="V10">
        <v>9126.4</v>
      </c>
      <c r="W10">
        <v>1323744</v>
      </c>
      <c r="X10">
        <v>982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1656883</v>
      </c>
      <c r="D11">
        <v>8464</v>
      </c>
      <c r="E11">
        <v>0</v>
      </c>
      <c r="F11">
        <v>936</v>
      </c>
      <c r="L11">
        <v>1800000</v>
      </c>
      <c r="M11">
        <v>1664998</v>
      </c>
      <c r="N11">
        <v>12659.199999999901</v>
      </c>
      <c r="O11">
        <v>1518211</v>
      </c>
      <c r="P11">
        <v>1029</v>
      </c>
      <c r="T11">
        <v>1800000</v>
      </c>
      <c r="U11">
        <v>1762270</v>
      </c>
      <c r="V11">
        <v>9273.5999999999894</v>
      </c>
      <c r="W11">
        <v>1584890</v>
      </c>
      <c r="X11">
        <v>982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1917930</v>
      </c>
      <c r="D12">
        <v>8832</v>
      </c>
      <c r="E12">
        <v>0</v>
      </c>
      <c r="F12">
        <v>943</v>
      </c>
      <c r="L12">
        <v>2100000</v>
      </c>
      <c r="M12">
        <v>1932293</v>
      </c>
      <c r="N12">
        <v>15455.9999999999</v>
      </c>
      <c r="O12">
        <v>1761185</v>
      </c>
      <c r="P12">
        <v>1029</v>
      </c>
      <c r="T12">
        <v>2100000</v>
      </c>
      <c r="U12">
        <v>2041523</v>
      </c>
      <c r="V12">
        <v>9641.5999999999894</v>
      </c>
      <c r="W12">
        <v>1834446</v>
      </c>
      <c r="X12">
        <v>988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2181011</v>
      </c>
      <c r="D13">
        <v>8832</v>
      </c>
      <c r="E13">
        <v>0</v>
      </c>
      <c r="F13">
        <v>939</v>
      </c>
      <c r="L13">
        <v>2400000</v>
      </c>
      <c r="M13">
        <v>2150673</v>
      </c>
      <c r="N13">
        <v>18473.599999999999</v>
      </c>
      <c r="O13">
        <v>1957977</v>
      </c>
      <c r="P13">
        <v>1040</v>
      </c>
      <c r="T13">
        <v>2400000</v>
      </c>
      <c r="U13">
        <v>2319748</v>
      </c>
      <c r="V13">
        <v>9641.5999999999894</v>
      </c>
      <c r="W13">
        <v>2082028</v>
      </c>
      <c r="X13">
        <v>998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2463738</v>
      </c>
      <c r="D14">
        <v>9273.5999999999894</v>
      </c>
      <c r="E14">
        <v>0</v>
      </c>
      <c r="F14">
        <v>955</v>
      </c>
      <c r="L14">
        <v>2700000</v>
      </c>
      <c r="M14">
        <v>2441132</v>
      </c>
      <c r="N14">
        <v>20166.3999999999</v>
      </c>
      <c r="O14">
        <v>2219318</v>
      </c>
      <c r="P14">
        <v>1045</v>
      </c>
      <c r="T14">
        <v>2700000</v>
      </c>
      <c r="U14">
        <v>2593503</v>
      </c>
      <c r="V14">
        <v>10009.5999999999</v>
      </c>
      <c r="W14">
        <v>2324457</v>
      </c>
      <c r="X14">
        <v>999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2708856</v>
      </c>
      <c r="D15">
        <v>9273.5999999999894</v>
      </c>
      <c r="E15">
        <v>0</v>
      </c>
      <c r="F15">
        <v>959</v>
      </c>
      <c r="L15">
        <v>3000000</v>
      </c>
      <c r="M15">
        <v>2713610</v>
      </c>
      <c r="N15">
        <v>21196.799999999999</v>
      </c>
      <c r="O15">
        <v>2463659</v>
      </c>
      <c r="P15">
        <v>1047</v>
      </c>
      <c r="T15">
        <v>3000000</v>
      </c>
      <c r="U15">
        <v>2860206</v>
      </c>
      <c r="V15">
        <v>10009.5999999999</v>
      </c>
      <c r="W15">
        <v>2560032</v>
      </c>
      <c r="X15">
        <v>1002</v>
      </c>
      <c r="BN15" s="4"/>
      <c r="BO15" s="4"/>
      <c r="BP15" s="4"/>
      <c r="BQ15" s="4"/>
      <c r="BR15" s="4"/>
    </row>
    <row r="16" spans="1:70" x14ac:dyDescent="0.2">
      <c r="B16">
        <v>3300000</v>
      </c>
      <c r="C16">
        <v>2960971</v>
      </c>
      <c r="D16">
        <v>10009.5999999999</v>
      </c>
      <c r="E16">
        <v>0</v>
      </c>
      <c r="F16">
        <v>1001</v>
      </c>
      <c r="L16">
        <v>3300000</v>
      </c>
      <c r="M16">
        <v>2936452</v>
      </c>
      <c r="N16">
        <v>21564.799999999999</v>
      </c>
      <c r="O16">
        <v>2663599</v>
      </c>
      <c r="P16">
        <v>1050</v>
      </c>
      <c r="T16">
        <v>3300000</v>
      </c>
      <c r="U16">
        <v>3134895</v>
      </c>
      <c r="V16">
        <v>10451.199999999901</v>
      </c>
      <c r="W16">
        <v>2800989</v>
      </c>
      <c r="X16">
        <v>1007</v>
      </c>
      <c r="BN16" s="4"/>
      <c r="BO16" s="4"/>
      <c r="BP16" s="4"/>
      <c r="BQ16" s="4"/>
      <c r="BR16" s="4"/>
    </row>
    <row r="17" spans="2:24" x14ac:dyDescent="0.2">
      <c r="B17">
        <v>3600000</v>
      </c>
      <c r="C17">
        <v>3202273</v>
      </c>
      <c r="D17">
        <v>9788.7999999999993</v>
      </c>
      <c r="E17">
        <v>0</v>
      </c>
      <c r="F17">
        <v>965</v>
      </c>
      <c r="L17">
        <v>3600000</v>
      </c>
      <c r="M17">
        <v>3216213</v>
      </c>
      <c r="N17">
        <v>22153.599999999999</v>
      </c>
      <c r="O17">
        <v>2915159</v>
      </c>
      <c r="P17">
        <v>1056</v>
      </c>
      <c r="T17">
        <v>3600000</v>
      </c>
      <c r="U17">
        <v>3403210</v>
      </c>
      <c r="V17">
        <v>10524.8</v>
      </c>
      <c r="W17">
        <v>3035804</v>
      </c>
      <c r="X17">
        <v>1007</v>
      </c>
    </row>
    <row r="18" spans="2:24" x14ac:dyDescent="0.2">
      <c r="B18">
        <v>3900000</v>
      </c>
      <c r="C18">
        <v>3341097</v>
      </c>
      <c r="D18">
        <v>10156.799999999999</v>
      </c>
      <c r="E18">
        <v>0</v>
      </c>
      <c r="F18">
        <v>963</v>
      </c>
      <c r="L18">
        <v>3900000</v>
      </c>
      <c r="M18">
        <v>3363095</v>
      </c>
      <c r="N18">
        <v>22080</v>
      </c>
      <c r="O18">
        <v>3047734</v>
      </c>
      <c r="P18">
        <v>1051</v>
      </c>
      <c r="T18">
        <v>4200000</v>
      </c>
      <c r="U18">
        <v>3870510</v>
      </c>
      <c r="V18">
        <v>10966.4</v>
      </c>
      <c r="W18">
        <v>3439418</v>
      </c>
      <c r="X18">
        <v>1015</v>
      </c>
    </row>
    <row r="19" spans="2:24" x14ac:dyDescent="0.2">
      <c r="B19">
        <v>4200000</v>
      </c>
      <c r="C19">
        <v>3644081</v>
      </c>
      <c r="D19">
        <v>10451.199999999901</v>
      </c>
      <c r="E19">
        <v>0</v>
      </c>
      <c r="F19">
        <v>977</v>
      </c>
      <c r="L19">
        <v>4200000</v>
      </c>
      <c r="M19">
        <v>3639845</v>
      </c>
      <c r="N19">
        <v>22374.3999999999</v>
      </c>
      <c r="O19">
        <v>3297303</v>
      </c>
      <c r="P19">
        <v>1047</v>
      </c>
      <c r="T19">
        <v>4500000</v>
      </c>
      <c r="U19">
        <v>4092682</v>
      </c>
      <c r="V19">
        <v>745494.39999999898</v>
      </c>
      <c r="W19">
        <v>1755897</v>
      </c>
      <c r="X19">
        <v>1014</v>
      </c>
    </row>
    <row r="20" spans="2:24" x14ac:dyDescent="0.2">
      <c r="B20">
        <v>4500000</v>
      </c>
      <c r="C20">
        <v>3806594</v>
      </c>
      <c r="D20">
        <v>11113.5999999999</v>
      </c>
      <c r="E20">
        <v>0</v>
      </c>
      <c r="F20">
        <v>974</v>
      </c>
      <c r="L20">
        <v>4500000</v>
      </c>
      <c r="M20">
        <v>3863808</v>
      </c>
      <c r="N20">
        <v>22300.799999999999</v>
      </c>
      <c r="O20">
        <v>3500036</v>
      </c>
      <c r="P20">
        <v>1044</v>
      </c>
    </row>
    <row r="21" spans="2:24" x14ac:dyDescent="0.2">
      <c r="B21">
        <v>4800000</v>
      </c>
      <c r="C21">
        <v>4066045</v>
      </c>
      <c r="D21">
        <v>11113.5999999999</v>
      </c>
      <c r="E21">
        <v>0</v>
      </c>
      <c r="F21">
        <v>980</v>
      </c>
      <c r="L21">
        <v>4800000</v>
      </c>
      <c r="M21">
        <v>4166120</v>
      </c>
      <c r="N21">
        <v>22816</v>
      </c>
      <c r="O21">
        <v>3773263</v>
      </c>
      <c r="P21">
        <v>1046</v>
      </c>
    </row>
    <row r="22" spans="2:24" x14ac:dyDescent="0.2">
      <c r="B22">
        <v>5100000</v>
      </c>
      <c r="C22">
        <v>4192969</v>
      </c>
      <c r="D22">
        <v>11776</v>
      </c>
      <c r="E22">
        <v>0</v>
      </c>
      <c r="F22">
        <v>986</v>
      </c>
      <c r="L22">
        <v>5100000</v>
      </c>
      <c r="M22">
        <v>4290368</v>
      </c>
      <c r="N22">
        <v>22889.599999999999</v>
      </c>
      <c r="O22">
        <v>3885477</v>
      </c>
      <c r="P22">
        <v>1044</v>
      </c>
    </row>
    <row r="23" spans="2:24" x14ac:dyDescent="0.2">
      <c r="B23" t="s">
        <v>212</v>
      </c>
      <c r="C23">
        <v>4568960</v>
      </c>
      <c r="D23">
        <v>12953.5999999999</v>
      </c>
      <c r="E23">
        <v>0</v>
      </c>
      <c r="F23">
        <v>994</v>
      </c>
      <c r="L23">
        <v>5400000</v>
      </c>
      <c r="M23">
        <v>4404626</v>
      </c>
      <c r="N23">
        <v>23699.199999999899</v>
      </c>
      <c r="O23">
        <v>3986588</v>
      </c>
      <c r="P23">
        <v>1044</v>
      </c>
    </row>
    <row r="24" spans="2:24" x14ac:dyDescent="0.2">
      <c r="B24">
        <v>5700000</v>
      </c>
      <c r="C24">
        <v>4583797</v>
      </c>
      <c r="D24">
        <v>19430.3999999999</v>
      </c>
      <c r="E24">
        <v>0</v>
      </c>
      <c r="F24">
        <v>990</v>
      </c>
      <c r="L24">
        <v>5700000</v>
      </c>
      <c r="M24">
        <v>4751170</v>
      </c>
      <c r="N24">
        <v>25980.799999999999</v>
      </c>
      <c r="O24">
        <v>4298894</v>
      </c>
      <c r="P24">
        <v>1047</v>
      </c>
    </row>
    <row r="25" spans="2:24" x14ac:dyDescent="0.2">
      <c r="B25">
        <v>6000000</v>
      </c>
      <c r="C25">
        <v>4875335</v>
      </c>
      <c r="D25">
        <v>52550.3999999999</v>
      </c>
      <c r="E25">
        <v>0</v>
      </c>
      <c r="F25">
        <v>994</v>
      </c>
      <c r="L25">
        <v>6000000</v>
      </c>
      <c r="M25">
        <v>4805883</v>
      </c>
      <c r="N25">
        <v>128211.2</v>
      </c>
      <c r="O25">
        <v>4326825</v>
      </c>
      <c r="P25">
        <v>1042</v>
      </c>
    </row>
    <row r="26" spans="2:24" x14ac:dyDescent="0.2">
      <c r="B26">
        <v>6300000</v>
      </c>
      <c r="C26">
        <v>4893850</v>
      </c>
      <c r="D26">
        <v>349747.19999999902</v>
      </c>
      <c r="E26">
        <v>0</v>
      </c>
      <c r="F26">
        <v>1000</v>
      </c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274494</v>
      </c>
      <c r="D46">
        <v>6623.99999999999</v>
      </c>
      <c r="E46">
        <v>0</v>
      </c>
      <c r="F46">
        <v>986</v>
      </c>
      <c r="L46">
        <v>300000</v>
      </c>
      <c r="M46">
        <v>274352</v>
      </c>
      <c r="N46">
        <v>7801.5999999999904</v>
      </c>
      <c r="O46">
        <v>247508</v>
      </c>
      <c r="P46">
        <v>1011</v>
      </c>
      <c r="T46">
        <v>300000</v>
      </c>
      <c r="U46">
        <v>294282</v>
      </c>
      <c r="V46">
        <v>7065.5999999999904</v>
      </c>
      <c r="W46">
        <v>204877</v>
      </c>
      <c r="X46">
        <v>1720</v>
      </c>
    </row>
    <row r="47" spans="2:24" x14ac:dyDescent="0.2">
      <c r="B47">
        <v>600000</v>
      </c>
      <c r="C47">
        <v>537325</v>
      </c>
      <c r="D47">
        <v>6697.5999999999904</v>
      </c>
      <c r="E47">
        <v>0</v>
      </c>
      <c r="F47">
        <v>960</v>
      </c>
      <c r="L47">
        <v>600000</v>
      </c>
      <c r="M47">
        <v>549948</v>
      </c>
      <c r="N47">
        <v>8169.5999999999904</v>
      </c>
      <c r="O47">
        <v>499123</v>
      </c>
      <c r="P47">
        <v>1017</v>
      </c>
      <c r="T47">
        <v>600000</v>
      </c>
      <c r="U47">
        <v>593752</v>
      </c>
      <c r="V47">
        <v>7139.2</v>
      </c>
      <c r="W47">
        <v>473292</v>
      </c>
      <c r="X47">
        <v>1037</v>
      </c>
    </row>
    <row r="48" spans="2:24" x14ac:dyDescent="0.2">
      <c r="B48">
        <v>900000</v>
      </c>
      <c r="C48">
        <v>810906</v>
      </c>
      <c r="D48">
        <v>6771.2</v>
      </c>
      <c r="E48">
        <v>0</v>
      </c>
      <c r="F48">
        <v>947</v>
      </c>
      <c r="L48">
        <v>900000</v>
      </c>
      <c r="M48">
        <v>796950</v>
      </c>
      <c r="N48">
        <v>8611.1999999999898</v>
      </c>
      <c r="O48">
        <v>723899</v>
      </c>
      <c r="P48">
        <v>1011</v>
      </c>
      <c r="T48">
        <v>900000</v>
      </c>
      <c r="U48">
        <v>880098</v>
      </c>
      <c r="V48">
        <v>7212.7999999999902</v>
      </c>
      <c r="W48">
        <v>736408</v>
      </c>
      <c r="X48">
        <v>998</v>
      </c>
    </row>
    <row r="49" spans="2:24" x14ac:dyDescent="0.2">
      <c r="B49">
        <v>1200000</v>
      </c>
      <c r="C49">
        <v>1078858</v>
      </c>
      <c r="D49">
        <v>6918.4</v>
      </c>
      <c r="E49">
        <v>0</v>
      </c>
      <c r="F49">
        <v>944</v>
      </c>
      <c r="L49">
        <v>1200000</v>
      </c>
      <c r="M49">
        <v>1084281</v>
      </c>
      <c r="N49">
        <v>9126.4</v>
      </c>
      <c r="O49">
        <v>984951</v>
      </c>
      <c r="P49">
        <v>1018</v>
      </c>
      <c r="T49">
        <v>1200000</v>
      </c>
      <c r="U49">
        <v>1184839</v>
      </c>
      <c r="V49">
        <v>7433.5999999999904</v>
      </c>
      <c r="W49">
        <v>1013900</v>
      </c>
      <c r="X49">
        <v>978</v>
      </c>
    </row>
    <row r="50" spans="2:24" x14ac:dyDescent="0.2">
      <c r="B50">
        <v>1500000</v>
      </c>
      <c r="C50">
        <v>1324632</v>
      </c>
      <c r="D50">
        <v>7139.2</v>
      </c>
      <c r="E50">
        <v>0</v>
      </c>
      <c r="F50">
        <v>937</v>
      </c>
      <c r="L50">
        <v>1500000</v>
      </c>
      <c r="M50">
        <v>1321398</v>
      </c>
      <c r="N50">
        <v>9936</v>
      </c>
      <c r="O50">
        <v>1199358</v>
      </c>
      <c r="P50">
        <v>1018</v>
      </c>
      <c r="T50">
        <v>1500000</v>
      </c>
      <c r="U50">
        <v>1475423</v>
      </c>
      <c r="V50">
        <v>7507.2</v>
      </c>
      <c r="W50">
        <v>1272820</v>
      </c>
      <c r="X50">
        <v>971</v>
      </c>
    </row>
    <row r="51" spans="2:24" x14ac:dyDescent="0.2">
      <c r="B51">
        <v>1800000</v>
      </c>
      <c r="C51">
        <v>1591086</v>
      </c>
      <c r="D51">
        <v>7359.99999999999</v>
      </c>
      <c r="E51">
        <v>0</v>
      </c>
      <c r="F51">
        <v>932</v>
      </c>
      <c r="L51">
        <v>1800000</v>
      </c>
      <c r="M51">
        <v>1583458</v>
      </c>
      <c r="N51">
        <v>11040</v>
      </c>
      <c r="O51">
        <v>1435252</v>
      </c>
      <c r="P51">
        <v>1020</v>
      </c>
      <c r="T51">
        <v>1800000</v>
      </c>
      <c r="U51">
        <v>1743143</v>
      </c>
      <c r="V51">
        <v>7727.99999999999</v>
      </c>
      <c r="W51">
        <v>1504578</v>
      </c>
      <c r="X51">
        <v>969</v>
      </c>
    </row>
    <row r="52" spans="2:24" x14ac:dyDescent="0.2">
      <c r="B52">
        <v>2100000</v>
      </c>
      <c r="C52">
        <v>1849640</v>
      </c>
      <c r="D52">
        <v>7580.7999999999902</v>
      </c>
      <c r="E52">
        <v>0</v>
      </c>
      <c r="F52">
        <v>940</v>
      </c>
      <c r="L52">
        <v>2100000</v>
      </c>
      <c r="M52">
        <v>1887008</v>
      </c>
      <c r="N52">
        <v>13395.199999999901</v>
      </c>
      <c r="O52">
        <v>1706567</v>
      </c>
      <c r="P52">
        <v>1023</v>
      </c>
      <c r="T52">
        <v>2100000</v>
      </c>
      <c r="U52">
        <v>2044118</v>
      </c>
      <c r="V52">
        <v>7875.2</v>
      </c>
      <c r="W52">
        <v>1757502</v>
      </c>
      <c r="X52">
        <v>969</v>
      </c>
    </row>
    <row r="53" spans="2:24" x14ac:dyDescent="0.2">
      <c r="B53">
        <v>2400000</v>
      </c>
      <c r="C53">
        <v>2109218</v>
      </c>
      <c r="D53">
        <v>7801.5999999999904</v>
      </c>
      <c r="E53">
        <v>0</v>
      </c>
      <c r="F53">
        <v>945</v>
      </c>
      <c r="L53">
        <v>2400000</v>
      </c>
      <c r="M53">
        <v>2111551</v>
      </c>
      <c r="N53">
        <v>15971.199999999901</v>
      </c>
      <c r="O53">
        <v>1902352</v>
      </c>
      <c r="P53">
        <v>1028</v>
      </c>
      <c r="T53">
        <v>2400000</v>
      </c>
      <c r="U53">
        <v>2292074</v>
      </c>
      <c r="V53">
        <v>8095.99999999999</v>
      </c>
      <c r="W53">
        <v>1957424</v>
      </c>
      <c r="X53">
        <v>972</v>
      </c>
    </row>
    <row r="54" spans="2:24" x14ac:dyDescent="0.2">
      <c r="B54">
        <v>2700000</v>
      </c>
      <c r="C54">
        <v>2383554</v>
      </c>
      <c r="D54">
        <v>8095.99999999999</v>
      </c>
      <c r="E54">
        <v>0</v>
      </c>
      <c r="F54">
        <v>941</v>
      </c>
      <c r="L54">
        <v>2700000</v>
      </c>
      <c r="M54">
        <v>2365907</v>
      </c>
      <c r="N54">
        <v>17737.599999999999</v>
      </c>
      <c r="O54">
        <v>2121561</v>
      </c>
      <c r="P54">
        <v>1033</v>
      </c>
      <c r="T54">
        <v>2700000</v>
      </c>
      <c r="U54">
        <v>2595479</v>
      </c>
      <c r="V54">
        <v>8243.1999999999898</v>
      </c>
      <c r="W54">
        <v>2201185</v>
      </c>
      <c r="X54">
        <v>978</v>
      </c>
    </row>
    <row r="55" spans="2:24" x14ac:dyDescent="0.2">
      <c r="B55">
        <v>3000000</v>
      </c>
      <c r="C55">
        <v>2593729</v>
      </c>
      <c r="D55">
        <v>8464</v>
      </c>
      <c r="E55">
        <v>0</v>
      </c>
      <c r="F55">
        <v>952</v>
      </c>
      <c r="L55">
        <v>3000000</v>
      </c>
      <c r="M55">
        <v>2571660</v>
      </c>
      <c r="N55">
        <v>18915.199999999899</v>
      </c>
      <c r="O55">
        <v>2293246</v>
      </c>
      <c r="P55">
        <v>1038</v>
      </c>
      <c r="T55">
        <v>3000000</v>
      </c>
      <c r="U55">
        <v>2804579</v>
      </c>
      <c r="V55">
        <v>8390.4</v>
      </c>
      <c r="W55">
        <v>2359986</v>
      </c>
      <c r="X55">
        <v>980</v>
      </c>
    </row>
    <row r="56" spans="2:24" x14ac:dyDescent="0.2">
      <c r="B56">
        <v>3300000</v>
      </c>
      <c r="C56">
        <v>2824434</v>
      </c>
      <c r="D56">
        <v>8832</v>
      </c>
      <c r="E56">
        <v>0</v>
      </c>
      <c r="F56">
        <v>958</v>
      </c>
      <c r="L56">
        <v>3300000</v>
      </c>
      <c r="M56">
        <v>2838675</v>
      </c>
      <c r="N56">
        <v>19577.599999999999</v>
      </c>
      <c r="O56">
        <v>2521561</v>
      </c>
      <c r="P56">
        <v>1038</v>
      </c>
      <c r="T56">
        <v>3300000</v>
      </c>
      <c r="U56">
        <v>3115023</v>
      </c>
      <c r="V56">
        <v>8611.1999999999898</v>
      </c>
      <c r="W56">
        <v>2600857</v>
      </c>
      <c r="X56">
        <v>985</v>
      </c>
    </row>
    <row r="57" spans="2:24" x14ac:dyDescent="0.2">
      <c r="B57">
        <v>3600000</v>
      </c>
      <c r="C57">
        <v>3047212</v>
      </c>
      <c r="D57">
        <v>9200</v>
      </c>
      <c r="E57">
        <v>0</v>
      </c>
      <c r="F57">
        <v>959</v>
      </c>
      <c r="L57">
        <v>3600000</v>
      </c>
      <c r="M57">
        <v>3035506</v>
      </c>
      <c r="N57">
        <v>20092.8</v>
      </c>
      <c r="O57">
        <v>2689681</v>
      </c>
      <c r="P57">
        <v>1044</v>
      </c>
      <c r="T57">
        <v>3600000</v>
      </c>
      <c r="U57">
        <v>3413078</v>
      </c>
      <c r="V57">
        <v>8758.4</v>
      </c>
      <c r="W57">
        <v>2826470</v>
      </c>
      <c r="X57">
        <v>993</v>
      </c>
    </row>
    <row r="58" spans="2:24" x14ac:dyDescent="0.2">
      <c r="B58">
        <v>3900000</v>
      </c>
      <c r="C58">
        <v>3278624</v>
      </c>
      <c r="D58">
        <v>9862.4</v>
      </c>
      <c r="E58">
        <v>0</v>
      </c>
      <c r="F58">
        <v>964</v>
      </c>
      <c r="L58">
        <v>3900000</v>
      </c>
      <c r="M58">
        <v>3340103</v>
      </c>
      <c r="N58">
        <v>20460.8</v>
      </c>
      <c r="O58">
        <v>2955683</v>
      </c>
      <c r="P58">
        <v>1042</v>
      </c>
      <c r="T58">
        <v>3900000</v>
      </c>
      <c r="U58">
        <v>3668994</v>
      </c>
      <c r="V58">
        <v>8905.5999999999894</v>
      </c>
      <c r="W58">
        <v>3015555</v>
      </c>
      <c r="X58">
        <v>993</v>
      </c>
    </row>
    <row r="59" spans="2:24" x14ac:dyDescent="0.2">
      <c r="B59">
        <v>4200000</v>
      </c>
      <c r="C59">
        <v>3593507</v>
      </c>
      <c r="D59">
        <v>10892.8</v>
      </c>
      <c r="E59">
        <v>0</v>
      </c>
      <c r="F59">
        <v>970</v>
      </c>
      <c r="L59">
        <v>4200000</v>
      </c>
      <c r="M59">
        <v>3574511</v>
      </c>
      <c r="N59">
        <v>20755.199999999899</v>
      </c>
      <c r="O59">
        <v>3160057</v>
      </c>
      <c r="P59">
        <v>1035</v>
      </c>
      <c r="T59">
        <v>4200000</v>
      </c>
      <c r="U59">
        <v>3842584</v>
      </c>
      <c r="V59">
        <v>9126.4</v>
      </c>
      <c r="W59">
        <v>3133240</v>
      </c>
      <c r="X59">
        <v>1002</v>
      </c>
    </row>
    <row r="60" spans="2:24" x14ac:dyDescent="0.2">
      <c r="B60">
        <v>4500000</v>
      </c>
      <c r="C60">
        <v>3770855</v>
      </c>
      <c r="D60">
        <v>11555.199999999901</v>
      </c>
      <c r="E60">
        <v>0</v>
      </c>
      <c r="F60">
        <v>974</v>
      </c>
      <c r="L60">
        <v>4500000</v>
      </c>
      <c r="M60">
        <v>3775473</v>
      </c>
      <c r="N60">
        <v>21564.799999999999</v>
      </c>
      <c r="O60">
        <v>3333692</v>
      </c>
      <c r="P60">
        <v>1038</v>
      </c>
      <c r="T60">
        <v>4500000</v>
      </c>
      <c r="U60">
        <v>4151320</v>
      </c>
      <c r="V60">
        <v>9420.7999999999993</v>
      </c>
      <c r="W60">
        <v>3354517</v>
      </c>
      <c r="X60">
        <v>1005</v>
      </c>
    </row>
    <row r="61" spans="2:24" x14ac:dyDescent="0.2">
      <c r="B61">
        <v>4800000</v>
      </c>
      <c r="C61">
        <v>3602105</v>
      </c>
      <c r="D61">
        <v>11996.8</v>
      </c>
      <c r="E61">
        <v>0</v>
      </c>
      <c r="F61">
        <v>972</v>
      </c>
      <c r="L61">
        <v>4800000</v>
      </c>
      <c r="M61">
        <v>3946046</v>
      </c>
      <c r="N61">
        <v>24729.599999999999</v>
      </c>
      <c r="O61">
        <v>3484086</v>
      </c>
      <c r="P61">
        <v>1039</v>
      </c>
      <c r="T61">
        <v>4800000</v>
      </c>
      <c r="U61">
        <v>4384627</v>
      </c>
      <c r="V61">
        <v>9568</v>
      </c>
      <c r="W61">
        <v>3513853</v>
      </c>
      <c r="X61">
        <v>1001</v>
      </c>
    </row>
    <row r="62" spans="2:24" x14ac:dyDescent="0.2">
      <c r="B62">
        <v>5100000</v>
      </c>
      <c r="C62">
        <v>4134744</v>
      </c>
      <c r="D62">
        <v>13983.9999999999</v>
      </c>
      <c r="E62">
        <v>0</v>
      </c>
      <c r="F62">
        <v>980</v>
      </c>
      <c r="L62">
        <v>5100000</v>
      </c>
      <c r="M62">
        <v>4226952</v>
      </c>
      <c r="N62">
        <v>2550240</v>
      </c>
      <c r="O62">
        <v>3729331</v>
      </c>
      <c r="P62">
        <v>1038</v>
      </c>
      <c r="T62">
        <v>5100000</v>
      </c>
      <c r="U62">
        <v>4600778</v>
      </c>
      <c r="V62">
        <v>9862.4</v>
      </c>
      <c r="W62">
        <v>3654846</v>
      </c>
      <c r="X62">
        <v>1006</v>
      </c>
    </row>
    <row r="63" spans="2:24" x14ac:dyDescent="0.2">
      <c r="B63">
        <v>5400000</v>
      </c>
      <c r="C63">
        <v>4438504</v>
      </c>
      <c r="D63">
        <v>290646.39999999898</v>
      </c>
      <c r="E63">
        <v>0</v>
      </c>
      <c r="F63">
        <v>985</v>
      </c>
      <c r="T63">
        <v>5400000</v>
      </c>
      <c r="U63">
        <v>4858800</v>
      </c>
      <c r="V63">
        <v>10156.799999999999</v>
      </c>
      <c r="W63">
        <v>3823336</v>
      </c>
      <c r="X63">
        <v>1005</v>
      </c>
    </row>
    <row r="64" spans="2:24" x14ac:dyDescent="0.2">
      <c r="B64">
        <v>5700000</v>
      </c>
      <c r="C64">
        <v>4650177</v>
      </c>
      <c r="D64">
        <v>28851.199999999899</v>
      </c>
      <c r="E64">
        <v>0</v>
      </c>
      <c r="F64">
        <v>999</v>
      </c>
      <c r="T64">
        <v>6000000</v>
      </c>
      <c r="U64">
        <v>5324829</v>
      </c>
      <c r="V64">
        <v>10892.8</v>
      </c>
      <c r="W64">
        <v>4107788</v>
      </c>
      <c r="X64">
        <v>1010</v>
      </c>
    </row>
    <row r="65" spans="2:24" x14ac:dyDescent="0.2">
      <c r="B65">
        <v>6000000</v>
      </c>
      <c r="C65">
        <v>4848487</v>
      </c>
      <c r="D65">
        <v>2323846.4</v>
      </c>
      <c r="E65">
        <v>0</v>
      </c>
      <c r="F65">
        <v>993</v>
      </c>
      <c r="T65">
        <v>6300000</v>
      </c>
      <c r="U65">
        <v>5487610</v>
      </c>
      <c r="V65">
        <v>11481.5999999999</v>
      </c>
      <c r="W65">
        <v>4178925</v>
      </c>
      <c r="X65">
        <v>1011</v>
      </c>
    </row>
    <row r="66" spans="2:24" x14ac:dyDescent="0.2">
      <c r="T66">
        <v>6600000</v>
      </c>
      <c r="U66">
        <v>5687527</v>
      </c>
      <c r="V66">
        <v>11923.199999999901</v>
      </c>
      <c r="W66">
        <v>4294075</v>
      </c>
      <c r="X66">
        <v>1011</v>
      </c>
    </row>
    <row r="67" spans="2:24" x14ac:dyDescent="0.2">
      <c r="T67">
        <v>6900000</v>
      </c>
      <c r="U67">
        <v>5861693</v>
      </c>
      <c r="V67">
        <v>12879.9999999999</v>
      </c>
      <c r="W67">
        <v>4358953</v>
      </c>
      <c r="X67">
        <v>1013</v>
      </c>
    </row>
    <row r="68" spans="2:24" x14ac:dyDescent="0.2">
      <c r="T68">
        <v>7200000</v>
      </c>
      <c r="U68">
        <v>6213027</v>
      </c>
      <c r="V68">
        <v>14793.5999999999</v>
      </c>
      <c r="W68">
        <v>4515127</v>
      </c>
      <c r="X68">
        <v>1014</v>
      </c>
    </row>
    <row r="69" spans="2:24" x14ac:dyDescent="0.2">
      <c r="T69">
        <v>8100000</v>
      </c>
      <c r="U69">
        <v>6618896</v>
      </c>
      <c r="V69">
        <v>23552</v>
      </c>
      <c r="W69">
        <v>4473087</v>
      </c>
      <c r="X69">
        <v>1017</v>
      </c>
    </row>
    <row r="70" spans="2:24" x14ac:dyDescent="0.2">
      <c r="T70">
        <v>8100000</v>
      </c>
      <c r="U70">
        <v>6618896</v>
      </c>
      <c r="V70">
        <v>1023552</v>
      </c>
      <c r="W70">
        <v>4473087</v>
      </c>
      <c r="X70">
        <v>1017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275208</v>
      </c>
      <c r="D79">
        <v>5888</v>
      </c>
      <c r="E79">
        <v>0</v>
      </c>
      <c r="F79">
        <v>974</v>
      </c>
      <c r="L79">
        <v>300000</v>
      </c>
      <c r="M79">
        <v>274172</v>
      </c>
      <c r="N79">
        <v>7212.7999999999902</v>
      </c>
      <c r="O79">
        <v>247090</v>
      </c>
      <c r="P79">
        <v>1010</v>
      </c>
      <c r="T79">
        <v>300000</v>
      </c>
      <c r="U79">
        <v>299215</v>
      </c>
      <c r="V79">
        <v>6403.2</v>
      </c>
      <c r="W79">
        <v>200377</v>
      </c>
      <c r="X79">
        <v>2104</v>
      </c>
    </row>
    <row r="80" spans="2:24" x14ac:dyDescent="0.2">
      <c r="B80">
        <v>600000</v>
      </c>
      <c r="C80">
        <v>544923</v>
      </c>
      <c r="D80">
        <v>5961.5999999999904</v>
      </c>
      <c r="E80">
        <v>0</v>
      </c>
      <c r="F80">
        <v>952</v>
      </c>
      <c r="L80">
        <v>600000</v>
      </c>
      <c r="M80">
        <v>538437</v>
      </c>
      <c r="N80">
        <v>7507.2</v>
      </c>
      <c r="O80">
        <v>487724</v>
      </c>
      <c r="P80">
        <v>1009</v>
      </c>
      <c r="T80">
        <v>600000</v>
      </c>
      <c r="U80">
        <v>596838</v>
      </c>
      <c r="V80">
        <v>6476.7999999999902</v>
      </c>
      <c r="W80">
        <v>459187</v>
      </c>
      <c r="X80">
        <v>1082</v>
      </c>
    </row>
    <row r="81" spans="2:24" x14ac:dyDescent="0.2">
      <c r="B81">
        <v>900000</v>
      </c>
      <c r="C81">
        <v>805538</v>
      </c>
      <c r="D81">
        <v>6035.2</v>
      </c>
      <c r="E81">
        <v>0</v>
      </c>
      <c r="F81">
        <v>944</v>
      </c>
      <c r="L81">
        <v>900000</v>
      </c>
      <c r="M81">
        <v>827662</v>
      </c>
      <c r="N81">
        <v>7948.7999999999902</v>
      </c>
      <c r="O81">
        <v>749690</v>
      </c>
      <c r="P81">
        <v>1009</v>
      </c>
      <c r="T81">
        <v>900000</v>
      </c>
      <c r="U81">
        <v>891812</v>
      </c>
      <c r="V81">
        <v>6623.99999999999</v>
      </c>
      <c r="W81">
        <v>718374</v>
      </c>
      <c r="X81">
        <v>997</v>
      </c>
    </row>
    <row r="82" spans="2:24" x14ac:dyDescent="0.2">
      <c r="B82">
        <v>1200000</v>
      </c>
      <c r="C82">
        <v>1076644</v>
      </c>
      <c r="D82">
        <v>6329.5999999999904</v>
      </c>
      <c r="E82">
        <v>0</v>
      </c>
      <c r="F82">
        <v>937</v>
      </c>
      <c r="L82">
        <v>1200000</v>
      </c>
      <c r="M82">
        <v>1101390</v>
      </c>
      <c r="N82">
        <v>8464</v>
      </c>
      <c r="O82">
        <v>996594</v>
      </c>
      <c r="P82">
        <v>1007</v>
      </c>
      <c r="T82">
        <v>1500000</v>
      </c>
      <c r="U82">
        <v>1476016</v>
      </c>
      <c r="V82">
        <v>6918.4</v>
      </c>
      <c r="W82">
        <v>1216545</v>
      </c>
      <c r="X82">
        <v>964</v>
      </c>
    </row>
    <row r="83" spans="2:24" x14ac:dyDescent="0.2">
      <c r="B83">
        <v>1500000</v>
      </c>
      <c r="C83">
        <v>1332325</v>
      </c>
      <c r="D83">
        <v>6476.7999999999902</v>
      </c>
      <c r="E83">
        <v>0</v>
      </c>
      <c r="F83">
        <v>923</v>
      </c>
      <c r="L83">
        <v>1500000</v>
      </c>
      <c r="M83">
        <v>1362052</v>
      </c>
      <c r="N83">
        <v>9126.4</v>
      </c>
      <c r="O83">
        <v>1229778</v>
      </c>
      <c r="P83">
        <v>1008</v>
      </c>
      <c r="T83">
        <v>1800000</v>
      </c>
      <c r="U83">
        <v>1741651</v>
      </c>
      <c r="V83">
        <v>7065.5999999999904</v>
      </c>
      <c r="W83">
        <v>1430263</v>
      </c>
      <c r="X83">
        <v>960</v>
      </c>
    </row>
    <row r="84" spans="2:24" x14ac:dyDescent="0.2">
      <c r="B84">
        <v>1800000</v>
      </c>
      <c r="C84">
        <v>1628171</v>
      </c>
      <c r="D84">
        <v>6771.2</v>
      </c>
      <c r="E84">
        <v>0</v>
      </c>
      <c r="F84">
        <v>927</v>
      </c>
      <c r="L84">
        <v>1800000</v>
      </c>
      <c r="M84">
        <v>1649399</v>
      </c>
      <c r="N84">
        <v>10156.799999999999</v>
      </c>
      <c r="O84">
        <v>1485933</v>
      </c>
      <c r="P84">
        <v>1009</v>
      </c>
      <c r="T84">
        <v>2100000</v>
      </c>
      <c r="U84">
        <v>2045955</v>
      </c>
      <c r="V84">
        <v>7286.4</v>
      </c>
      <c r="W84">
        <v>1665713</v>
      </c>
      <c r="X84">
        <v>961</v>
      </c>
    </row>
    <row r="85" spans="2:24" x14ac:dyDescent="0.2">
      <c r="B85">
        <v>2100000</v>
      </c>
      <c r="C85">
        <v>1868397</v>
      </c>
      <c r="D85">
        <v>7065.5999999999904</v>
      </c>
      <c r="E85">
        <v>0</v>
      </c>
      <c r="F85">
        <v>931</v>
      </c>
      <c r="L85">
        <v>2100000</v>
      </c>
      <c r="M85">
        <v>1884475</v>
      </c>
      <c r="N85">
        <v>11702.4</v>
      </c>
      <c r="O85">
        <v>1691490</v>
      </c>
      <c r="P85">
        <v>1016</v>
      </c>
      <c r="T85">
        <v>2400000</v>
      </c>
      <c r="U85">
        <v>2327205</v>
      </c>
      <c r="V85">
        <v>7507.2</v>
      </c>
      <c r="W85">
        <v>1872942</v>
      </c>
      <c r="X85">
        <v>960</v>
      </c>
    </row>
    <row r="86" spans="2:24" x14ac:dyDescent="0.2">
      <c r="B86">
        <v>2400000</v>
      </c>
      <c r="C86">
        <v>2102560</v>
      </c>
      <c r="D86">
        <v>7507.2</v>
      </c>
      <c r="E86">
        <v>0</v>
      </c>
      <c r="F86">
        <v>934</v>
      </c>
      <c r="L86">
        <v>2400000</v>
      </c>
      <c r="M86">
        <v>2168958</v>
      </c>
      <c r="N86">
        <v>13763.199999999901</v>
      </c>
      <c r="O86">
        <v>1936523</v>
      </c>
      <c r="P86">
        <v>1019</v>
      </c>
      <c r="T86">
        <v>2700000</v>
      </c>
      <c r="U86">
        <v>2601742</v>
      </c>
      <c r="V86">
        <v>7727.99999999999</v>
      </c>
      <c r="W86">
        <v>2063594</v>
      </c>
      <c r="X86">
        <v>984</v>
      </c>
    </row>
    <row r="87" spans="2:24" x14ac:dyDescent="0.2">
      <c r="B87">
        <v>2700000</v>
      </c>
      <c r="C87">
        <v>2428122</v>
      </c>
      <c r="D87">
        <v>7801.5999999999904</v>
      </c>
      <c r="E87">
        <v>0</v>
      </c>
      <c r="F87">
        <v>939</v>
      </c>
      <c r="L87">
        <v>2700000</v>
      </c>
      <c r="M87">
        <v>2397907</v>
      </c>
      <c r="N87">
        <v>15823.9999999999</v>
      </c>
      <c r="O87">
        <v>2123223</v>
      </c>
      <c r="P87">
        <v>1024</v>
      </c>
      <c r="T87">
        <v>3000000</v>
      </c>
      <c r="U87">
        <v>2872835</v>
      </c>
      <c r="V87">
        <v>7875.2</v>
      </c>
      <c r="W87">
        <v>2247110</v>
      </c>
      <c r="X87">
        <v>966</v>
      </c>
    </row>
    <row r="88" spans="2:24" x14ac:dyDescent="0.2">
      <c r="B88">
        <v>3000000</v>
      </c>
      <c r="C88">
        <v>2678902</v>
      </c>
      <c r="D88">
        <v>8464</v>
      </c>
      <c r="E88">
        <v>0</v>
      </c>
      <c r="F88">
        <v>943</v>
      </c>
      <c r="L88">
        <v>3000000</v>
      </c>
      <c r="M88">
        <v>2643013</v>
      </c>
      <c r="N88">
        <v>17884.8</v>
      </c>
      <c r="O88">
        <v>2314797</v>
      </c>
      <c r="P88">
        <v>1063</v>
      </c>
      <c r="T88">
        <v>3300000</v>
      </c>
      <c r="U88">
        <v>3137411</v>
      </c>
      <c r="V88">
        <v>8022.4</v>
      </c>
      <c r="W88">
        <v>2415753</v>
      </c>
      <c r="X88">
        <v>971</v>
      </c>
    </row>
    <row r="89" spans="2:24" x14ac:dyDescent="0.2">
      <c r="B89">
        <v>3600000</v>
      </c>
      <c r="C89">
        <v>3097763</v>
      </c>
      <c r="D89">
        <v>10156.799999999999</v>
      </c>
      <c r="E89">
        <v>0</v>
      </c>
      <c r="F89">
        <v>950</v>
      </c>
      <c r="L89">
        <v>3300000</v>
      </c>
      <c r="M89">
        <v>2919196</v>
      </c>
      <c r="N89">
        <v>17811.199999999899</v>
      </c>
      <c r="O89">
        <v>2546204</v>
      </c>
      <c r="P89">
        <v>1034</v>
      </c>
      <c r="T89">
        <v>3600000</v>
      </c>
      <c r="U89">
        <v>3411498</v>
      </c>
      <c r="V89">
        <v>8169.5999999999904</v>
      </c>
      <c r="W89">
        <v>2587238</v>
      </c>
      <c r="X89">
        <v>976</v>
      </c>
    </row>
    <row r="90" spans="2:24" x14ac:dyDescent="0.2">
      <c r="B90">
        <v>3900000</v>
      </c>
      <c r="C90">
        <v>3326710</v>
      </c>
      <c r="D90">
        <v>13983.9999999999</v>
      </c>
      <c r="E90">
        <v>0</v>
      </c>
      <c r="F90">
        <v>955</v>
      </c>
      <c r="L90">
        <v>3600000</v>
      </c>
      <c r="M90">
        <v>3172246</v>
      </c>
      <c r="N90">
        <v>18915.199999999899</v>
      </c>
      <c r="O90">
        <v>2749560</v>
      </c>
      <c r="P90">
        <v>1033</v>
      </c>
      <c r="T90">
        <v>3900000</v>
      </c>
      <c r="U90">
        <v>3661989</v>
      </c>
      <c r="V90">
        <v>8390.4</v>
      </c>
      <c r="W90">
        <v>2731748</v>
      </c>
      <c r="X90">
        <v>981</v>
      </c>
    </row>
    <row r="91" spans="2:24" x14ac:dyDescent="0.2">
      <c r="B91">
        <v>4200000</v>
      </c>
      <c r="C91">
        <v>3577563</v>
      </c>
      <c r="D91">
        <v>16118.4</v>
      </c>
      <c r="E91">
        <v>0</v>
      </c>
      <c r="F91">
        <v>955</v>
      </c>
      <c r="L91">
        <v>3900000</v>
      </c>
      <c r="M91">
        <v>3338481</v>
      </c>
      <c r="N91">
        <v>19356.8</v>
      </c>
      <c r="O91">
        <v>2882164</v>
      </c>
      <c r="P91">
        <v>1028</v>
      </c>
      <c r="T91">
        <v>4200000</v>
      </c>
      <c r="U91">
        <v>3907063</v>
      </c>
      <c r="V91">
        <v>8611.1999999999898</v>
      </c>
      <c r="W91">
        <v>2873516</v>
      </c>
      <c r="X91">
        <v>981</v>
      </c>
    </row>
    <row r="92" spans="2:24" x14ac:dyDescent="0.2">
      <c r="B92">
        <v>4500000</v>
      </c>
      <c r="C92">
        <v>3798814</v>
      </c>
      <c r="D92">
        <v>1355049.5999999901</v>
      </c>
      <c r="E92">
        <v>0</v>
      </c>
      <c r="F92">
        <v>965</v>
      </c>
      <c r="L92">
        <v>4200000</v>
      </c>
      <c r="M92">
        <v>3560183</v>
      </c>
      <c r="N92">
        <v>21932.799999999999</v>
      </c>
      <c r="O92">
        <v>3065447</v>
      </c>
      <c r="P92">
        <v>1028</v>
      </c>
      <c r="T92">
        <v>4500000</v>
      </c>
      <c r="U92">
        <v>4172470</v>
      </c>
      <c r="V92">
        <v>8832</v>
      </c>
      <c r="W92">
        <v>3018424</v>
      </c>
      <c r="X92">
        <v>987</v>
      </c>
    </row>
    <row r="93" spans="2:24" x14ac:dyDescent="0.2">
      <c r="L93">
        <v>4500000</v>
      </c>
      <c r="M93">
        <v>3839063</v>
      </c>
      <c r="N93">
        <v>109148.799999999</v>
      </c>
      <c r="O93">
        <v>3294909</v>
      </c>
      <c r="P93">
        <v>1034</v>
      </c>
      <c r="T93">
        <v>4800000</v>
      </c>
      <c r="U93">
        <v>4408410</v>
      </c>
      <c r="V93">
        <v>9052.7999999999993</v>
      </c>
      <c r="W93">
        <v>3136178</v>
      </c>
      <c r="X93">
        <v>990</v>
      </c>
    </row>
    <row r="94" spans="2:24" x14ac:dyDescent="0.2">
      <c r="T94">
        <v>5100000</v>
      </c>
      <c r="U94">
        <v>4628803</v>
      </c>
      <c r="V94">
        <v>9273.5999999999894</v>
      </c>
      <c r="W94">
        <v>3242899</v>
      </c>
      <c r="X94">
        <v>990</v>
      </c>
    </row>
    <row r="95" spans="2:24" x14ac:dyDescent="0.2">
      <c r="T95">
        <v>5400000</v>
      </c>
      <c r="U95">
        <v>4880865</v>
      </c>
      <c r="V95">
        <v>10009.5999999999</v>
      </c>
      <c r="W95">
        <v>3341882</v>
      </c>
      <c r="X95">
        <v>994</v>
      </c>
    </row>
    <row r="96" spans="2:24" x14ac:dyDescent="0.2">
      <c r="T96">
        <v>6000000</v>
      </c>
      <c r="U96">
        <v>5322269</v>
      </c>
      <c r="V96">
        <v>10230.4</v>
      </c>
      <c r="W96">
        <v>3531562</v>
      </c>
      <c r="X96">
        <v>998</v>
      </c>
    </row>
    <row r="97" spans="20:24" x14ac:dyDescent="0.2">
      <c r="T97">
        <v>6300000</v>
      </c>
      <c r="U97">
        <v>5529443</v>
      </c>
      <c r="V97">
        <v>10672</v>
      </c>
      <c r="W97">
        <v>3599148</v>
      </c>
      <c r="X97">
        <v>999</v>
      </c>
    </row>
    <row r="98" spans="20:24" x14ac:dyDescent="0.2">
      <c r="T98">
        <v>6600000</v>
      </c>
      <c r="U98">
        <v>5756736</v>
      </c>
      <c r="V98">
        <v>11260.8</v>
      </c>
      <c r="W98">
        <v>3650723</v>
      </c>
      <c r="X98">
        <v>1000</v>
      </c>
    </row>
    <row r="99" spans="20:24" x14ac:dyDescent="0.2">
      <c r="T99">
        <v>6900000</v>
      </c>
      <c r="U99">
        <v>5944393</v>
      </c>
      <c r="V99">
        <v>15308.8</v>
      </c>
      <c r="W99">
        <v>3656137</v>
      </c>
      <c r="X99">
        <v>1003</v>
      </c>
    </row>
    <row r="100" spans="20:24" x14ac:dyDescent="0.2">
      <c r="T100">
        <v>7500000</v>
      </c>
      <c r="U100">
        <v>6330062</v>
      </c>
      <c r="V100">
        <v>15529.5999999999</v>
      </c>
      <c r="W100">
        <v>3693387</v>
      </c>
      <c r="X100">
        <v>1002</v>
      </c>
    </row>
    <row r="101" spans="20:24" x14ac:dyDescent="0.2">
      <c r="T101">
        <v>8100000</v>
      </c>
      <c r="U101">
        <v>6330062</v>
      </c>
      <c r="V101">
        <v>3805929.5999999898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171D-7494-4843-84DE-A7D977A07C49}">
  <dimension ref="B2:N28"/>
  <sheetViews>
    <sheetView zoomScale="67" workbookViewId="0">
      <selection activeCell="X13" sqref="X13"/>
    </sheetView>
  </sheetViews>
  <sheetFormatPr baseColWidth="10" defaultRowHeight="16" x14ac:dyDescent="0.2"/>
  <sheetData>
    <row r="2" spans="2:14" x14ac:dyDescent="0.2">
      <c r="B2" t="s">
        <v>268</v>
      </c>
    </row>
    <row r="3" spans="2:14" x14ac:dyDescent="0.2">
      <c r="B3">
        <v>1800000</v>
      </c>
      <c r="C3">
        <v>1758191</v>
      </c>
      <c r="D3">
        <v>8316.7999999999993</v>
      </c>
      <c r="E3">
        <v>0</v>
      </c>
      <c r="F3">
        <v>934</v>
      </c>
    </row>
    <row r="4" spans="2:14" x14ac:dyDescent="0.2">
      <c r="B4">
        <v>2700000</v>
      </c>
      <c r="C4">
        <v>2591261</v>
      </c>
      <c r="D4">
        <v>9052.7999999999993</v>
      </c>
      <c r="E4">
        <v>0</v>
      </c>
      <c r="F4">
        <v>956</v>
      </c>
    </row>
    <row r="5" spans="2:14" x14ac:dyDescent="0.2">
      <c r="B5">
        <v>3600000</v>
      </c>
      <c r="C5">
        <v>3390512</v>
      </c>
      <c r="D5">
        <v>9862.4</v>
      </c>
      <c r="E5">
        <v>0</v>
      </c>
      <c r="F5">
        <v>982</v>
      </c>
    </row>
    <row r="6" spans="2:14" x14ac:dyDescent="0.2">
      <c r="B6">
        <v>4500000</v>
      </c>
      <c r="C6">
        <v>4136747</v>
      </c>
      <c r="D6">
        <v>10672</v>
      </c>
      <c r="E6">
        <v>0</v>
      </c>
      <c r="F6">
        <v>990</v>
      </c>
    </row>
    <row r="7" spans="2:14" x14ac:dyDescent="0.2">
      <c r="B7">
        <v>5400000</v>
      </c>
      <c r="C7">
        <v>4888290</v>
      </c>
      <c r="D7">
        <v>12291.199999999901</v>
      </c>
      <c r="E7">
        <v>0</v>
      </c>
      <c r="F7">
        <v>1002</v>
      </c>
    </row>
    <row r="8" spans="2:14" x14ac:dyDescent="0.2">
      <c r="B8">
        <v>5700000</v>
      </c>
      <c r="C8">
        <v>5081225</v>
      </c>
      <c r="D8">
        <v>17148.8</v>
      </c>
      <c r="E8">
        <v>0</v>
      </c>
      <c r="F8">
        <v>1006</v>
      </c>
    </row>
    <row r="9" spans="2:14" x14ac:dyDescent="0.2">
      <c r="B9">
        <v>6000000</v>
      </c>
      <c r="C9">
        <v>5250077</v>
      </c>
      <c r="D9">
        <v>57113.599999999999</v>
      </c>
      <c r="E9">
        <v>0</v>
      </c>
      <c r="F9">
        <v>1008</v>
      </c>
    </row>
    <row r="10" spans="2:14" x14ac:dyDescent="0.2">
      <c r="B10">
        <v>6300000</v>
      </c>
      <c r="C10">
        <v>5403433</v>
      </c>
      <c r="D10">
        <v>167292.79999999999</v>
      </c>
      <c r="E10">
        <v>0</v>
      </c>
      <c r="F10">
        <v>1007</v>
      </c>
    </row>
    <row r="15" spans="2:14" x14ac:dyDescent="0.2">
      <c r="B15" t="s">
        <v>269</v>
      </c>
      <c r="J15" t="s">
        <v>270</v>
      </c>
    </row>
    <row r="16" spans="2:14" x14ac:dyDescent="0.2">
      <c r="B16" s="4">
        <v>1800000</v>
      </c>
      <c r="C16" s="4">
        <v>1762468</v>
      </c>
      <c r="D16" s="4">
        <v>9200</v>
      </c>
      <c r="E16" s="4">
        <v>1585170</v>
      </c>
      <c r="F16" s="4">
        <v>1059</v>
      </c>
      <c r="J16">
        <v>1800000</v>
      </c>
      <c r="K16">
        <v>1757669</v>
      </c>
      <c r="L16">
        <v>9200</v>
      </c>
      <c r="M16">
        <v>1131695</v>
      </c>
      <c r="N16">
        <v>1070</v>
      </c>
    </row>
    <row r="17" spans="2:14" x14ac:dyDescent="0.2">
      <c r="B17" s="4">
        <v>2400000</v>
      </c>
      <c r="C17" s="4">
        <v>2322971</v>
      </c>
      <c r="D17" s="4">
        <v>9641.6</v>
      </c>
      <c r="E17" s="4">
        <v>2085401</v>
      </c>
      <c r="F17" s="4">
        <v>1061</v>
      </c>
      <c r="J17">
        <v>2400000</v>
      </c>
      <c r="K17">
        <v>2317732</v>
      </c>
      <c r="L17">
        <v>9715.1999999999898</v>
      </c>
      <c r="M17">
        <v>1474423</v>
      </c>
      <c r="N17">
        <v>1076</v>
      </c>
    </row>
    <row r="18" spans="2:14" x14ac:dyDescent="0.2">
      <c r="B18" s="4">
        <v>3000000</v>
      </c>
      <c r="C18" s="4">
        <v>2858833</v>
      </c>
      <c r="D18" s="4">
        <v>10156.799999999999</v>
      </c>
      <c r="E18" s="4">
        <v>2559036</v>
      </c>
      <c r="F18" s="4">
        <v>1066</v>
      </c>
      <c r="J18">
        <v>3000000</v>
      </c>
      <c r="K18">
        <v>2857487</v>
      </c>
      <c r="L18">
        <v>10156.799999999999</v>
      </c>
      <c r="M18">
        <v>1842108</v>
      </c>
      <c r="N18">
        <v>1083</v>
      </c>
    </row>
    <row r="19" spans="2:14" x14ac:dyDescent="0.2">
      <c r="B19" s="4">
        <v>3600000</v>
      </c>
      <c r="C19" s="4">
        <v>3388043</v>
      </c>
      <c r="D19" s="4">
        <v>10598.4</v>
      </c>
      <c r="E19" s="4">
        <v>3022388</v>
      </c>
      <c r="F19" s="4">
        <v>1066</v>
      </c>
      <c r="J19">
        <v>3600000</v>
      </c>
      <c r="K19">
        <v>3403656</v>
      </c>
      <c r="L19">
        <v>10745.5999999999</v>
      </c>
      <c r="M19">
        <v>2212571</v>
      </c>
      <c r="N19">
        <v>1077</v>
      </c>
    </row>
    <row r="20" spans="2:14" x14ac:dyDescent="0.2">
      <c r="B20" s="4">
        <v>3900000</v>
      </c>
      <c r="C20" s="4">
        <v>3635321</v>
      </c>
      <c r="D20" s="4">
        <v>10966.4</v>
      </c>
      <c r="E20" s="4">
        <v>3236662</v>
      </c>
      <c r="F20" s="4">
        <v>1069</v>
      </c>
      <c r="J20">
        <v>4200000</v>
      </c>
      <c r="K20">
        <v>3885341</v>
      </c>
      <c r="L20">
        <v>11040</v>
      </c>
      <c r="M20">
        <v>2508020</v>
      </c>
      <c r="N20">
        <v>1067</v>
      </c>
    </row>
    <row r="21" spans="2:14" x14ac:dyDescent="0.2">
      <c r="B21" s="4">
        <v>4200000</v>
      </c>
      <c r="C21" s="4">
        <v>3873962</v>
      </c>
      <c r="D21" s="4">
        <v>15235.2</v>
      </c>
      <c r="E21" s="4">
        <v>3427183</v>
      </c>
      <c r="F21" s="4">
        <v>1062</v>
      </c>
      <c r="J21">
        <v>4350000</v>
      </c>
      <c r="K21">
        <v>4014275</v>
      </c>
      <c r="L21">
        <v>191507.19999999899</v>
      </c>
      <c r="M21">
        <v>1778929</v>
      </c>
      <c r="N21">
        <v>1048</v>
      </c>
    </row>
    <row r="22" spans="2:14" x14ac:dyDescent="0.2">
      <c r="B22" s="4">
        <v>4350000</v>
      </c>
      <c r="C22" s="4">
        <v>3990278</v>
      </c>
      <c r="D22" s="4">
        <v>5968003.2000000002</v>
      </c>
      <c r="E22" s="4">
        <v>1929735</v>
      </c>
      <c r="F22" s="4">
        <v>1059</v>
      </c>
      <c r="J22">
        <v>4500000</v>
      </c>
      <c r="K22">
        <v>3903789</v>
      </c>
      <c r="L22">
        <v>39746796.799999997</v>
      </c>
      <c r="M22">
        <v>1856339</v>
      </c>
      <c r="N22">
        <v>1046</v>
      </c>
    </row>
    <row r="23" spans="2:14" x14ac:dyDescent="0.2">
      <c r="B23" s="4">
        <v>4500000</v>
      </c>
      <c r="C23" s="4">
        <v>4092146</v>
      </c>
      <c r="D23" s="4">
        <v>34955216</v>
      </c>
      <c r="E23" s="4">
        <v>1864559</v>
      </c>
      <c r="F23" s="4">
        <v>1054</v>
      </c>
      <c r="J23">
        <v>4800000</v>
      </c>
      <c r="K23">
        <v>4368871</v>
      </c>
      <c r="L23">
        <v>203283.19999999899</v>
      </c>
      <c r="M23">
        <v>1542699</v>
      </c>
      <c r="N23">
        <v>1052</v>
      </c>
    </row>
    <row r="24" spans="2:14" x14ac:dyDescent="0.2">
      <c r="B24" s="4">
        <v>4800000</v>
      </c>
      <c r="C24" s="4">
        <v>4332511</v>
      </c>
      <c r="D24" s="4">
        <v>2235011.2000000002</v>
      </c>
      <c r="E24" s="4">
        <v>1735127</v>
      </c>
      <c r="F24" s="4">
        <v>1049</v>
      </c>
      <c r="J24">
        <v>5100000</v>
      </c>
      <c r="K24">
        <v>4594593</v>
      </c>
      <c r="L24">
        <v>469935.99999999901</v>
      </c>
      <c r="M24">
        <v>1309775</v>
      </c>
      <c r="N24">
        <v>1050</v>
      </c>
    </row>
    <row r="25" spans="2:14" x14ac:dyDescent="0.2">
      <c r="B25" s="4">
        <v>5100000</v>
      </c>
      <c r="C25" s="4">
        <v>4582152</v>
      </c>
      <c r="D25" s="4">
        <v>3576297.6</v>
      </c>
      <c r="E25" s="4">
        <v>436367</v>
      </c>
      <c r="F25" s="4">
        <v>1041</v>
      </c>
      <c r="J25">
        <v>5400000</v>
      </c>
      <c r="K25">
        <v>4336657</v>
      </c>
      <c r="L25">
        <v>38142096</v>
      </c>
      <c r="M25">
        <v>3120741</v>
      </c>
      <c r="N25">
        <v>1059</v>
      </c>
    </row>
    <row r="26" spans="2:14" x14ac:dyDescent="0.2">
      <c r="B26" s="4">
        <v>5400000</v>
      </c>
      <c r="C26" s="4">
        <v>4428910</v>
      </c>
      <c r="D26" s="4">
        <v>38432742.399999999</v>
      </c>
      <c r="E26" s="4">
        <v>3625575</v>
      </c>
      <c r="F26" s="4">
        <v>1078</v>
      </c>
      <c r="J26">
        <v>5700000</v>
      </c>
      <c r="K26">
        <v>4853215</v>
      </c>
      <c r="L26">
        <v>37776230.399999999</v>
      </c>
      <c r="M26">
        <v>3841384</v>
      </c>
      <c r="N26">
        <v>1067</v>
      </c>
    </row>
    <row r="27" spans="2:14" x14ac:dyDescent="0.2">
      <c r="B27" s="4">
        <v>5700000</v>
      </c>
      <c r="C27" s="4">
        <v>5051566</v>
      </c>
      <c r="D27" s="4">
        <v>2410547.2000000002</v>
      </c>
      <c r="E27" s="4">
        <v>1745100</v>
      </c>
      <c r="F27" s="4">
        <v>1053</v>
      </c>
      <c r="J27">
        <v>6000000</v>
      </c>
      <c r="K27">
        <v>5151271</v>
      </c>
      <c r="L27">
        <v>726432</v>
      </c>
      <c r="M27">
        <v>2342894</v>
      </c>
      <c r="N27">
        <v>1056</v>
      </c>
    </row>
    <row r="28" spans="2:14" x14ac:dyDescent="0.2">
      <c r="B28" s="4">
        <v>6000000</v>
      </c>
      <c r="C28" s="4">
        <v>4842953</v>
      </c>
      <c r="D28" s="4">
        <v>41393155.200000003</v>
      </c>
      <c r="E28" s="4">
        <v>3741346</v>
      </c>
      <c r="F28" s="4">
        <v>1075</v>
      </c>
      <c r="J28">
        <v>6300000</v>
      </c>
      <c r="K28">
        <v>5217683</v>
      </c>
      <c r="L28">
        <v>2433878.4</v>
      </c>
      <c r="M28">
        <v>2397793</v>
      </c>
      <c r="N28">
        <v>1053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94110-0882-EC41-A5E1-C3D10C6D6CBD}">
  <dimension ref="A1:BR88"/>
  <sheetViews>
    <sheetView topLeftCell="A52" zoomScale="75" zoomScaleNormal="82" workbookViewId="0">
      <selection activeCell="T6" sqref="T6:X15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215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>
        <v>300000</v>
      </c>
      <c r="C6">
        <v>281136</v>
      </c>
      <c r="D6">
        <v>17516.8</v>
      </c>
      <c r="E6">
        <v>0</v>
      </c>
      <c r="F6">
        <v>2860</v>
      </c>
      <c r="L6">
        <v>300000</v>
      </c>
      <c r="M6">
        <v>279988</v>
      </c>
      <c r="N6">
        <v>21564.799999999999</v>
      </c>
      <c r="O6">
        <v>252930</v>
      </c>
      <c r="P6">
        <v>4024</v>
      </c>
      <c r="T6">
        <v>300000</v>
      </c>
      <c r="U6">
        <v>299061</v>
      </c>
      <c r="V6">
        <v>18768</v>
      </c>
      <c r="W6">
        <v>235128</v>
      </c>
      <c r="X6">
        <v>3486</v>
      </c>
      <c r="BN6" s="4"/>
      <c r="BO6" s="4"/>
      <c r="BP6" s="4"/>
      <c r="BQ6" s="4"/>
      <c r="BR6" s="4"/>
    </row>
    <row r="7" spans="1:70" x14ac:dyDescent="0.2">
      <c r="B7">
        <v>600000</v>
      </c>
      <c r="C7">
        <v>562667</v>
      </c>
      <c r="D7">
        <v>21417.599999999999</v>
      </c>
      <c r="E7">
        <v>0</v>
      </c>
      <c r="F7">
        <v>2831</v>
      </c>
      <c r="L7">
        <v>600000</v>
      </c>
      <c r="M7">
        <v>560985</v>
      </c>
      <c r="N7">
        <v>21712</v>
      </c>
      <c r="O7">
        <v>510251</v>
      </c>
      <c r="P7">
        <v>4073</v>
      </c>
      <c r="T7">
        <v>600000</v>
      </c>
      <c r="U7">
        <v>596722</v>
      </c>
      <c r="V7">
        <v>19062.3999999999</v>
      </c>
      <c r="W7">
        <v>517171</v>
      </c>
      <c r="X7">
        <v>3393</v>
      </c>
      <c r="BN7" s="4"/>
      <c r="BO7" s="4"/>
      <c r="BP7" s="4"/>
      <c r="BQ7" s="4"/>
      <c r="BR7" s="4"/>
    </row>
    <row r="8" spans="1:70" x14ac:dyDescent="0.2">
      <c r="B8">
        <v>900000</v>
      </c>
      <c r="C8">
        <v>843878</v>
      </c>
      <c r="D8">
        <v>23404.799999999999</v>
      </c>
      <c r="E8">
        <v>0</v>
      </c>
      <c r="F8">
        <v>2841</v>
      </c>
      <c r="L8">
        <v>900000</v>
      </c>
      <c r="M8">
        <v>830326</v>
      </c>
      <c r="N8">
        <v>22227.199999999899</v>
      </c>
      <c r="O8">
        <v>756666</v>
      </c>
      <c r="P8">
        <v>4106</v>
      </c>
      <c r="T8">
        <v>900000</v>
      </c>
      <c r="U8">
        <v>891626</v>
      </c>
      <c r="V8">
        <v>20092.8</v>
      </c>
      <c r="W8">
        <v>796432</v>
      </c>
      <c r="X8">
        <v>3399</v>
      </c>
      <c r="BN8" s="4"/>
      <c r="BO8" s="4"/>
      <c r="BP8" s="4"/>
      <c r="BQ8" s="4"/>
      <c r="BR8" s="4"/>
    </row>
    <row r="9" spans="1:70" x14ac:dyDescent="0.2">
      <c r="B9">
        <v>1200000</v>
      </c>
      <c r="C9">
        <v>1089806</v>
      </c>
      <c r="D9">
        <v>26054.3999999999</v>
      </c>
      <c r="E9">
        <v>0</v>
      </c>
      <c r="F9">
        <v>2847</v>
      </c>
      <c r="L9">
        <v>1200000</v>
      </c>
      <c r="M9">
        <v>1094697</v>
      </c>
      <c r="N9">
        <v>22816</v>
      </c>
      <c r="O9">
        <v>998428</v>
      </c>
      <c r="P9">
        <v>4136</v>
      </c>
      <c r="T9">
        <v>1200000</v>
      </c>
      <c r="U9">
        <v>1183594</v>
      </c>
      <c r="V9">
        <v>23993.599999999999</v>
      </c>
      <c r="W9">
        <v>1063869</v>
      </c>
      <c r="X9">
        <v>3401</v>
      </c>
      <c r="BN9" s="4"/>
      <c r="BO9" s="4"/>
      <c r="BP9" s="4"/>
      <c r="BQ9" s="4"/>
      <c r="BR9" s="4"/>
    </row>
    <row r="10" spans="1:70" x14ac:dyDescent="0.2">
      <c r="B10">
        <v>1500000</v>
      </c>
      <c r="C10">
        <v>1370352</v>
      </c>
      <c r="D10">
        <v>30102.3999999999</v>
      </c>
      <c r="E10">
        <v>0</v>
      </c>
      <c r="F10">
        <v>2857</v>
      </c>
      <c r="L10">
        <v>1500000</v>
      </c>
      <c r="M10">
        <v>1368870</v>
      </c>
      <c r="N10">
        <v>23993.599999999999</v>
      </c>
      <c r="O10">
        <v>1248706</v>
      </c>
      <c r="P10">
        <v>4138</v>
      </c>
      <c r="T10">
        <v>1500000</v>
      </c>
      <c r="U10">
        <v>1474954</v>
      </c>
      <c r="V10">
        <v>27526.3999999999</v>
      </c>
      <c r="W10">
        <v>1324873</v>
      </c>
      <c r="X10">
        <v>3419</v>
      </c>
      <c r="BN10" s="4"/>
      <c r="BO10" s="4"/>
      <c r="BP10" s="4"/>
      <c r="BQ10" s="4"/>
      <c r="BR10" s="4"/>
    </row>
    <row r="11" spans="1:70" x14ac:dyDescent="0.2">
      <c r="B11">
        <v>1800000</v>
      </c>
      <c r="C11">
        <v>1618687</v>
      </c>
      <c r="D11">
        <v>34444.799999999901</v>
      </c>
      <c r="E11">
        <v>0</v>
      </c>
      <c r="F11">
        <v>2863</v>
      </c>
      <c r="L11">
        <v>1800000</v>
      </c>
      <c r="M11">
        <v>1620841</v>
      </c>
      <c r="N11">
        <v>26643.199999999899</v>
      </c>
      <c r="O11">
        <v>1478902</v>
      </c>
      <c r="P11">
        <v>4156</v>
      </c>
      <c r="T11">
        <v>1800000</v>
      </c>
      <c r="U11">
        <v>1760931</v>
      </c>
      <c r="V11">
        <v>29366.3999999999</v>
      </c>
      <c r="W11">
        <v>1577249</v>
      </c>
      <c r="X11">
        <v>3432</v>
      </c>
      <c r="BN11" s="4"/>
      <c r="BO11" s="4"/>
      <c r="BP11" s="4"/>
      <c r="BQ11" s="4"/>
      <c r="BR11" s="4"/>
    </row>
    <row r="12" spans="1:70" x14ac:dyDescent="0.2">
      <c r="B12">
        <v>2100000</v>
      </c>
      <c r="C12">
        <v>1913618</v>
      </c>
      <c r="D12">
        <v>41068.799999999901</v>
      </c>
      <c r="E12">
        <v>0</v>
      </c>
      <c r="F12">
        <v>2880</v>
      </c>
      <c r="L12">
        <v>2100000</v>
      </c>
      <c r="M12">
        <v>1921492</v>
      </c>
      <c r="N12">
        <v>33929.599999999999</v>
      </c>
      <c r="O12">
        <v>1753014</v>
      </c>
      <c r="P12">
        <v>4093</v>
      </c>
      <c r="T12">
        <v>2100000</v>
      </c>
      <c r="U12">
        <v>2044149</v>
      </c>
      <c r="V12">
        <v>32899.199999999997</v>
      </c>
      <c r="W12">
        <v>1822354</v>
      </c>
      <c r="X12">
        <v>3420</v>
      </c>
      <c r="BN12" s="4"/>
      <c r="BO12" s="4"/>
      <c r="BP12" s="4"/>
      <c r="BQ12" s="4"/>
      <c r="BR12" s="4"/>
    </row>
    <row r="13" spans="1:70" x14ac:dyDescent="0.2">
      <c r="B13">
        <v>2400000</v>
      </c>
      <c r="C13">
        <v>2187032</v>
      </c>
      <c r="D13">
        <v>49532.799999999901</v>
      </c>
      <c r="E13">
        <v>0</v>
      </c>
      <c r="F13">
        <v>2885</v>
      </c>
      <c r="L13">
        <v>2400000</v>
      </c>
      <c r="M13">
        <v>2146797</v>
      </c>
      <c r="N13">
        <v>68153.599999999904</v>
      </c>
      <c r="O13">
        <v>1960687</v>
      </c>
      <c r="P13">
        <v>4041</v>
      </c>
      <c r="T13">
        <v>2400000</v>
      </c>
      <c r="U13">
        <v>2321872</v>
      </c>
      <c r="V13">
        <v>41289.599999999999</v>
      </c>
      <c r="W13">
        <v>2056052</v>
      </c>
      <c r="X13">
        <v>3380</v>
      </c>
      <c r="BN13" s="4"/>
      <c r="BO13" s="4"/>
      <c r="BP13" s="4"/>
      <c r="BQ13" s="4"/>
      <c r="BR13" s="4"/>
    </row>
    <row r="14" spans="1:70" x14ac:dyDescent="0.2">
      <c r="B14">
        <v>2700000</v>
      </c>
      <c r="C14">
        <v>2398425</v>
      </c>
      <c r="D14">
        <v>63295.999999999898</v>
      </c>
      <c r="E14">
        <v>0</v>
      </c>
      <c r="F14">
        <v>2889</v>
      </c>
      <c r="L14">
        <v>2700000</v>
      </c>
      <c r="M14">
        <v>2344522</v>
      </c>
      <c r="N14">
        <v>26291244.7999999</v>
      </c>
      <c r="O14">
        <v>2150146</v>
      </c>
      <c r="P14">
        <v>4039</v>
      </c>
      <c r="T14">
        <v>2700000</v>
      </c>
      <c r="U14">
        <v>2599205</v>
      </c>
      <c r="V14">
        <v>56819.199999999997</v>
      </c>
      <c r="W14">
        <v>2270042</v>
      </c>
      <c r="X14">
        <v>3346</v>
      </c>
      <c r="BN14" s="4"/>
      <c r="BO14" s="4"/>
      <c r="BP14" s="4"/>
      <c r="BQ14" s="4"/>
      <c r="BR14" s="4"/>
    </row>
    <row r="15" spans="1:70" x14ac:dyDescent="0.2">
      <c r="B15">
        <v>3000000</v>
      </c>
      <c r="C15">
        <v>2713386</v>
      </c>
      <c r="D15">
        <v>89424</v>
      </c>
      <c r="E15">
        <v>0</v>
      </c>
      <c r="F15">
        <v>2836</v>
      </c>
      <c r="T15">
        <v>3000000</v>
      </c>
      <c r="U15">
        <v>2857020</v>
      </c>
      <c r="V15">
        <v>178185.59999999899</v>
      </c>
      <c r="W15">
        <v>2346907</v>
      </c>
      <c r="X15">
        <v>3332</v>
      </c>
      <c r="BN15" s="4"/>
      <c r="BO15" s="4"/>
      <c r="BP15" s="4"/>
      <c r="BQ15" s="4"/>
      <c r="BR15" s="4"/>
    </row>
    <row r="16" spans="1:70" x14ac:dyDescent="0.2">
      <c r="B16">
        <v>3300000</v>
      </c>
      <c r="C16">
        <v>2893279</v>
      </c>
      <c r="D16">
        <v>153824</v>
      </c>
      <c r="E16">
        <v>0</v>
      </c>
      <c r="F16">
        <v>2815</v>
      </c>
      <c r="BN16" s="4"/>
      <c r="BO16" s="4"/>
      <c r="BP16" s="4"/>
      <c r="BQ16" s="4"/>
      <c r="BR16" s="4"/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266661</v>
      </c>
      <c r="D46">
        <v>16633.599999999999</v>
      </c>
      <c r="E46">
        <v>0</v>
      </c>
      <c r="F46">
        <v>2845</v>
      </c>
      <c r="L46">
        <v>300000</v>
      </c>
      <c r="M46">
        <v>268774</v>
      </c>
      <c r="N46">
        <v>20313.599999999999</v>
      </c>
      <c r="O46">
        <v>242486</v>
      </c>
      <c r="P46">
        <v>4000</v>
      </c>
      <c r="T46">
        <v>300000</v>
      </c>
      <c r="U46">
        <v>293223</v>
      </c>
      <c r="V46">
        <v>17664</v>
      </c>
      <c r="W46">
        <v>222104</v>
      </c>
      <c r="X46">
        <v>3609</v>
      </c>
    </row>
    <row r="47" spans="2:24" x14ac:dyDescent="0.2">
      <c r="B47">
        <v>600000</v>
      </c>
      <c r="C47">
        <v>544138</v>
      </c>
      <c r="D47">
        <v>20755.199999999899</v>
      </c>
      <c r="E47">
        <v>0</v>
      </c>
      <c r="F47">
        <v>2835</v>
      </c>
      <c r="L47">
        <v>600000</v>
      </c>
      <c r="M47">
        <v>548049</v>
      </c>
      <c r="N47">
        <v>20755.199999999899</v>
      </c>
      <c r="O47">
        <v>497871</v>
      </c>
      <c r="P47">
        <v>4057</v>
      </c>
      <c r="T47">
        <v>600000</v>
      </c>
      <c r="U47">
        <v>585507</v>
      </c>
      <c r="V47">
        <v>18032</v>
      </c>
      <c r="W47">
        <v>489688</v>
      </c>
      <c r="X47">
        <v>3379</v>
      </c>
    </row>
    <row r="48" spans="2:24" x14ac:dyDescent="0.2">
      <c r="B48">
        <v>900000</v>
      </c>
      <c r="C48">
        <v>799084</v>
      </c>
      <c r="D48">
        <v>22668.799999999999</v>
      </c>
      <c r="E48">
        <v>0</v>
      </c>
      <c r="F48">
        <v>2823</v>
      </c>
      <c r="L48">
        <v>900000</v>
      </c>
      <c r="M48">
        <v>817934</v>
      </c>
      <c r="N48">
        <v>20976</v>
      </c>
      <c r="O48">
        <v>743744</v>
      </c>
      <c r="P48">
        <v>4085</v>
      </c>
      <c r="T48">
        <v>900000</v>
      </c>
      <c r="U48">
        <v>879009</v>
      </c>
      <c r="V48">
        <v>18694.3999999999</v>
      </c>
      <c r="W48">
        <v>755707</v>
      </c>
      <c r="X48">
        <v>3375</v>
      </c>
    </row>
    <row r="49" spans="2:24" x14ac:dyDescent="0.2">
      <c r="B49">
        <v>1200000</v>
      </c>
      <c r="C49">
        <v>1083826</v>
      </c>
      <c r="D49">
        <v>26422.3999999999</v>
      </c>
      <c r="E49">
        <v>0</v>
      </c>
      <c r="F49">
        <v>2838</v>
      </c>
      <c r="L49">
        <v>1200000</v>
      </c>
      <c r="M49">
        <v>1084418</v>
      </c>
      <c r="N49">
        <v>21564.799999999999</v>
      </c>
      <c r="O49">
        <v>986101</v>
      </c>
      <c r="P49">
        <v>4113</v>
      </c>
      <c r="T49">
        <v>1200000</v>
      </c>
      <c r="U49">
        <v>1165325</v>
      </c>
      <c r="V49">
        <v>21638.3999999999</v>
      </c>
      <c r="W49">
        <v>1005122</v>
      </c>
      <c r="X49">
        <v>3376</v>
      </c>
    </row>
    <row r="50" spans="2:24" x14ac:dyDescent="0.2">
      <c r="B50">
        <v>1500000</v>
      </c>
      <c r="C50">
        <v>1316496</v>
      </c>
      <c r="D50">
        <v>30985.599999999999</v>
      </c>
      <c r="E50">
        <v>0</v>
      </c>
      <c r="F50">
        <v>2849</v>
      </c>
      <c r="L50">
        <v>1500000</v>
      </c>
      <c r="M50">
        <v>1320712</v>
      </c>
      <c r="N50">
        <v>22668.799999999999</v>
      </c>
      <c r="O50">
        <v>1199992</v>
      </c>
      <c r="P50">
        <v>4141</v>
      </c>
      <c r="T50">
        <v>1500000</v>
      </c>
      <c r="U50">
        <v>1476139</v>
      </c>
      <c r="V50">
        <v>25907.199999999899</v>
      </c>
      <c r="W50">
        <v>1260348</v>
      </c>
      <c r="X50">
        <v>3397</v>
      </c>
    </row>
    <row r="51" spans="2:24" x14ac:dyDescent="0.2">
      <c r="B51">
        <v>1800000</v>
      </c>
      <c r="C51">
        <v>1605140</v>
      </c>
      <c r="D51">
        <v>38860.799999999901</v>
      </c>
      <c r="E51">
        <v>0</v>
      </c>
      <c r="F51">
        <v>2859</v>
      </c>
      <c r="T51">
        <v>1800000</v>
      </c>
      <c r="U51">
        <v>1734750</v>
      </c>
      <c r="V51">
        <v>27599.999999999902</v>
      </c>
      <c r="W51">
        <v>1457418</v>
      </c>
      <c r="X51">
        <v>3397</v>
      </c>
    </row>
    <row r="52" spans="2:24" x14ac:dyDescent="0.2">
      <c r="B52">
        <v>2100000</v>
      </c>
      <c r="C52">
        <v>1846835</v>
      </c>
      <c r="D52">
        <v>54979.199999999997</v>
      </c>
      <c r="E52">
        <v>0</v>
      </c>
      <c r="F52">
        <v>2866</v>
      </c>
      <c r="L52">
        <v>2100000</v>
      </c>
      <c r="M52">
        <v>1879625</v>
      </c>
      <c r="N52">
        <v>31353.599999999999</v>
      </c>
      <c r="O52">
        <v>1704814</v>
      </c>
      <c r="P52">
        <v>4087</v>
      </c>
      <c r="T52">
        <v>2100000</v>
      </c>
      <c r="U52">
        <v>2043655</v>
      </c>
      <c r="V52">
        <v>30102.3999999999</v>
      </c>
      <c r="W52">
        <v>1680561</v>
      </c>
      <c r="X52">
        <v>3388</v>
      </c>
    </row>
    <row r="53" spans="2:24" x14ac:dyDescent="0.2">
      <c r="B53">
        <v>2400000</v>
      </c>
      <c r="C53">
        <v>2102035</v>
      </c>
      <c r="D53">
        <v>133657.59999999899</v>
      </c>
      <c r="E53">
        <v>0</v>
      </c>
      <c r="F53">
        <v>2868</v>
      </c>
      <c r="L53">
        <v>2400000</v>
      </c>
      <c r="M53">
        <v>2086871</v>
      </c>
      <c r="N53">
        <v>82358.399999999994</v>
      </c>
      <c r="O53">
        <v>1894527</v>
      </c>
      <c r="P53">
        <v>4031</v>
      </c>
      <c r="T53">
        <v>2400000</v>
      </c>
      <c r="U53">
        <v>2318247</v>
      </c>
      <c r="V53">
        <v>37904</v>
      </c>
      <c r="W53">
        <v>1848038</v>
      </c>
      <c r="X53">
        <v>3364</v>
      </c>
    </row>
    <row r="54" spans="2:24" x14ac:dyDescent="0.2">
      <c r="B54">
        <v>2700000</v>
      </c>
      <c r="C54">
        <v>2370730</v>
      </c>
      <c r="D54">
        <v>5313993.5999999996</v>
      </c>
      <c r="E54">
        <v>0</v>
      </c>
      <c r="F54">
        <v>2881</v>
      </c>
      <c r="L54">
        <v>2700000</v>
      </c>
      <c r="M54">
        <v>2302389</v>
      </c>
      <c r="N54">
        <v>6809471.9999999898</v>
      </c>
      <c r="O54">
        <v>2123916</v>
      </c>
      <c r="P54">
        <v>4020</v>
      </c>
      <c r="T54">
        <v>2700000</v>
      </c>
      <c r="U54">
        <v>2546112</v>
      </c>
      <c r="V54">
        <v>50415.999999999898</v>
      </c>
      <c r="W54">
        <v>1921118</v>
      </c>
      <c r="X54">
        <v>3346</v>
      </c>
    </row>
    <row r="55" spans="2:24" x14ac:dyDescent="0.2">
      <c r="T55">
        <v>3000000</v>
      </c>
      <c r="U55">
        <v>2824852</v>
      </c>
      <c r="V55">
        <v>122911.999999999</v>
      </c>
      <c r="W55">
        <v>1805202</v>
      </c>
      <c r="X55">
        <v>3301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276403</v>
      </c>
      <c r="D79">
        <v>16707.199999999899</v>
      </c>
      <c r="E79">
        <v>0</v>
      </c>
      <c r="F79">
        <v>2840</v>
      </c>
      <c r="L79">
        <v>300000</v>
      </c>
      <c r="M79">
        <v>277717</v>
      </c>
      <c r="N79">
        <v>19798.3999999999</v>
      </c>
      <c r="O79">
        <v>250511</v>
      </c>
      <c r="P79">
        <v>3994</v>
      </c>
      <c r="T79">
        <v>300000</v>
      </c>
      <c r="U79">
        <v>299250</v>
      </c>
      <c r="V79">
        <v>17222.3999999999</v>
      </c>
      <c r="W79">
        <v>220231</v>
      </c>
      <c r="X79">
        <v>3617</v>
      </c>
    </row>
    <row r="80" spans="2:24" x14ac:dyDescent="0.2">
      <c r="B80">
        <v>600000</v>
      </c>
      <c r="C80">
        <v>546857</v>
      </c>
      <c r="D80">
        <v>20534.3999999999</v>
      </c>
      <c r="E80">
        <v>0</v>
      </c>
      <c r="F80">
        <v>2818</v>
      </c>
      <c r="L80">
        <v>600000</v>
      </c>
      <c r="M80">
        <v>553928</v>
      </c>
      <c r="N80">
        <v>20166.3999999999</v>
      </c>
      <c r="O80">
        <v>502495</v>
      </c>
      <c r="P80">
        <v>4060</v>
      </c>
      <c r="T80">
        <v>600000</v>
      </c>
      <c r="U80">
        <v>596414</v>
      </c>
      <c r="V80">
        <v>17737.599999999999</v>
      </c>
      <c r="W80">
        <v>481586</v>
      </c>
      <c r="X80">
        <v>3385</v>
      </c>
    </row>
    <row r="81" spans="2:24" x14ac:dyDescent="0.2">
      <c r="B81">
        <v>900000</v>
      </c>
      <c r="C81">
        <v>813482</v>
      </c>
      <c r="D81">
        <v>23404.799999999999</v>
      </c>
      <c r="E81">
        <v>0</v>
      </c>
      <c r="F81">
        <v>2831</v>
      </c>
      <c r="L81">
        <v>900000</v>
      </c>
      <c r="M81">
        <v>826833</v>
      </c>
      <c r="N81">
        <v>20534.3999999999</v>
      </c>
      <c r="O81">
        <v>750163</v>
      </c>
      <c r="P81">
        <v>4108</v>
      </c>
      <c r="T81">
        <v>900000</v>
      </c>
      <c r="U81">
        <v>892167</v>
      </c>
      <c r="V81">
        <v>18694.3999999999</v>
      </c>
      <c r="W81">
        <v>735004</v>
      </c>
      <c r="X81">
        <v>3355</v>
      </c>
    </row>
    <row r="82" spans="2:24" x14ac:dyDescent="0.2">
      <c r="B82">
        <v>1200000</v>
      </c>
      <c r="C82">
        <v>1091402</v>
      </c>
      <c r="D82">
        <v>29071.999999999902</v>
      </c>
      <c r="E82">
        <v>0</v>
      </c>
      <c r="F82">
        <v>2828</v>
      </c>
      <c r="L82">
        <v>1200000</v>
      </c>
      <c r="M82">
        <v>1106634</v>
      </c>
      <c r="N82">
        <v>21049.599999999999</v>
      </c>
      <c r="O82">
        <v>1002624</v>
      </c>
      <c r="P82">
        <v>4127</v>
      </c>
      <c r="T82">
        <v>1200000</v>
      </c>
      <c r="U82">
        <v>1184648</v>
      </c>
      <c r="V82">
        <v>22448</v>
      </c>
      <c r="W82">
        <v>969385</v>
      </c>
      <c r="X82">
        <v>3380</v>
      </c>
    </row>
    <row r="83" spans="2:24" x14ac:dyDescent="0.2">
      <c r="B83">
        <v>1500000</v>
      </c>
      <c r="C83">
        <v>1369044</v>
      </c>
      <c r="D83">
        <v>36947.199999999997</v>
      </c>
      <c r="E83">
        <v>0</v>
      </c>
      <c r="F83">
        <v>2844</v>
      </c>
      <c r="L83">
        <v>1500000</v>
      </c>
      <c r="M83">
        <v>1363136</v>
      </c>
      <c r="N83">
        <v>22080</v>
      </c>
      <c r="O83">
        <v>1232122</v>
      </c>
      <c r="P83">
        <v>4136</v>
      </c>
      <c r="T83">
        <v>1500000</v>
      </c>
      <c r="U83">
        <v>1476302</v>
      </c>
      <c r="V83">
        <v>25686.3999999999</v>
      </c>
      <c r="W83">
        <v>1182731</v>
      </c>
      <c r="X83">
        <v>3373</v>
      </c>
    </row>
    <row r="84" spans="2:24" x14ac:dyDescent="0.2">
      <c r="B84">
        <v>1800000</v>
      </c>
      <c r="C84">
        <v>1629115</v>
      </c>
      <c r="D84">
        <v>85228.799999999901</v>
      </c>
      <c r="E84">
        <v>0</v>
      </c>
      <c r="F84">
        <v>2873</v>
      </c>
      <c r="L84">
        <v>1800000</v>
      </c>
      <c r="M84">
        <v>1630029</v>
      </c>
      <c r="N84">
        <v>24435.199999999899</v>
      </c>
      <c r="O84">
        <v>1470080</v>
      </c>
      <c r="P84">
        <v>4149</v>
      </c>
      <c r="T84">
        <v>1800000</v>
      </c>
      <c r="U84">
        <v>1764386</v>
      </c>
      <c r="V84">
        <v>27526.3999999999</v>
      </c>
      <c r="W84">
        <v>1366515</v>
      </c>
      <c r="X84">
        <v>3391</v>
      </c>
    </row>
    <row r="85" spans="2:24" x14ac:dyDescent="0.2">
      <c r="B85">
        <v>2100000</v>
      </c>
      <c r="C85">
        <v>1882690</v>
      </c>
      <c r="D85">
        <v>3064556.8</v>
      </c>
      <c r="E85">
        <v>0</v>
      </c>
      <c r="F85">
        <v>2866</v>
      </c>
      <c r="L85">
        <v>2100000</v>
      </c>
      <c r="M85">
        <v>1885844</v>
      </c>
      <c r="N85">
        <v>31647.999999999902</v>
      </c>
      <c r="O85">
        <v>1698275</v>
      </c>
      <c r="P85">
        <v>4094</v>
      </c>
      <c r="T85">
        <v>2100000</v>
      </c>
      <c r="U85">
        <v>2045614</v>
      </c>
      <c r="V85">
        <v>30249.599999999999</v>
      </c>
      <c r="W85">
        <v>1518151</v>
      </c>
      <c r="X85">
        <v>3381</v>
      </c>
    </row>
    <row r="86" spans="2:24" x14ac:dyDescent="0.2">
      <c r="L86">
        <v>2400000</v>
      </c>
      <c r="M86">
        <v>2112726</v>
      </c>
      <c r="N86">
        <v>245014.39999999999</v>
      </c>
      <c r="O86">
        <v>1901475</v>
      </c>
      <c r="P86">
        <v>4022</v>
      </c>
      <c r="T86">
        <v>2400000</v>
      </c>
      <c r="U86">
        <v>2328687</v>
      </c>
      <c r="V86">
        <v>38272</v>
      </c>
      <c r="W86">
        <v>1622968</v>
      </c>
      <c r="X86">
        <v>3354</v>
      </c>
    </row>
    <row r="87" spans="2:24" x14ac:dyDescent="0.2">
      <c r="T87">
        <v>2700000</v>
      </c>
      <c r="U87">
        <v>2605755</v>
      </c>
      <c r="V87">
        <v>52255.999999999898</v>
      </c>
      <c r="W87">
        <v>1641010</v>
      </c>
      <c r="X87">
        <v>3310</v>
      </c>
    </row>
    <row r="88" spans="2:24" x14ac:dyDescent="0.2">
      <c r="T88">
        <v>3000000</v>
      </c>
      <c r="U88">
        <v>2150631</v>
      </c>
      <c r="V88">
        <v>4619945.5999999996</v>
      </c>
      <c r="W88">
        <v>287164</v>
      </c>
      <c r="X88">
        <v>3390</v>
      </c>
    </row>
  </sheetData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5794-0E5D-5840-99E1-E6961984396E}">
  <dimension ref="A1:BR89"/>
  <sheetViews>
    <sheetView zoomScale="75" zoomScaleNormal="82" workbookViewId="0">
      <selection activeCell="O8" sqref="O8"/>
    </sheetView>
  </sheetViews>
  <sheetFormatPr baseColWidth="10" defaultRowHeight="16" x14ac:dyDescent="0.2"/>
  <cols>
    <col min="5" max="6" width="11" bestFit="1" customWidth="1"/>
    <col min="12" max="16" width="11" bestFit="1" customWidth="1"/>
    <col min="18" max="18" width="24.33203125" customWidth="1"/>
    <col min="20" max="20" width="11" bestFit="1" customWidth="1"/>
    <col min="21" max="21" width="12.33203125" bestFit="1" customWidth="1"/>
    <col min="22" max="24" width="11" bestFit="1" customWidth="1"/>
    <col min="27" max="31" width="11" bestFit="1" customWidth="1"/>
    <col min="48" max="49" width="11" bestFit="1" customWidth="1"/>
    <col min="53" max="57" width="11" bestFit="1" customWidth="1"/>
    <col min="60" max="64" width="11" bestFit="1" customWidth="1"/>
    <col min="69" max="73" width="11" bestFit="1" customWidth="1"/>
    <col min="76" max="79" width="11" bestFit="1" customWidth="1"/>
    <col min="80" max="80" width="12" bestFit="1" customWidth="1"/>
  </cols>
  <sheetData>
    <row r="1" spans="1:70" x14ac:dyDescent="0.2">
      <c r="A1" t="s">
        <v>204</v>
      </c>
    </row>
    <row r="2" spans="1:70" x14ac:dyDescent="0.2">
      <c r="B2" t="s">
        <v>49</v>
      </c>
      <c r="L2" t="s">
        <v>254</v>
      </c>
      <c r="T2" t="s">
        <v>50</v>
      </c>
    </row>
    <row r="4" spans="1:70" x14ac:dyDescent="0.2">
      <c r="B4" t="s">
        <v>253</v>
      </c>
      <c r="L4" t="s">
        <v>253</v>
      </c>
      <c r="T4" t="s">
        <v>253</v>
      </c>
    </row>
    <row r="5" spans="1:70" x14ac:dyDescent="0.2">
      <c r="B5" t="s">
        <v>206</v>
      </c>
      <c r="C5" t="s">
        <v>33</v>
      </c>
      <c r="D5" t="s">
        <v>172</v>
      </c>
      <c r="E5" t="s">
        <v>213</v>
      </c>
      <c r="F5" t="s">
        <v>214</v>
      </c>
      <c r="L5" t="s">
        <v>206</v>
      </c>
      <c r="M5" t="s">
        <v>33</v>
      </c>
      <c r="N5" t="s">
        <v>172</v>
      </c>
      <c r="O5" t="s">
        <v>213</v>
      </c>
      <c r="P5" t="s">
        <v>214</v>
      </c>
      <c r="T5" t="s">
        <v>206</v>
      </c>
      <c r="U5" t="s">
        <v>33</v>
      </c>
      <c r="V5" t="s">
        <v>172</v>
      </c>
      <c r="W5" t="s">
        <v>213</v>
      </c>
      <c r="X5" t="s">
        <v>214</v>
      </c>
      <c r="BN5" s="4"/>
      <c r="BO5" s="4"/>
      <c r="BP5" s="4"/>
      <c r="BQ5" s="4"/>
      <c r="BR5" s="4"/>
    </row>
    <row r="6" spans="1:70" x14ac:dyDescent="0.2">
      <c r="B6" s="4">
        <v>300000</v>
      </c>
      <c r="C6" s="4">
        <v>299301</v>
      </c>
      <c r="D6" s="4">
        <v>9568</v>
      </c>
      <c r="E6" s="4">
        <v>0</v>
      </c>
      <c r="F6" s="4">
        <v>2117</v>
      </c>
      <c r="L6">
        <v>300000</v>
      </c>
      <c r="M6">
        <v>299244</v>
      </c>
      <c r="N6">
        <v>10524.8</v>
      </c>
      <c r="O6">
        <v>270691</v>
      </c>
      <c r="P6">
        <v>3118</v>
      </c>
      <c r="T6">
        <v>300000</v>
      </c>
      <c r="U6">
        <v>299010</v>
      </c>
      <c r="V6">
        <v>11702.4</v>
      </c>
      <c r="W6">
        <v>231137</v>
      </c>
      <c r="X6">
        <v>3333</v>
      </c>
      <c r="BN6" s="4"/>
      <c r="BO6" s="4"/>
      <c r="BP6" s="4"/>
      <c r="BQ6" s="4"/>
      <c r="BR6" s="4"/>
    </row>
    <row r="7" spans="1:70" x14ac:dyDescent="0.2">
      <c r="B7" s="4">
        <v>600000</v>
      </c>
      <c r="C7" s="4">
        <v>597097</v>
      </c>
      <c r="D7" s="4">
        <v>10451.200000000001</v>
      </c>
      <c r="E7" s="4">
        <v>0</v>
      </c>
      <c r="F7" s="4">
        <v>2134</v>
      </c>
      <c r="L7">
        <v>600000</v>
      </c>
      <c r="M7">
        <v>596758</v>
      </c>
      <c r="N7">
        <v>10892.8</v>
      </c>
      <c r="O7">
        <v>543474</v>
      </c>
      <c r="P7">
        <v>3156</v>
      </c>
      <c r="T7">
        <v>600000</v>
      </c>
      <c r="U7">
        <v>597041</v>
      </c>
      <c r="V7">
        <v>12438.4</v>
      </c>
      <c r="W7">
        <v>512755</v>
      </c>
      <c r="X7">
        <v>3139</v>
      </c>
      <c r="BN7" s="4"/>
      <c r="BO7" s="4"/>
      <c r="BP7" s="4"/>
      <c r="BQ7" s="4"/>
      <c r="BR7" s="4"/>
    </row>
    <row r="8" spans="1:70" x14ac:dyDescent="0.2">
      <c r="B8" s="4">
        <v>900000</v>
      </c>
      <c r="C8" s="4">
        <v>892532</v>
      </c>
      <c r="D8" s="4">
        <v>11187.2</v>
      </c>
      <c r="E8" s="4">
        <v>0</v>
      </c>
      <c r="F8" s="4">
        <v>2138</v>
      </c>
      <c r="L8">
        <v>900000</v>
      </c>
      <c r="M8">
        <v>892277</v>
      </c>
      <c r="N8" s="29">
        <v>11113.5999999999</v>
      </c>
      <c r="O8">
        <v>814553</v>
      </c>
      <c r="P8">
        <v>3233</v>
      </c>
      <c r="T8">
        <v>900000</v>
      </c>
      <c r="U8">
        <v>892202</v>
      </c>
      <c r="V8">
        <v>12806.4</v>
      </c>
      <c r="W8">
        <v>793288</v>
      </c>
      <c r="X8">
        <v>3143</v>
      </c>
      <c r="BN8" s="4"/>
      <c r="BO8" s="4"/>
      <c r="BP8" s="4"/>
      <c r="BQ8" s="4"/>
      <c r="BR8" s="4"/>
    </row>
    <row r="9" spans="1:70" x14ac:dyDescent="0.2">
      <c r="B9" s="4">
        <v>1200000</v>
      </c>
      <c r="C9" s="4">
        <v>1185984</v>
      </c>
      <c r="D9" s="4">
        <v>12217.6</v>
      </c>
      <c r="E9" s="4">
        <v>0</v>
      </c>
      <c r="F9" s="4">
        <v>2158</v>
      </c>
      <c r="L9">
        <v>1200000</v>
      </c>
      <c r="M9">
        <v>1186324</v>
      </c>
      <c r="N9">
        <v>11628.8</v>
      </c>
      <c r="O9">
        <v>1084436</v>
      </c>
      <c r="P9">
        <v>3286</v>
      </c>
      <c r="T9">
        <v>1200000</v>
      </c>
      <c r="U9">
        <v>1185778</v>
      </c>
      <c r="V9">
        <v>13468.8</v>
      </c>
      <c r="W9">
        <v>1065485</v>
      </c>
      <c r="X9">
        <v>3212</v>
      </c>
      <c r="BN9" s="4"/>
      <c r="BO9" s="4"/>
      <c r="BP9" s="4"/>
      <c r="BQ9" s="4"/>
      <c r="BR9" s="4"/>
    </row>
    <row r="10" spans="1:70" x14ac:dyDescent="0.2">
      <c r="B10" s="4">
        <v>1500000</v>
      </c>
      <c r="C10" s="4">
        <v>1477119</v>
      </c>
      <c r="D10" s="4">
        <v>13174.4</v>
      </c>
      <c r="E10" s="4">
        <v>0</v>
      </c>
      <c r="F10" s="4">
        <v>2159</v>
      </c>
      <c r="L10">
        <v>1500000</v>
      </c>
      <c r="M10">
        <v>1477985</v>
      </c>
      <c r="N10">
        <v>12438.4</v>
      </c>
      <c r="O10">
        <v>1352227</v>
      </c>
      <c r="P10">
        <v>3309</v>
      </c>
      <c r="T10">
        <v>1500000</v>
      </c>
      <c r="U10">
        <v>1477798</v>
      </c>
      <c r="V10">
        <v>14425.5999999999</v>
      </c>
      <c r="W10">
        <v>1328861</v>
      </c>
      <c r="X10">
        <v>3239</v>
      </c>
      <c r="BN10" s="4"/>
      <c r="BO10" s="4"/>
      <c r="BP10" s="4"/>
      <c r="BQ10" s="4"/>
      <c r="BR10" s="4"/>
    </row>
    <row r="11" spans="1:70" x14ac:dyDescent="0.2">
      <c r="B11" s="4">
        <v>1800000</v>
      </c>
      <c r="C11" s="4">
        <v>1766720</v>
      </c>
      <c r="D11" s="4">
        <v>14278.4</v>
      </c>
      <c r="E11" s="4">
        <v>0</v>
      </c>
      <c r="F11" s="4">
        <v>2145</v>
      </c>
      <c r="L11">
        <v>1800000</v>
      </c>
      <c r="M11">
        <v>1766217</v>
      </c>
      <c r="N11">
        <v>14572.8</v>
      </c>
      <c r="O11">
        <v>1616918</v>
      </c>
      <c r="P11">
        <v>3333</v>
      </c>
      <c r="T11">
        <v>1800000</v>
      </c>
      <c r="U11">
        <v>1765577</v>
      </c>
      <c r="V11">
        <v>15676.8</v>
      </c>
      <c r="W11">
        <v>1584754</v>
      </c>
      <c r="X11">
        <v>3272</v>
      </c>
      <c r="BN11" s="4"/>
      <c r="BO11" s="4"/>
      <c r="BP11" s="4"/>
      <c r="BQ11" s="4"/>
      <c r="BR11" s="4"/>
    </row>
    <row r="12" spans="1:70" x14ac:dyDescent="0.2">
      <c r="B12" s="4">
        <v>2100000</v>
      </c>
      <c r="C12" s="4">
        <v>2051137</v>
      </c>
      <c r="D12" s="4">
        <v>15824</v>
      </c>
      <c r="E12" s="4">
        <v>0</v>
      </c>
      <c r="F12" s="4">
        <v>2160</v>
      </c>
      <c r="L12">
        <v>2100000</v>
      </c>
      <c r="M12">
        <v>2050398</v>
      </c>
      <c r="N12" s="29">
        <v>46294.3999999999</v>
      </c>
      <c r="O12">
        <v>1879258</v>
      </c>
      <c r="P12">
        <v>3369</v>
      </c>
      <c r="T12">
        <v>2100000</v>
      </c>
      <c r="U12">
        <v>2048913</v>
      </c>
      <c r="V12">
        <v>17516.8</v>
      </c>
      <c r="W12">
        <v>1834503</v>
      </c>
      <c r="X12">
        <v>3295</v>
      </c>
      <c r="BN12" s="4"/>
      <c r="BO12" s="4"/>
      <c r="BP12" s="4"/>
      <c r="BQ12" s="4"/>
      <c r="BR12" s="4"/>
    </row>
    <row r="13" spans="1:70" x14ac:dyDescent="0.2">
      <c r="B13" s="4">
        <v>2400000</v>
      </c>
      <c r="C13" s="4">
        <v>2336140</v>
      </c>
      <c r="D13" s="4">
        <v>17884.8</v>
      </c>
      <c r="E13" s="4">
        <v>0</v>
      </c>
      <c r="F13" s="4">
        <v>2171</v>
      </c>
      <c r="L13">
        <v>2400000</v>
      </c>
      <c r="M13">
        <v>2329029</v>
      </c>
      <c r="N13">
        <v>73379.199999999997</v>
      </c>
      <c r="O13">
        <v>2140259</v>
      </c>
      <c r="P13">
        <v>3407</v>
      </c>
      <c r="T13">
        <v>2400000</v>
      </c>
      <c r="U13">
        <v>2333530</v>
      </c>
      <c r="V13">
        <v>22742.3999999999</v>
      </c>
      <c r="W13">
        <v>2079843</v>
      </c>
      <c r="X13">
        <v>3312</v>
      </c>
      <c r="BN13" s="4"/>
      <c r="BO13" s="4"/>
      <c r="BP13" s="4"/>
      <c r="BQ13" s="4"/>
      <c r="BR13" s="4"/>
    </row>
    <row r="14" spans="1:70" x14ac:dyDescent="0.2">
      <c r="B14" s="4">
        <v>2700000</v>
      </c>
      <c r="C14" s="4">
        <v>2614451</v>
      </c>
      <c r="D14" s="4">
        <v>20608</v>
      </c>
      <c r="E14" s="4">
        <v>0</v>
      </c>
      <c r="F14" s="4">
        <v>2178</v>
      </c>
      <c r="L14">
        <v>2700000</v>
      </c>
      <c r="M14">
        <v>2604513</v>
      </c>
      <c r="N14">
        <v>165820.79999999999</v>
      </c>
      <c r="O14">
        <v>2395553</v>
      </c>
      <c r="P14">
        <v>3400</v>
      </c>
      <c r="T14">
        <v>2700000</v>
      </c>
      <c r="U14">
        <v>2611534</v>
      </c>
      <c r="V14">
        <v>41436.799999999901</v>
      </c>
      <c r="W14">
        <v>2295258</v>
      </c>
      <c r="X14">
        <v>3295</v>
      </c>
      <c r="BN14" s="4"/>
      <c r="BO14" s="4"/>
      <c r="BP14" s="4"/>
      <c r="BQ14" s="4"/>
      <c r="BR14" s="4"/>
    </row>
    <row r="15" spans="1:70" x14ac:dyDescent="0.2">
      <c r="B15" s="4">
        <v>3000000</v>
      </c>
      <c r="C15" s="4">
        <v>2890318</v>
      </c>
      <c r="D15" s="4">
        <v>24582.400000000001</v>
      </c>
      <c r="E15" s="4">
        <v>0</v>
      </c>
      <c r="F15" s="4">
        <v>2178</v>
      </c>
      <c r="T15">
        <v>3000000</v>
      </c>
      <c r="U15">
        <v>2884372</v>
      </c>
      <c r="V15">
        <v>159564.79999999999</v>
      </c>
      <c r="W15">
        <v>2311157</v>
      </c>
      <c r="X15">
        <v>3114</v>
      </c>
      <c r="BN15" s="4"/>
      <c r="BO15" s="4"/>
      <c r="BP15" s="4"/>
      <c r="BQ15" s="4"/>
      <c r="BR15" s="4"/>
    </row>
    <row r="16" spans="1:70" x14ac:dyDescent="0.2">
      <c r="B16" s="4">
        <v>3300000</v>
      </c>
      <c r="C16" s="4">
        <v>3155027</v>
      </c>
      <c r="D16" s="4">
        <v>30985.599999999999</v>
      </c>
      <c r="E16" s="4">
        <v>0</v>
      </c>
      <c r="F16" s="4">
        <v>2202</v>
      </c>
      <c r="BN16" s="4"/>
      <c r="BO16" s="4"/>
      <c r="BP16" s="4"/>
      <c r="BQ16" s="4"/>
      <c r="BR16" s="4"/>
    </row>
    <row r="17" spans="2:6" x14ac:dyDescent="0.2">
      <c r="B17" s="4">
        <v>3600000</v>
      </c>
      <c r="C17" s="4">
        <v>3434840</v>
      </c>
      <c r="D17" s="4">
        <v>39302.400000000001</v>
      </c>
      <c r="E17" s="4">
        <v>0</v>
      </c>
      <c r="F17" s="4">
        <v>2176</v>
      </c>
    </row>
    <row r="18" spans="2:6" x14ac:dyDescent="0.2">
      <c r="B18" s="4">
        <v>3900000</v>
      </c>
      <c r="C18" s="4">
        <v>3697154</v>
      </c>
      <c r="D18" s="4">
        <v>65504</v>
      </c>
      <c r="E18" s="4">
        <v>0</v>
      </c>
      <c r="F18" s="4">
        <v>2196</v>
      </c>
    </row>
    <row r="19" spans="2:6" x14ac:dyDescent="0.2">
      <c r="B19" s="4">
        <v>4200000</v>
      </c>
      <c r="C19" s="4">
        <v>3955007</v>
      </c>
      <c r="D19" s="4">
        <v>283507.20000000001</v>
      </c>
      <c r="E19" s="4">
        <v>0</v>
      </c>
      <c r="F19" s="4">
        <v>2188</v>
      </c>
    </row>
    <row r="44" spans="2:24" x14ac:dyDescent="0.2">
      <c r="B44" t="s">
        <v>117</v>
      </c>
      <c r="L44" t="s">
        <v>117</v>
      </c>
      <c r="T44" t="s">
        <v>117</v>
      </c>
    </row>
    <row r="45" spans="2:24" x14ac:dyDescent="0.2">
      <c r="B45" t="s">
        <v>206</v>
      </c>
      <c r="C45" t="s">
        <v>33</v>
      </c>
      <c r="D45" t="s">
        <v>172</v>
      </c>
      <c r="E45" t="s">
        <v>213</v>
      </c>
      <c r="F45" t="s">
        <v>214</v>
      </c>
      <c r="L45" t="s">
        <v>206</v>
      </c>
      <c r="M45" t="s">
        <v>33</v>
      </c>
      <c r="N45" t="s">
        <v>172</v>
      </c>
      <c r="O45" t="s">
        <v>213</v>
      </c>
      <c r="P45" t="s">
        <v>214</v>
      </c>
      <c r="T45" t="s">
        <v>206</v>
      </c>
      <c r="U45" t="s">
        <v>33</v>
      </c>
      <c r="V45" t="s">
        <v>172</v>
      </c>
      <c r="W45" t="s">
        <v>213</v>
      </c>
      <c r="X45" t="s">
        <v>214</v>
      </c>
    </row>
    <row r="46" spans="2:24" x14ac:dyDescent="0.2">
      <c r="B46">
        <v>300000</v>
      </c>
      <c r="C46">
        <v>299009</v>
      </c>
      <c r="D46">
        <v>7286.4</v>
      </c>
      <c r="E46">
        <v>0</v>
      </c>
      <c r="F46">
        <v>1786</v>
      </c>
      <c r="L46">
        <v>300000</v>
      </c>
      <c r="M46">
        <v>299235</v>
      </c>
      <c r="N46">
        <v>9641.5999999999894</v>
      </c>
      <c r="O46">
        <v>270833</v>
      </c>
      <c r="P46">
        <v>3497</v>
      </c>
      <c r="T46">
        <v>300000</v>
      </c>
      <c r="U46">
        <v>299042</v>
      </c>
      <c r="V46">
        <v>9862.4</v>
      </c>
      <c r="W46">
        <v>220119</v>
      </c>
      <c r="X46">
        <v>3404</v>
      </c>
    </row>
    <row r="47" spans="2:24" x14ac:dyDescent="0.2">
      <c r="B47">
        <v>600000</v>
      </c>
      <c r="C47">
        <v>596721</v>
      </c>
      <c r="D47">
        <v>7654.4</v>
      </c>
      <c r="E47">
        <v>0</v>
      </c>
      <c r="F47">
        <v>1779</v>
      </c>
      <c r="L47">
        <v>600000</v>
      </c>
      <c r="M47">
        <v>596999</v>
      </c>
      <c r="N47">
        <v>10009.5999999999</v>
      </c>
      <c r="O47">
        <v>544326</v>
      </c>
      <c r="P47">
        <v>3586</v>
      </c>
      <c r="T47">
        <v>600000</v>
      </c>
      <c r="U47">
        <v>596829</v>
      </c>
      <c r="V47">
        <v>11260.8</v>
      </c>
      <c r="W47">
        <v>494325</v>
      </c>
      <c r="X47">
        <v>3324</v>
      </c>
    </row>
    <row r="48" spans="2:24" x14ac:dyDescent="0.2">
      <c r="B48">
        <v>900000</v>
      </c>
      <c r="C48">
        <v>892705</v>
      </c>
      <c r="D48">
        <v>8169.5999999999904</v>
      </c>
      <c r="E48">
        <v>0</v>
      </c>
      <c r="F48">
        <v>1780</v>
      </c>
      <c r="L48">
        <v>900000</v>
      </c>
      <c r="M48">
        <v>892528</v>
      </c>
      <c r="N48">
        <v>10451.199999999901</v>
      </c>
      <c r="O48">
        <v>816115</v>
      </c>
      <c r="P48">
        <v>3668</v>
      </c>
      <c r="T48">
        <v>1200000</v>
      </c>
      <c r="U48">
        <v>1186319</v>
      </c>
      <c r="V48">
        <v>12438.4</v>
      </c>
      <c r="W48">
        <v>1025417</v>
      </c>
      <c r="X48">
        <v>3478</v>
      </c>
    </row>
    <row r="49" spans="2:24" x14ac:dyDescent="0.2">
      <c r="B49">
        <v>1200000</v>
      </c>
      <c r="C49">
        <v>1185794</v>
      </c>
      <c r="D49">
        <v>8758.4</v>
      </c>
      <c r="E49">
        <v>0</v>
      </c>
      <c r="F49">
        <v>1778</v>
      </c>
      <c r="L49">
        <v>1200000</v>
      </c>
      <c r="M49">
        <v>1185577</v>
      </c>
      <c r="N49">
        <v>11040</v>
      </c>
      <c r="O49">
        <v>1085966</v>
      </c>
      <c r="P49">
        <v>3732</v>
      </c>
      <c r="T49">
        <v>1500000</v>
      </c>
      <c r="U49">
        <v>1477226</v>
      </c>
      <c r="V49">
        <v>13395.199999999901</v>
      </c>
      <c r="W49">
        <v>1268891</v>
      </c>
      <c r="X49">
        <v>3506</v>
      </c>
    </row>
    <row r="50" spans="2:24" x14ac:dyDescent="0.2">
      <c r="B50">
        <v>1500000</v>
      </c>
      <c r="C50">
        <v>1478347</v>
      </c>
      <c r="D50">
        <v>9347.1999999999898</v>
      </c>
      <c r="E50">
        <v>0</v>
      </c>
      <c r="F50">
        <v>1776</v>
      </c>
      <c r="L50">
        <v>1500000</v>
      </c>
      <c r="M50">
        <v>1478414</v>
      </c>
      <c r="N50">
        <v>12438.4</v>
      </c>
      <c r="O50">
        <v>1356306</v>
      </c>
      <c r="P50">
        <v>3805</v>
      </c>
      <c r="T50">
        <v>1800000</v>
      </c>
      <c r="U50">
        <v>1766231</v>
      </c>
      <c r="V50">
        <v>14793.5999999999</v>
      </c>
      <c r="W50">
        <v>1498009</v>
      </c>
      <c r="X50">
        <v>3537</v>
      </c>
    </row>
    <row r="51" spans="2:24" x14ac:dyDescent="0.2">
      <c r="B51">
        <v>1800000</v>
      </c>
      <c r="C51">
        <v>1767340</v>
      </c>
      <c r="D51">
        <v>10156.799999999999</v>
      </c>
      <c r="E51">
        <v>0</v>
      </c>
      <c r="F51">
        <v>1778</v>
      </c>
      <c r="L51">
        <v>1800000</v>
      </c>
      <c r="M51">
        <v>1767897</v>
      </c>
      <c r="N51">
        <v>16486.3999999999</v>
      </c>
      <c r="O51">
        <v>1624928</v>
      </c>
      <c r="P51">
        <v>3895</v>
      </c>
      <c r="T51">
        <v>2100000</v>
      </c>
      <c r="U51">
        <v>2049753</v>
      </c>
      <c r="V51">
        <v>16780.8</v>
      </c>
      <c r="W51">
        <v>1709488</v>
      </c>
      <c r="X51">
        <v>3560</v>
      </c>
    </row>
    <row r="52" spans="2:24" x14ac:dyDescent="0.2">
      <c r="B52">
        <v>2100000</v>
      </c>
      <c r="C52">
        <v>2051647</v>
      </c>
      <c r="D52">
        <v>11113.5999999999</v>
      </c>
      <c r="E52">
        <v>0</v>
      </c>
      <c r="F52">
        <v>1780</v>
      </c>
      <c r="L52">
        <v>2100000</v>
      </c>
      <c r="M52">
        <v>2050640</v>
      </c>
      <c r="N52">
        <v>59542.3999999999</v>
      </c>
      <c r="O52">
        <v>1892506</v>
      </c>
      <c r="P52">
        <v>4088</v>
      </c>
      <c r="T52">
        <v>2400000</v>
      </c>
      <c r="U52">
        <v>2338533</v>
      </c>
      <c r="V52">
        <v>22080</v>
      </c>
      <c r="W52">
        <v>1900549</v>
      </c>
      <c r="X52">
        <v>3565</v>
      </c>
    </row>
    <row r="53" spans="2:24" x14ac:dyDescent="0.2">
      <c r="B53">
        <v>2400000</v>
      </c>
      <c r="C53">
        <v>2335773</v>
      </c>
      <c r="D53">
        <v>12879.9999999999</v>
      </c>
      <c r="E53">
        <v>0</v>
      </c>
      <c r="F53">
        <v>1777</v>
      </c>
      <c r="L53">
        <v>2400000</v>
      </c>
      <c r="M53">
        <v>2249718</v>
      </c>
      <c r="N53">
        <v>7932681.5999999996</v>
      </c>
      <c r="O53">
        <v>2101266</v>
      </c>
      <c r="P53">
        <v>4319</v>
      </c>
      <c r="T53">
        <v>2700000</v>
      </c>
      <c r="U53">
        <v>2615249</v>
      </c>
      <c r="V53">
        <v>34665.599999999999</v>
      </c>
      <c r="W53">
        <v>2013566</v>
      </c>
      <c r="X53">
        <v>3510</v>
      </c>
    </row>
    <row r="54" spans="2:24" x14ac:dyDescent="0.2">
      <c r="B54">
        <v>2700000</v>
      </c>
      <c r="C54">
        <v>2614525</v>
      </c>
      <c r="D54">
        <v>14572.8</v>
      </c>
      <c r="E54">
        <v>0</v>
      </c>
      <c r="F54">
        <v>1777</v>
      </c>
      <c r="T54">
        <v>3000000</v>
      </c>
      <c r="U54">
        <v>2892918</v>
      </c>
      <c r="V54">
        <v>62633.599999999999</v>
      </c>
      <c r="W54">
        <v>1954512</v>
      </c>
      <c r="X54">
        <v>3302</v>
      </c>
    </row>
    <row r="55" spans="2:24" x14ac:dyDescent="0.2">
      <c r="B55">
        <v>3000000</v>
      </c>
      <c r="C55">
        <v>2892382</v>
      </c>
      <c r="D55">
        <v>17590.3999999999</v>
      </c>
      <c r="E55">
        <v>0</v>
      </c>
      <c r="F55">
        <v>1778</v>
      </c>
      <c r="T55">
        <v>3300000</v>
      </c>
      <c r="U55">
        <v>3161775</v>
      </c>
      <c r="V55">
        <v>100390.39999999999</v>
      </c>
      <c r="W55">
        <v>1791556</v>
      </c>
      <c r="X55">
        <v>3032</v>
      </c>
    </row>
    <row r="56" spans="2:24" x14ac:dyDescent="0.2">
      <c r="B56">
        <v>3300000</v>
      </c>
      <c r="C56">
        <v>3162706</v>
      </c>
      <c r="D56">
        <v>30985.599999999999</v>
      </c>
      <c r="E56">
        <v>0</v>
      </c>
      <c r="F56">
        <v>1777</v>
      </c>
      <c r="T56">
        <v>3600000</v>
      </c>
      <c r="U56">
        <v>3438380</v>
      </c>
      <c r="V56">
        <v>154118.39999999999</v>
      </c>
      <c r="W56">
        <v>1569038</v>
      </c>
      <c r="X56">
        <v>2776</v>
      </c>
    </row>
    <row r="57" spans="2:24" x14ac:dyDescent="0.2">
      <c r="B57">
        <v>3600000</v>
      </c>
      <c r="C57">
        <v>3440116</v>
      </c>
      <c r="D57">
        <v>3557603.1999999899</v>
      </c>
      <c r="E57">
        <v>0</v>
      </c>
      <c r="F57">
        <v>1780</v>
      </c>
    </row>
    <row r="77" spans="2:24" x14ac:dyDescent="0.2">
      <c r="B77" t="s">
        <v>118</v>
      </c>
      <c r="L77" t="s">
        <v>118</v>
      </c>
      <c r="T77" t="s">
        <v>118</v>
      </c>
    </row>
    <row r="78" spans="2:24" x14ac:dyDescent="0.2">
      <c r="B78" t="s">
        <v>206</v>
      </c>
      <c r="C78" t="s">
        <v>33</v>
      </c>
      <c r="D78" t="s">
        <v>172</v>
      </c>
      <c r="E78" t="s">
        <v>213</v>
      </c>
      <c r="F78" t="s">
        <v>214</v>
      </c>
      <c r="L78" t="s">
        <v>206</v>
      </c>
      <c r="M78" t="s">
        <v>33</v>
      </c>
      <c r="N78" t="s">
        <v>172</v>
      </c>
      <c r="O78" t="s">
        <v>213</v>
      </c>
      <c r="P78" t="s">
        <v>214</v>
      </c>
      <c r="T78" t="s">
        <v>206</v>
      </c>
      <c r="U78" t="s">
        <v>33</v>
      </c>
      <c r="V78" t="s">
        <v>172</v>
      </c>
      <c r="W78" t="s">
        <v>213</v>
      </c>
      <c r="X78" t="s">
        <v>214</v>
      </c>
    </row>
    <row r="79" spans="2:24" x14ac:dyDescent="0.2">
      <c r="B79">
        <v>300000</v>
      </c>
      <c r="C79">
        <v>299021</v>
      </c>
      <c r="D79">
        <v>6623.99999999999</v>
      </c>
      <c r="E79">
        <v>0</v>
      </c>
      <c r="F79">
        <v>1765</v>
      </c>
      <c r="L79">
        <v>300000</v>
      </c>
      <c r="M79">
        <v>299202</v>
      </c>
      <c r="N79">
        <v>9052.7999999999993</v>
      </c>
      <c r="O79">
        <v>270900</v>
      </c>
      <c r="P79">
        <v>3482</v>
      </c>
      <c r="T79">
        <v>600000</v>
      </c>
      <c r="U79">
        <v>596992</v>
      </c>
      <c r="V79">
        <v>11040</v>
      </c>
      <c r="W79">
        <v>478937</v>
      </c>
      <c r="X79">
        <v>3458</v>
      </c>
    </row>
    <row r="80" spans="2:24" x14ac:dyDescent="0.2">
      <c r="B80">
        <v>600000</v>
      </c>
      <c r="C80">
        <v>596931</v>
      </c>
      <c r="D80">
        <v>7212.7999999999902</v>
      </c>
      <c r="E80">
        <v>0</v>
      </c>
      <c r="F80">
        <v>1772</v>
      </c>
      <c r="L80">
        <v>600000</v>
      </c>
      <c r="M80">
        <v>596695</v>
      </c>
      <c r="N80">
        <v>9568</v>
      </c>
      <c r="O80">
        <v>544904</v>
      </c>
      <c r="P80">
        <v>3617</v>
      </c>
      <c r="T80">
        <v>900000</v>
      </c>
      <c r="U80">
        <v>892260</v>
      </c>
      <c r="V80">
        <v>11555.199999999901</v>
      </c>
      <c r="W80">
        <v>735296</v>
      </c>
      <c r="X80">
        <v>3431</v>
      </c>
    </row>
    <row r="81" spans="2:24" x14ac:dyDescent="0.2">
      <c r="B81">
        <v>900000</v>
      </c>
      <c r="C81">
        <v>892386</v>
      </c>
      <c r="D81">
        <v>7801.5999999999904</v>
      </c>
      <c r="E81">
        <v>0</v>
      </c>
      <c r="F81">
        <v>1763</v>
      </c>
      <c r="L81">
        <v>900000</v>
      </c>
      <c r="M81">
        <v>891898</v>
      </c>
      <c r="N81">
        <v>10156.799999999999</v>
      </c>
      <c r="O81">
        <v>817232</v>
      </c>
      <c r="P81">
        <v>3744</v>
      </c>
      <c r="T81">
        <v>1200000</v>
      </c>
      <c r="U81">
        <v>1185650</v>
      </c>
      <c r="V81">
        <v>11996.8</v>
      </c>
      <c r="W81">
        <v>976617</v>
      </c>
      <c r="X81">
        <v>3413</v>
      </c>
    </row>
    <row r="82" spans="2:24" x14ac:dyDescent="0.2">
      <c r="B82">
        <v>1200000</v>
      </c>
      <c r="C82">
        <v>1185890</v>
      </c>
      <c r="D82">
        <v>8684.7999999999993</v>
      </c>
      <c r="E82">
        <v>0</v>
      </c>
      <c r="F82">
        <v>1762</v>
      </c>
      <c r="L82">
        <v>1500000</v>
      </c>
      <c r="M82">
        <v>1477603</v>
      </c>
      <c r="N82">
        <v>13100.8</v>
      </c>
      <c r="O82">
        <v>1360104</v>
      </c>
      <c r="P82">
        <v>3935</v>
      </c>
      <c r="T82">
        <v>1500000</v>
      </c>
      <c r="U82">
        <v>1478352</v>
      </c>
      <c r="V82">
        <v>12732.8</v>
      </c>
      <c r="W82">
        <v>1199196</v>
      </c>
      <c r="X82">
        <v>3403</v>
      </c>
    </row>
    <row r="83" spans="2:24" x14ac:dyDescent="0.2">
      <c r="B83">
        <v>1500000</v>
      </c>
      <c r="C83">
        <v>1478392</v>
      </c>
      <c r="D83">
        <v>9494.4</v>
      </c>
      <c r="E83">
        <v>0</v>
      </c>
      <c r="F83">
        <v>1764</v>
      </c>
      <c r="L83">
        <v>1800000</v>
      </c>
      <c r="M83">
        <v>1766560</v>
      </c>
      <c r="N83">
        <v>18547.199999999899</v>
      </c>
      <c r="O83">
        <v>1631530</v>
      </c>
      <c r="P83">
        <v>4055</v>
      </c>
      <c r="T83">
        <v>1800000</v>
      </c>
      <c r="U83">
        <v>1767391</v>
      </c>
      <c r="V83">
        <v>13763.199999999901</v>
      </c>
      <c r="W83">
        <v>1399807</v>
      </c>
      <c r="X83">
        <v>3381</v>
      </c>
    </row>
    <row r="84" spans="2:24" x14ac:dyDescent="0.2">
      <c r="B84">
        <v>1800000</v>
      </c>
      <c r="C84">
        <v>1767596</v>
      </c>
      <c r="D84">
        <v>10304</v>
      </c>
      <c r="E84">
        <v>0</v>
      </c>
      <c r="F84">
        <v>1762</v>
      </c>
      <c r="L84">
        <v>2100000</v>
      </c>
      <c r="M84">
        <v>2050008</v>
      </c>
      <c r="N84">
        <v>2892480</v>
      </c>
      <c r="O84">
        <v>1916916</v>
      </c>
      <c r="P84">
        <v>4605</v>
      </c>
      <c r="T84">
        <v>2400000</v>
      </c>
      <c r="U84">
        <v>2336696</v>
      </c>
      <c r="V84">
        <v>17369.599999999999</v>
      </c>
      <c r="W84">
        <v>1725069</v>
      </c>
      <c r="X84">
        <v>3344</v>
      </c>
    </row>
    <row r="85" spans="2:24" x14ac:dyDescent="0.2">
      <c r="B85">
        <v>2100000</v>
      </c>
      <c r="C85">
        <v>2052655</v>
      </c>
      <c r="D85">
        <v>12732.8</v>
      </c>
      <c r="E85">
        <v>0</v>
      </c>
      <c r="F85">
        <v>1763</v>
      </c>
      <c r="T85">
        <v>2700000</v>
      </c>
      <c r="U85">
        <v>2613915</v>
      </c>
      <c r="V85">
        <v>21491.199999999899</v>
      </c>
      <c r="W85">
        <v>1829566</v>
      </c>
      <c r="X85">
        <v>3284</v>
      </c>
    </row>
    <row r="86" spans="2:24" x14ac:dyDescent="0.2">
      <c r="B86">
        <v>2400000</v>
      </c>
      <c r="C86">
        <v>2335997</v>
      </c>
      <c r="D86">
        <v>15897.5999999999</v>
      </c>
      <c r="E86">
        <v>0</v>
      </c>
      <c r="F86">
        <v>1764</v>
      </c>
      <c r="T86">
        <v>3000000</v>
      </c>
      <c r="U86">
        <v>2891030</v>
      </c>
      <c r="V86">
        <v>29219.199999999899</v>
      </c>
      <c r="W86">
        <v>1844036</v>
      </c>
      <c r="X86">
        <v>3169</v>
      </c>
    </row>
    <row r="87" spans="2:24" x14ac:dyDescent="0.2">
      <c r="B87">
        <v>2700000</v>
      </c>
      <c r="C87">
        <v>2614004</v>
      </c>
      <c r="D87">
        <v>29145.599999999999</v>
      </c>
      <c r="E87">
        <v>0</v>
      </c>
      <c r="F87">
        <v>1766</v>
      </c>
      <c r="T87">
        <v>3300000</v>
      </c>
      <c r="U87">
        <v>3160483</v>
      </c>
      <c r="V87">
        <v>39964.799999999901</v>
      </c>
      <c r="W87">
        <v>1746817</v>
      </c>
      <c r="X87">
        <v>2973</v>
      </c>
    </row>
    <row r="88" spans="2:24" x14ac:dyDescent="0.2">
      <c r="B88">
        <v>3000000</v>
      </c>
      <c r="C88">
        <v>2889043</v>
      </c>
      <c r="D88">
        <v>1877609.5999999901</v>
      </c>
      <c r="E88">
        <v>0</v>
      </c>
      <c r="F88">
        <v>1761</v>
      </c>
      <c r="T88">
        <v>3600000</v>
      </c>
      <c r="U88">
        <v>3435433</v>
      </c>
      <c r="V88">
        <v>54831.999999999898</v>
      </c>
      <c r="W88">
        <v>1564291</v>
      </c>
      <c r="X88">
        <v>2746</v>
      </c>
    </row>
    <row r="89" spans="2:24" x14ac:dyDescent="0.2">
      <c r="T89">
        <v>3900000</v>
      </c>
      <c r="U89">
        <v>3698375</v>
      </c>
      <c r="V89">
        <v>74998.399999999994</v>
      </c>
      <c r="W89">
        <v>1337001</v>
      </c>
      <c r="X89">
        <v>2537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0E87-ADEF-A840-A944-CE0F53CD3E64}">
  <dimension ref="B1:AN219"/>
  <sheetViews>
    <sheetView topLeftCell="M1" zoomScale="50" zoomScaleNormal="184" workbookViewId="0">
      <pane ySplit="1" topLeftCell="A2" activePane="bottomLeft" state="frozen"/>
      <selection pane="bottomLeft" activeCell="AL71" sqref="AL71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</cols>
  <sheetData>
    <row r="1" spans="2:39" x14ac:dyDescent="0.2">
      <c r="B1" t="s">
        <v>250</v>
      </c>
      <c r="Q1" t="s">
        <v>248</v>
      </c>
      <c r="AG1" t="s">
        <v>247</v>
      </c>
    </row>
    <row r="2" spans="2:39" x14ac:dyDescent="0.2">
      <c r="B2" t="s">
        <v>242</v>
      </c>
      <c r="Q2" t="s">
        <v>242</v>
      </c>
      <c r="AG2" t="s">
        <v>242</v>
      </c>
    </row>
    <row r="3" spans="2:39" x14ac:dyDescent="0.2">
      <c r="B3" t="s">
        <v>262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262</v>
      </c>
      <c r="S3" t="s">
        <v>206</v>
      </c>
      <c r="T3" t="s">
        <v>33</v>
      </c>
      <c r="U3" t="s">
        <v>38</v>
      </c>
      <c r="V3" t="s">
        <v>213</v>
      </c>
      <c r="W3" t="s">
        <v>214</v>
      </c>
      <c r="AG3" t="s">
        <v>262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</row>
    <row r="4" spans="2:39" x14ac:dyDescent="0.2">
      <c r="D4" s="32">
        <v>300000</v>
      </c>
      <c r="E4" s="32">
        <v>299117</v>
      </c>
      <c r="F4" s="32">
        <v>6550.4</v>
      </c>
      <c r="G4" s="32">
        <v>0</v>
      </c>
      <c r="H4" s="32">
        <v>1307</v>
      </c>
      <c r="S4" s="32">
        <v>300000</v>
      </c>
      <c r="T4" s="32">
        <v>299003</v>
      </c>
      <c r="U4" s="32">
        <v>5961.5999999999904</v>
      </c>
      <c r="V4" s="32">
        <v>0</v>
      </c>
      <c r="W4" s="32">
        <v>1304</v>
      </c>
      <c r="AI4" s="32">
        <v>300000</v>
      </c>
      <c r="AJ4" s="32">
        <v>299146</v>
      </c>
      <c r="AK4" s="32">
        <v>8832</v>
      </c>
      <c r="AL4" s="32">
        <v>0</v>
      </c>
      <c r="AM4" s="32">
        <v>1590</v>
      </c>
    </row>
    <row r="5" spans="2:39" x14ac:dyDescent="0.2">
      <c r="D5" s="32">
        <v>600000</v>
      </c>
      <c r="E5" s="32">
        <v>596740</v>
      </c>
      <c r="F5" s="32">
        <v>6697.5999999999904</v>
      </c>
      <c r="G5" s="32">
        <v>0</v>
      </c>
      <c r="H5" s="32">
        <v>1305</v>
      </c>
      <c r="S5" s="32">
        <v>600000</v>
      </c>
      <c r="T5" s="32">
        <v>596532</v>
      </c>
      <c r="U5" s="32">
        <v>6182.4</v>
      </c>
      <c r="V5" s="32">
        <v>0</v>
      </c>
      <c r="W5" s="32">
        <v>1302</v>
      </c>
      <c r="AI5" s="32">
        <v>600000</v>
      </c>
      <c r="AJ5" s="32">
        <v>596777</v>
      </c>
      <c r="AK5" s="32">
        <v>9126.4</v>
      </c>
      <c r="AL5" s="32">
        <v>0</v>
      </c>
      <c r="AM5" s="32">
        <v>1565</v>
      </c>
    </row>
    <row r="6" spans="2:39" x14ac:dyDescent="0.2">
      <c r="D6" s="32">
        <v>900000</v>
      </c>
      <c r="E6" s="32">
        <v>891730</v>
      </c>
      <c r="F6" s="32">
        <v>6918.4</v>
      </c>
      <c r="G6" s="32">
        <v>0</v>
      </c>
      <c r="H6" s="32">
        <v>1305</v>
      </c>
      <c r="S6" s="32">
        <v>900000</v>
      </c>
      <c r="T6" s="32">
        <v>892004</v>
      </c>
      <c r="U6" s="32">
        <v>6550.4</v>
      </c>
      <c r="V6" s="32">
        <v>0</v>
      </c>
      <c r="W6" s="32">
        <v>1301</v>
      </c>
      <c r="AI6" s="32">
        <v>900000</v>
      </c>
      <c r="AJ6" s="32">
        <v>892358</v>
      </c>
      <c r="AK6" s="32">
        <v>9494.4</v>
      </c>
      <c r="AL6" s="32">
        <v>0</v>
      </c>
      <c r="AM6" s="32">
        <v>1556</v>
      </c>
    </row>
    <row r="7" spans="2:39" x14ac:dyDescent="0.2">
      <c r="D7" s="32">
        <v>1200000</v>
      </c>
      <c r="E7" s="32">
        <v>1185897</v>
      </c>
      <c r="F7" s="32">
        <v>7286.4</v>
      </c>
      <c r="G7" s="32">
        <v>0</v>
      </c>
      <c r="H7" s="32">
        <v>1304</v>
      </c>
      <c r="S7" s="32">
        <v>1200000</v>
      </c>
      <c r="T7" s="32">
        <v>1186054</v>
      </c>
      <c r="U7" s="32">
        <v>6844.7999999999902</v>
      </c>
      <c r="V7" s="32">
        <v>0</v>
      </c>
      <c r="W7" s="32">
        <v>1303</v>
      </c>
      <c r="AI7" s="32">
        <v>1200000</v>
      </c>
      <c r="AJ7" s="32">
        <v>1185276</v>
      </c>
      <c r="AK7" s="32">
        <v>10156.799999999999</v>
      </c>
      <c r="AL7" s="32">
        <v>0</v>
      </c>
      <c r="AM7" s="32">
        <v>1595</v>
      </c>
    </row>
    <row r="8" spans="2:39" x14ac:dyDescent="0.2">
      <c r="D8" s="32">
        <v>1500000</v>
      </c>
      <c r="E8" s="32">
        <v>1478217</v>
      </c>
      <c r="F8" s="32">
        <v>7654.4</v>
      </c>
      <c r="G8" s="32">
        <v>0</v>
      </c>
      <c r="H8" s="32">
        <v>1303</v>
      </c>
      <c r="S8" s="32">
        <v>1500000</v>
      </c>
      <c r="T8" s="32">
        <v>1477732</v>
      </c>
      <c r="U8" s="32">
        <v>7286.4</v>
      </c>
      <c r="V8" s="32">
        <v>0</v>
      </c>
      <c r="W8" s="32">
        <v>1302</v>
      </c>
      <c r="AI8" s="32">
        <v>1500000</v>
      </c>
      <c r="AJ8" s="32">
        <v>1477016</v>
      </c>
      <c r="AK8" s="32">
        <v>10672</v>
      </c>
      <c r="AL8" s="32">
        <v>0</v>
      </c>
      <c r="AM8" s="32">
        <v>1595</v>
      </c>
    </row>
    <row r="9" spans="2:39" x14ac:dyDescent="0.2">
      <c r="D9" s="32">
        <v>1800000</v>
      </c>
      <c r="E9" s="32">
        <v>1765640</v>
      </c>
      <c r="F9" s="32">
        <v>8022.4</v>
      </c>
      <c r="G9" s="32">
        <v>0</v>
      </c>
      <c r="H9" s="32">
        <v>1303</v>
      </c>
      <c r="S9" s="32">
        <v>1800000</v>
      </c>
      <c r="T9" s="32">
        <v>1766221</v>
      </c>
      <c r="U9" s="32">
        <v>7875.2</v>
      </c>
      <c r="V9" s="32">
        <v>0</v>
      </c>
      <c r="W9" s="32">
        <v>1302</v>
      </c>
      <c r="AI9" s="32">
        <v>1800000</v>
      </c>
      <c r="AJ9" s="32">
        <v>1765306</v>
      </c>
      <c r="AK9" s="32">
        <v>11334.4</v>
      </c>
      <c r="AL9" s="32">
        <v>0</v>
      </c>
      <c r="AM9" s="32">
        <v>1592</v>
      </c>
    </row>
    <row r="10" spans="2:39" x14ac:dyDescent="0.2">
      <c r="D10" s="32">
        <v>2100000</v>
      </c>
      <c r="E10" s="32">
        <v>2051881</v>
      </c>
      <c r="F10" s="32">
        <v>8464</v>
      </c>
      <c r="G10" s="32">
        <v>0</v>
      </c>
      <c r="H10" s="32">
        <v>1304</v>
      </c>
      <c r="S10" s="32">
        <v>2100000</v>
      </c>
      <c r="T10" s="32">
        <v>2051809</v>
      </c>
      <c r="U10" s="32">
        <v>8390.4</v>
      </c>
      <c r="V10" s="32">
        <v>0</v>
      </c>
      <c r="W10" s="32">
        <v>1301</v>
      </c>
      <c r="AI10" s="32">
        <v>2100000</v>
      </c>
      <c r="AJ10" s="32">
        <v>2047064</v>
      </c>
      <c r="AK10" s="32">
        <v>12070.4</v>
      </c>
      <c r="AL10" s="32">
        <v>0</v>
      </c>
      <c r="AM10" s="32">
        <v>1596</v>
      </c>
    </row>
    <row r="11" spans="2:39" x14ac:dyDescent="0.2">
      <c r="D11" s="32"/>
      <c r="E11" s="32"/>
      <c r="F11" s="32"/>
      <c r="G11" s="32"/>
      <c r="H11" s="32"/>
      <c r="S11" s="32">
        <v>2400000</v>
      </c>
      <c r="T11" s="32">
        <v>2336464</v>
      </c>
      <c r="U11" s="32">
        <v>9420.7999999999993</v>
      </c>
      <c r="V11" s="32">
        <v>0</v>
      </c>
      <c r="W11" s="32">
        <v>1301</v>
      </c>
      <c r="AI11" s="32">
        <v>2400000</v>
      </c>
      <c r="AJ11" s="32">
        <v>2332710</v>
      </c>
      <c r="AK11" s="32">
        <v>12953.5999999999</v>
      </c>
      <c r="AL11" s="32">
        <v>0</v>
      </c>
      <c r="AM11" s="32">
        <v>1606</v>
      </c>
    </row>
    <row r="12" spans="2:39" x14ac:dyDescent="0.2">
      <c r="D12" s="32">
        <v>2700000</v>
      </c>
      <c r="E12" s="32">
        <v>2616030</v>
      </c>
      <c r="F12" s="32">
        <v>9494.4</v>
      </c>
      <c r="G12" s="32">
        <v>0</v>
      </c>
      <c r="H12" s="32">
        <v>1303</v>
      </c>
      <c r="S12" s="32">
        <v>2700000</v>
      </c>
      <c r="T12" s="32">
        <v>2614173</v>
      </c>
      <c r="U12" s="32">
        <v>10377.5999999999</v>
      </c>
      <c r="V12" s="32">
        <v>0</v>
      </c>
      <c r="W12" s="32">
        <v>1301</v>
      </c>
      <c r="AI12" s="32">
        <v>2700000</v>
      </c>
      <c r="AJ12" s="32">
        <v>2606337</v>
      </c>
      <c r="AK12" s="32">
        <v>14057.5999999999</v>
      </c>
      <c r="AL12" s="32">
        <v>0</v>
      </c>
      <c r="AM12" s="32">
        <v>1617</v>
      </c>
    </row>
    <row r="13" spans="2:39" x14ac:dyDescent="0.2">
      <c r="D13" s="32">
        <v>3000000</v>
      </c>
      <c r="E13" s="32">
        <v>2892470</v>
      </c>
      <c r="F13" s="32">
        <v>10304</v>
      </c>
      <c r="G13" s="32">
        <v>0</v>
      </c>
      <c r="H13" s="32">
        <v>1302</v>
      </c>
      <c r="S13" s="32">
        <v>3000000</v>
      </c>
      <c r="T13" s="32">
        <v>2892181</v>
      </c>
      <c r="U13" s="32">
        <v>12953.5999999999</v>
      </c>
      <c r="V13" s="32">
        <v>0</v>
      </c>
      <c r="W13" s="32">
        <v>1301</v>
      </c>
      <c r="AI13" s="32">
        <v>3000000</v>
      </c>
      <c r="AJ13" s="32">
        <v>2881059</v>
      </c>
      <c r="AK13" s="32">
        <v>14867.199999999901</v>
      </c>
      <c r="AL13" s="32">
        <v>0</v>
      </c>
      <c r="AM13" s="32">
        <v>1599</v>
      </c>
    </row>
    <row r="14" spans="2:39" x14ac:dyDescent="0.2">
      <c r="D14" s="32">
        <v>3300000</v>
      </c>
      <c r="E14" s="32">
        <v>3163225</v>
      </c>
      <c r="F14" s="32">
        <v>11187.199999999901</v>
      </c>
      <c r="G14" s="32">
        <v>0</v>
      </c>
      <c r="H14" s="32">
        <v>1302</v>
      </c>
      <c r="S14" s="32">
        <v>3300000</v>
      </c>
      <c r="T14" s="32">
        <v>3159648</v>
      </c>
      <c r="U14" s="32">
        <v>16928</v>
      </c>
      <c r="V14" s="32">
        <v>0</v>
      </c>
      <c r="W14" s="32">
        <v>1301</v>
      </c>
      <c r="AI14" s="32">
        <v>3300000</v>
      </c>
      <c r="AJ14" s="32">
        <v>3147761</v>
      </c>
      <c r="AK14" s="32">
        <v>16339.199999999901</v>
      </c>
      <c r="AL14" s="32">
        <v>0</v>
      </c>
      <c r="AM14" s="32">
        <v>1603</v>
      </c>
    </row>
    <row r="15" spans="2:39" x14ac:dyDescent="0.2">
      <c r="D15" s="32">
        <v>3600000</v>
      </c>
      <c r="E15" s="32">
        <v>3441701</v>
      </c>
      <c r="F15" s="32">
        <v>12585.5999999999</v>
      </c>
      <c r="G15" s="32">
        <v>0</v>
      </c>
      <c r="H15" s="32">
        <v>1302</v>
      </c>
      <c r="S15" s="32">
        <v>3600000</v>
      </c>
      <c r="T15" s="32">
        <v>3438307</v>
      </c>
      <c r="U15" s="32">
        <v>1629577.5999999901</v>
      </c>
      <c r="V15" s="32">
        <v>0</v>
      </c>
      <c r="W15" s="32">
        <v>1302</v>
      </c>
      <c r="AI15" s="32"/>
      <c r="AJ15" s="32"/>
      <c r="AK15" s="32"/>
      <c r="AL15" s="32"/>
      <c r="AM15" s="32"/>
    </row>
    <row r="16" spans="2:39" x14ac:dyDescent="0.2">
      <c r="D16" s="32">
        <v>3900000</v>
      </c>
      <c r="E16" s="32">
        <v>3704717</v>
      </c>
      <c r="F16" s="32">
        <v>16486.3999999999</v>
      </c>
      <c r="G16" s="32">
        <v>0</v>
      </c>
      <c r="H16" s="32">
        <v>1304</v>
      </c>
      <c r="W16" s="3"/>
      <c r="AI16" s="32">
        <v>3900000</v>
      </c>
      <c r="AJ16" s="32">
        <v>3683497</v>
      </c>
      <c r="AK16" s="32">
        <v>21049.599999999999</v>
      </c>
      <c r="AL16" s="32">
        <v>0</v>
      </c>
      <c r="AM16" s="32">
        <v>1620</v>
      </c>
    </row>
    <row r="17" spans="2:40" x14ac:dyDescent="0.2">
      <c r="D17" s="32">
        <v>4200000</v>
      </c>
      <c r="E17" s="32">
        <v>3955365</v>
      </c>
      <c r="F17" s="32">
        <v>26569.599999999999</v>
      </c>
      <c r="G17" s="32">
        <v>0</v>
      </c>
      <c r="H17" s="32">
        <v>1303</v>
      </c>
      <c r="W17" s="3"/>
      <c r="AI17" s="32">
        <v>4200000</v>
      </c>
      <c r="AJ17" s="32">
        <v>3922036</v>
      </c>
      <c r="AK17" s="32">
        <v>24655.999999999902</v>
      </c>
      <c r="AL17" s="32">
        <v>0</v>
      </c>
      <c r="AM17" s="32">
        <v>1637</v>
      </c>
    </row>
    <row r="18" spans="2:40" x14ac:dyDescent="0.2">
      <c r="D18" s="32">
        <v>4500000</v>
      </c>
      <c r="E18" s="32">
        <v>4221738</v>
      </c>
      <c r="F18" s="32">
        <v>94649.599999999904</v>
      </c>
      <c r="G18" s="32">
        <v>0</v>
      </c>
      <c r="H18" s="32">
        <v>1303</v>
      </c>
      <c r="W18" s="3"/>
      <c r="AI18" s="32">
        <v>4500000</v>
      </c>
      <c r="AJ18" s="32">
        <v>4186118</v>
      </c>
      <c r="AK18" s="32">
        <v>29145.599999999999</v>
      </c>
      <c r="AL18" s="32">
        <v>0</v>
      </c>
      <c r="AM18" s="32">
        <v>1622</v>
      </c>
    </row>
    <row r="19" spans="2:40" x14ac:dyDescent="0.2">
      <c r="H19" s="3"/>
      <c r="W19" s="3"/>
      <c r="AI19" s="32">
        <v>4800000</v>
      </c>
      <c r="AJ19" s="32">
        <v>4434212</v>
      </c>
      <c r="AK19" s="32">
        <v>41363.199999999997</v>
      </c>
      <c r="AL19" s="32">
        <v>0</v>
      </c>
      <c r="AM19" s="32">
        <v>1647</v>
      </c>
    </row>
    <row r="20" spans="2:40" x14ac:dyDescent="0.2">
      <c r="H20" s="3"/>
      <c r="W20" s="3"/>
      <c r="AI20" s="32">
        <v>5100000</v>
      </c>
      <c r="AJ20" s="32">
        <v>4699207</v>
      </c>
      <c r="AK20" s="32">
        <v>76028.799999999901</v>
      </c>
      <c r="AL20" s="32">
        <v>0</v>
      </c>
      <c r="AM20" s="32">
        <v>1646</v>
      </c>
    </row>
    <row r="21" spans="2:40" x14ac:dyDescent="0.2">
      <c r="H21" s="3"/>
      <c r="W21" s="3"/>
      <c r="AI21" s="32">
        <v>5400000</v>
      </c>
      <c r="AJ21" s="32">
        <v>4942316</v>
      </c>
      <c r="AK21" s="32">
        <v>3464646.4</v>
      </c>
      <c r="AL21" s="32">
        <v>0</v>
      </c>
      <c r="AM21" s="32">
        <v>1648</v>
      </c>
    </row>
    <row r="22" spans="2:40" x14ac:dyDescent="0.2">
      <c r="H22" s="3"/>
      <c r="W22" s="3"/>
    </row>
    <row r="23" spans="2:40" x14ac:dyDescent="0.2">
      <c r="H23" s="3"/>
      <c r="W23" s="3"/>
    </row>
    <row r="24" spans="2:40" x14ac:dyDescent="0.2">
      <c r="H24" s="3"/>
      <c r="W24" s="3"/>
    </row>
    <row r="25" spans="2:40" x14ac:dyDescent="0.2">
      <c r="H25" s="3"/>
      <c r="W25" s="3"/>
    </row>
    <row r="26" spans="2:40" x14ac:dyDescent="0.2">
      <c r="H26" s="3"/>
      <c r="W26" s="3"/>
    </row>
    <row r="27" spans="2:40" x14ac:dyDescent="0.2">
      <c r="H27" s="3"/>
      <c r="W27" s="3"/>
    </row>
    <row r="28" spans="2:40" x14ac:dyDescent="0.2">
      <c r="H28" s="3"/>
      <c r="W28" s="3"/>
    </row>
    <row r="29" spans="2:40" x14ac:dyDescent="0.2">
      <c r="AJ29" s="4"/>
      <c r="AK29" s="4"/>
      <c r="AL29" s="4"/>
      <c r="AM29" s="4"/>
      <c r="AN29" s="4"/>
    </row>
    <row r="30" spans="2:40" x14ac:dyDescent="0.2">
      <c r="AJ30" s="4"/>
      <c r="AK30" s="4"/>
      <c r="AL30" s="4"/>
      <c r="AM30" s="4"/>
      <c r="AN30" s="4"/>
    </row>
    <row r="31" spans="2:40" x14ac:dyDescent="0.2">
      <c r="B31" t="s">
        <v>263</v>
      </c>
      <c r="D31" t="s">
        <v>206</v>
      </c>
      <c r="E31" t="s">
        <v>33</v>
      </c>
      <c r="F31" t="s">
        <v>38</v>
      </c>
      <c r="G31" t="s">
        <v>213</v>
      </c>
      <c r="H31" t="s">
        <v>214</v>
      </c>
      <c r="Q31" t="s">
        <v>263</v>
      </c>
      <c r="S31" t="s">
        <v>206</v>
      </c>
      <c r="T31" t="s">
        <v>33</v>
      </c>
      <c r="U31" t="s">
        <v>38</v>
      </c>
      <c r="V31" t="s">
        <v>213</v>
      </c>
      <c r="W31" t="s">
        <v>214</v>
      </c>
      <c r="AG31" t="s">
        <v>263</v>
      </c>
      <c r="AI31" t="s">
        <v>206</v>
      </c>
      <c r="AJ31" t="s">
        <v>33</v>
      </c>
      <c r="AK31" t="s">
        <v>172</v>
      </c>
      <c r="AL31" t="s">
        <v>213</v>
      </c>
      <c r="AM31" t="s">
        <v>214</v>
      </c>
      <c r="AN31" s="4"/>
    </row>
    <row r="32" spans="2:40" x14ac:dyDescent="0.2">
      <c r="D32" s="32">
        <v>300000</v>
      </c>
      <c r="E32" s="32">
        <v>299061</v>
      </c>
      <c r="F32" s="32">
        <v>7580.7999999999902</v>
      </c>
      <c r="G32" s="32">
        <v>270545</v>
      </c>
      <c r="H32" s="32">
        <v>1402</v>
      </c>
      <c r="S32" s="32">
        <v>300000</v>
      </c>
      <c r="T32" s="32">
        <v>87418</v>
      </c>
      <c r="U32" s="32">
        <v>6108.7999999999902</v>
      </c>
      <c r="V32" s="32">
        <v>79335</v>
      </c>
      <c r="W32" s="32">
        <v>1319</v>
      </c>
      <c r="AI32" s="32">
        <v>300000</v>
      </c>
      <c r="AJ32" s="32">
        <v>299287</v>
      </c>
      <c r="AK32" s="32">
        <v>9936</v>
      </c>
      <c r="AL32" s="32">
        <v>270599</v>
      </c>
      <c r="AM32" s="32">
        <v>2043</v>
      </c>
      <c r="AN32" s="4"/>
    </row>
    <row r="33" spans="4:40" x14ac:dyDescent="0.2">
      <c r="D33" s="32">
        <v>600000</v>
      </c>
      <c r="E33" s="32">
        <v>596506</v>
      </c>
      <c r="F33" s="32">
        <v>7727.99999999999</v>
      </c>
      <c r="G33" s="32">
        <v>543642</v>
      </c>
      <c r="H33" s="32">
        <v>1407</v>
      </c>
      <c r="S33" s="32">
        <v>600000</v>
      </c>
      <c r="T33" s="32">
        <v>596881</v>
      </c>
      <c r="U33" s="32">
        <v>6991.99999999999</v>
      </c>
      <c r="V33" s="32">
        <v>544542</v>
      </c>
      <c r="W33" s="32">
        <v>1377</v>
      </c>
      <c r="AI33" s="32">
        <v>600000</v>
      </c>
      <c r="AJ33" s="32">
        <v>596776</v>
      </c>
      <c r="AK33" s="32">
        <v>10230.4</v>
      </c>
      <c r="AL33" s="32">
        <v>543019</v>
      </c>
      <c r="AM33" s="32">
        <v>2089</v>
      </c>
      <c r="AN33" s="4"/>
    </row>
    <row r="34" spans="4:40" x14ac:dyDescent="0.2">
      <c r="D34" s="32">
        <v>900000</v>
      </c>
      <c r="E34" s="32">
        <v>892185</v>
      </c>
      <c r="F34" s="32">
        <v>7948.7999999999902</v>
      </c>
      <c r="G34" s="32">
        <v>815252</v>
      </c>
      <c r="H34" s="32">
        <v>1412</v>
      </c>
      <c r="S34" s="32">
        <v>900000</v>
      </c>
      <c r="T34" s="32">
        <v>892206</v>
      </c>
      <c r="U34" s="32">
        <v>7212.7999999999902</v>
      </c>
      <c r="V34" s="32">
        <v>816456</v>
      </c>
      <c r="W34" s="32">
        <v>1378</v>
      </c>
      <c r="AI34" s="32">
        <v>900000</v>
      </c>
      <c r="AJ34" s="32">
        <v>891756</v>
      </c>
      <c r="AK34" s="32">
        <v>10672</v>
      </c>
      <c r="AL34" s="32">
        <v>813168</v>
      </c>
      <c r="AM34" s="32">
        <v>2122</v>
      </c>
      <c r="AN34" s="4"/>
    </row>
    <row r="35" spans="4:40" x14ac:dyDescent="0.2">
      <c r="D35" s="32">
        <v>1200000</v>
      </c>
      <c r="E35" s="32">
        <v>1186336</v>
      </c>
      <c r="F35" s="32">
        <v>8169.5999999999904</v>
      </c>
      <c r="G35" s="32">
        <v>1085619</v>
      </c>
      <c r="H35" s="32">
        <v>1414</v>
      </c>
      <c r="S35" s="32">
        <v>1200000</v>
      </c>
      <c r="T35" s="32">
        <v>1186416</v>
      </c>
      <c r="U35" s="32">
        <v>7433.5999999999904</v>
      </c>
      <c r="V35" s="32">
        <v>1087754</v>
      </c>
      <c r="W35" s="32">
        <v>1380</v>
      </c>
      <c r="AI35" s="32">
        <v>1200000</v>
      </c>
      <c r="AJ35" s="32">
        <v>1185025</v>
      </c>
      <c r="AK35" s="32">
        <v>10892.8</v>
      </c>
      <c r="AL35" s="32">
        <v>1081582</v>
      </c>
      <c r="AM35" s="32">
        <v>2134</v>
      </c>
      <c r="AN35" s="4"/>
    </row>
    <row r="36" spans="4:40" x14ac:dyDescent="0.2">
      <c r="D36" s="32">
        <v>1500000</v>
      </c>
      <c r="E36" s="32">
        <v>1478467</v>
      </c>
      <c r="F36" s="32">
        <v>8390.4</v>
      </c>
      <c r="G36" s="32">
        <v>1354274</v>
      </c>
      <c r="H36" s="32">
        <v>1415</v>
      </c>
      <c r="S36" s="32">
        <v>1500000</v>
      </c>
      <c r="T36" s="32">
        <v>1477572</v>
      </c>
      <c r="U36" s="32">
        <v>7654.4</v>
      </c>
      <c r="V36" s="32">
        <v>1356876</v>
      </c>
      <c r="W36" s="32">
        <v>1381</v>
      </c>
      <c r="AI36" s="32">
        <v>1500000</v>
      </c>
      <c r="AJ36" s="32">
        <v>1478124</v>
      </c>
      <c r="AK36" s="32">
        <v>11996.8</v>
      </c>
      <c r="AL36" s="32">
        <v>1349475</v>
      </c>
      <c r="AM36" s="32">
        <v>2162</v>
      </c>
      <c r="AN36" s="4"/>
    </row>
    <row r="37" spans="4:40" x14ac:dyDescent="0.2">
      <c r="D37" s="32">
        <v>1800000</v>
      </c>
      <c r="E37" s="32">
        <v>1767264</v>
      </c>
      <c r="F37" s="32">
        <v>9052.7999999999993</v>
      </c>
      <c r="G37" s="32">
        <v>1620412</v>
      </c>
      <c r="H37" s="32">
        <v>1417</v>
      </c>
      <c r="S37" s="32">
        <v>1800000</v>
      </c>
      <c r="T37" s="32">
        <v>1767402</v>
      </c>
      <c r="U37" s="32">
        <v>8022.4</v>
      </c>
      <c r="V37" s="32">
        <v>1625032</v>
      </c>
      <c r="W37" s="32">
        <v>1382</v>
      </c>
      <c r="AI37" s="32">
        <v>1800000</v>
      </c>
      <c r="AJ37" s="32">
        <v>1764390</v>
      </c>
      <c r="AK37" s="32">
        <v>16560</v>
      </c>
      <c r="AL37" s="32">
        <v>1610809</v>
      </c>
      <c r="AM37" s="32">
        <v>2162</v>
      </c>
      <c r="AN37" s="4"/>
    </row>
    <row r="38" spans="4:40" x14ac:dyDescent="0.2">
      <c r="D38" s="32">
        <v>2100000</v>
      </c>
      <c r="E38" s="32">
        <v>2052041</v>
      </c>
      <c r="F38" s="32">
        <v>10451.199999999901</v>
      </c>
      <c r="G38" s="32">
        <v>1882938</v>
      </c>
      <c r="H38" s="32">
        <v>1418</v>
      </c>
      <c r="S38" s="32">
        <v>2100000</v>
      </c>
      <c r="T38" s="32">
        <v>2051670</v>
      </c>
      <c r="U38" s="32">
        <v>8684.7999999999993</v>
      </c>
      <c r="V38" s="32">
        <v>1888510</v>
      </c>
      <c r="W38" s="32">
        <v>1382</v>
      </c>
      <c r="AI38" s="32">
        <v>2100000</v>
      </c>
      <c r="AJ38" s="32">
        <v>2049358</v>
      </c>
      <c r="AK38" s="32">
        <v>34297.599999999999</v>
      </c>
      <c r="AL38" s="32">
        <v>1869086</v>
      </c>
      <c r="AM38" s="32">
        <v>2188</v>
      </c>
      <c r="AN38" s="4"/>
    </row>
    <row r="39" spans="4:40" x14ac:dyDescent="0.2">
      <c r="D39" s="32">
        <v>2400000</v>
      </c>
      <c r="E39" s="32">
        <v>2336751</v>
      </c>
      <c r="F39" s="32">
        <v>15750.4</v>
      </c>
      <c r="G39" s="32">
        <v>2145996</v>
      </c>
      <c r="H39" s="32">
        <v>1419</v>
      </c>
      <c r="S39" s="32">
        <v>2400000</v>
      </c>
      <c r="T39" s="32">
        <v>2336368</v>
      </c>
      <c r="U39" s="32">
        <v>10819.199999999901</v>
      </c>
      <c r="V39" s="32">
        <v>2153113</v>
      </c>
      <c r="W39" s="32">
        <v>1383</v>
      </c>
      <c r="AI39" s="32">
        <v>2400000</v>
      </c>
      <c r="AJ39" s="32">
        <v>2328656</v>
      </c>
      <c r="AK39" s="32">
        <v>40112</v>
      </c>
      <c r="AL39" s="32">
        <v>2119784</v>
      </c>
      <c r="AM39" s="32">
        <v>2214</v>
      </c>
      <c r="AN39" s="4"/>
    </row>
    <row r="40" spans="4:40" x14ac:dyDescent="0.2">
      <c r="D40" s="32">
        <v>2700000</v>
      </c>
      <c r="E40" s="32">
        <v>2613951</v>
      </c>
      <c r="F40" s="32">
        <v>22153.599999999999</v>
      </c>
      <c r="G40" s="32">
        <v>2406078</v>
      </c>
      <c r="H40" s="32">
        <v>1418</v>
      </c>
      <c r="S40" s="32">
        <v>2700000</v>
      </c>
      <c r="T40" s="32">
        <v>2613965</v>
      </c>
      <c r="U40" s="32">
        <v>16339.199999999901</v>
      </c>
      <c r="V40" s="32">
        <v>2413095</v>
      </c>
      <c r="W40" s="32">
        <v>1382</v>
      </c>
      <c r="AI40" s="32">
        <v>2700000</v>
      </c>
      <c r="AJ40" s="32">
        <v>2606507</v>
      </c>
      <c r="AK40" s="32">
        <v>43203.199999999997</v>
      </c>
      <c r="AL40" s="32">
        <v>2375050</v>
      </c>
      <c r="AM40" s="32">
        <v>2177</v>
      </c>
      <c r="AN40" s="4"/>
    </row>
    <row r="41" spans="4:40" x14ac:dyDescent="0.2">
      <c r="D41" s="32">
        <v>3000000</v>
      </c>
      <c r="E41" s="32">
        <v>2888991</v>
      </c>
      <c r="F41" s="32">
        <v>24508.799999999999</v>
      </c>
      <c r="G41" s="32">
        <v>2668807</v>
      </c>
      <c r="H41" s="32">
        <v>1416</v>
      </c>
      <c r="S41" s="32">
        <v>3000000</v>
      </c>
      <c r="T41" s="32">
        <v>2889132</v>
      </c>
      <c r="U41" s="32">
        <v>20387.199999999899</v>
      </c>
      <c r="V41" s="32">
        <v>2677473</v>
      </c>
      <c r="W41" s="32">
        <v>1382</v>
      </c>
      <c r="AI41" s="32">
        <v>3000000</v>
      </c>
      <c r="AJ41" s="32">
        <v>2878236</v>
      </c>
      <c r="AK41" s="32">
        <v>52844.799999999901</v>
      </c>
      <c r="AL41" s="32">
        <v>2622272</v>
      </c>
      <c r="AM41" s="32">
        <v>2219</v>
      </c>
      <c r="AN41" s="4"/>
    </row>
    <row r="42" spans="4:40" x14ac:dyDescent="0.2">
      <c r="D42" s="32">
        <v>3300000</v>
      </c>
      <c r="E42" s="32">
        <v>3158324</v>
      </c>
      <c r="F42" s="32">
        <v>25759.999999999902</v>
      </c>
      <c r="G42" s="32">
        <v>2922078</v>
      </c>
      <c r="H42" s="32">
        <v>1413</v>
      </c>
      <c r="S42" s="32">
        <v>3300000</v>
      </c>
      <c r="T42" s="32">
        <v>3157791</v>
      </c>
      <c r="U42" s="32">
        <v>23331.199999999899</v>
      </c>
      <c r="V42" s="32">
        <v>2940698</v>
      </c>
      <c r="W42" s="32">
        <v>1381</v>
      </c>
      <c r="AI42" s="32">
        <v>3300000</v>
      </c>
      <c r="AJ42" s="32">
        <v>3134267</v>
      </c>
      <c r="AK42" s="32">
        <v>71392</v>
      </c>
      <c r="AL42" s="32">
        <v>2860178</v>
      </c>
      <c r="AM42" s="32">
        <v>2202</v>
      </c>
      <c r="AN42" s="4"/>
    </row>
    <row r="43" spans="4:40" x14ac:dyDescent="0.2">
      <c r="D43" s="32">
        <v>3600000</v>
      </c>
      <c r="E43" s="32">
        <v>3431703</v>
      </c>
      <c r="F43" s="32">
        <v>30249.599999999999</v>
      </c>
      <c r="G43" s="32">
        <v>3179428</v>
      </c>
      <c r="H43" s="32">
        <v>1414</v>
      </c>
      <c r="S43" s="32">
        <v>3600000</v>
      </c>
      <c r="T43" s="32">
        <v>3427516</v>
      </c>
      <c r="U43" s="32">
        <v>1610883.2</v>
      </c>
      <c r="V43" s="32">
        <v>3199691</v>
      </c>
      <c r="W43" s="32">
        <v>1379</v>
      </c>
      <c r="AI43" s="32">
        <v>3600000</v>
      </c>
      <c r="AJ43" s="32">
        <v>3422888</v>
      </c>
      <c r="AK43" s="32">
        <v>562156.799999999</v>
      </c>
      <c r="AL43" s="32">
        <v>3130179</v>
      </c>
      <c r="AM43" s="32">
        <v>2199</v>
      </c>
      <c r="AN43" s="4"/>
    </row>
    <row r="44" spans="4:40" x14ac:dyDescent="0.2">
      <c r="D44" s="32">
        <v>3900000</v>
      </c>
      <c r="E44" s="32">
        <v>3696329</v>
      </c>
      <c r="F44" s="32">
        <v>3060287.9999999902</v>
      </c>
      <c r="G44" s="32">
        <v>3427389</v>
      </c>
      <c r="H44" s="32">
        <v>1413</v>
      </c>
      <c r="W44" s="3"/>
      <c r="AN44" s="4"/>
    </row>
    <row r="45" spans="4:40" x14ac:dyDescent="0.2">
      <c r="H45" s="3"/>
      <c r="W45" s="3"/>
      <c r="AN45" s="4"/>
    </row>
    <row r="46" spans="4:40" x14ac:dyDescent="0.2">
      <c r="H46" s="3"/>
      <c r="W46" s="3"/>
      <c r="AN46" s="4"/>
    </row>
    <row r="47" spans="4:40" x14ac:dyDescent="0.2">
      <c r="H47" s="3"/>
      <c r="W47" s="3"/>
      <c r="AN47" s="4"/>
    </row>
    <row r="48" spans="4:40" x14ac:dyDescent="0.2">
      <c r="H48" s="3"/>
      <c r="W48" s="3"/>
      <c r="AN48" s="4"/>
    </row>
    <row r="49" spans="2:39" x14ac:dyDescent="0.2">
      <c r="H49" s="3"/>
      <c r="W49" s="3"/>
    </row>
    <row r="50" spans="2:39" x14ac:dyDescent="0.2">
      <c r="H50" s="3"/>
      <c r="W50" s="3"/>
    </row>
    <row r="51" spans="2:39" x14ac:dyDescent="0.2">
      <c r="H51" s="3"/>
      <c r="W51" s="3"/>
    </row>
    <row r="52" spans="2:39" x14ac:dyDescent="0.2">
      <c r="H52" s="3"/>
      <c r="W52" s="3"/>
    </row>
    <row r="53" spans="2:39" x14ac:dyDescent="0.2">
      <c r="H53" s="3"/>
      <c r="W53" s="3"/>
    </row>
    <row r="54" spans="2:39" x14ac:dyDescent="0.2">
      <c r="H54" s="3"/>
      <c r="W54" s="3"/>
    </row>
    <row r="55" spans="2:39" x14ac:dyDescent="0.2">
      <c r="H55" s="3"/>
      <c r="W55" s="3"/>
    </row>
    <row r="56" spans="2:39" x14ac:dyDescent="0.2">
      <c r="H56" s="3"/>
      <c r="W56" s="3"/>
    </row>
    <row r="59" spans="2:39" x14ac:dyDescent="0.2">
      <c r="B59" t="s">
        <v>217</v>
      </c>
      <c r="D59" t="s">
        <v>206</v>
      </c>
      <c r="E59" t="s">
        <v>33</v>
      </c>
      <c r="F59" t="s">
        <v>38</v>
      </c>
      <c r="G59" t="s">
        <v>213</v>
      </c>
      <c r="H59" t="s">
        <v>214</v>
      </c>
      <c r="Q59" t="s">
        <v>217</v>
      </c>
      <c r="S59" t="s">
        <v>206</v>
      </c>
      <c r="T59" t="s">
        <v>33</v>
      </c>
      <c r="U59" t="s">
        <v>38</v>
      </c>
      <c r="V59" t="s">
        <v>213</v>
      </c>
      <c r="W59" t="s">
        <v>214</v>
      </c>
      <c r="AG59" t="s">
        <v>217</v>
      </c>
      <c r="AI59" t="s">
        <v>206</v>
      </c>
      <c r="AJ59" t="s">
        <v>33</v>
      </c>
      <c r="AK59" t="s">
        <v>172</v>
      </c>
      <c r="AL59" t="s">
        <v>213</v>
      </c>
      <c r="AM59" t="s">
        <v>214</v>
      </c>
    </row>
    <row r="60" spans="2:39" x14ac:dyDescent="0.2">
      <c r="D60" s="32">
        <v>300000</v>
      </c>
      <c r="E60" s="32">
        <v>299006</v>
      </c>
      <c r="F60" s="32">
        <v>7580.7999999999902</v>
      </c>
      <c r="G60" s="32">
        <v>208888</v>
      </c>
      <c r="H60" s="32"/>
      <c r="S60" s="32">
        <v>300000</v>
      </c>
      <c r="T60" s="32">
        <v>299101</v>
      </c>
      <c r="U60" s="32">
        <v>6844.7999999999902</v>
      </c>
      <c r="V60" s="32">
        <v>200694</v>
      </c>
      <c r="W60" s="32"/>
      <c r="AI60" s="32">
        <v>300000</v>
      </c>
      <c r="AJ60" s="32">
        <v>299290</v>
      </c>
      <c r="AK60" s="32">
        <v>10524.8</v>
      </c>
      <c r="AL60" s="32">
        <v>226176</v>
      </c>
      <c r="AM60" s="32">
        <v>2134</v>
      </c>
    </row>
    <row r="61" spans="2:39" x14ac:dyDescent="0.2">
      <c r="D61" s="32">
        <v>600000</v>
      </c>
      <c r="E61" s="32">
        <v>596560</v>
      </c>
      <c r="F61" s="32">
        <v>7580.7999999999902</v>
      </c>
      <c r="G61" s="32">
        <v>475049</v>
      </c>
      <c r="H61" s="32"/>
      <c r="S61" s="32">
        <v>900000</v>
      </c>
      <c r="T61" s="32">
        <v>892033</v>
      </c>
      <c r="U61" s="32">
        <v>7065.5999999999904</v>
      </c>
      <c r="V61" s="32">
        <v>717858</v>
      </c>
      <c r="W61" s="32">
        <v>1363</v>
      </c>
      <c r="AI61" s="32">
        <v>900000</v>
      </c>
      <c r="AJ61" s="32">
        <v>892308</v>
      </c>
      <c r="AK61" s="32">
        <v>10966.4</v>
      </c>
      <c r="AL61" s="32">
        <v>783636</v>
      </c>
      <c r="AM61" s="32">
        <v>2164</v>
      </c>
    </row>
    <row r="62" spans="2:39" x14ac:dyDescent="0.2">
      <c r="D62" s="32">
        <v>900000</v>
      </c>
      <c r="E62" s="32">
        <v>892424</v>
      </c>
      <c r="F62" s="32">
        <v>7727.99999999999</v>
      </c>
      <c r="G62" s="32">
        <v>745069</v>
      </c>
      <c r="H62" s="32">
        <v>1402</v>
      </c>
      <c r="S62" s="32">
        <v>1200000</v>
      </c>
      <c r="T62" s="32">
        <v>1185969</v>
      </c>
      <c r="U62" s="32">
        <v>7139.2</v>
      </c>
      <c r="V62" s="32">
        <v>970598</v>
      </c>
      <c r="W62" s="32">
        <v>1359</v>
      </c>
      <c r="AI62" s="32">
        <v>1200000</v>
      </c>
      <c r="AJ62" s="32">
        <v>1184905</v>
      </c>
      <c r="AK62" s="32">
        <v>11702.4</v>
      </c>
      <c r="AL62" s="32">
        <v>1057406</v>
      </c>
      <c r="AM62" s="32">
        <v>2154</v>
      </c>
    </row>
    <row r="63" spans="2:39" x14ac:dyDescent="0.2">
      <c r="D63" s="32">
        <v>1200000</v>
      </c>
      <c r="E63" s="32">
        <v>1186094</v>
      </c>
      <c r="F63" s="32">
        <v>7801.5999999999904</v>
      </c>
      <c r="G63" s="32">
        <v>1011675</v>
      </c>
      <c r="H63" s="32">
        <v>1396</v>
      </c>
      <c r="S63" s="32">
        <v>1500000</v>
      </c>
      <c r="T63" s="32">
        <v>1478218</v>
      </c>
      <c r="U63" s="32">
        <v>7286.4</v>
      </c>
      <c r="V63" s="32">
        <v>1214453</v>
      </c>
      <c r="W63" s="32">
        <v>1358</v>
      </c>
      <c r="AI63" s="32">
        <v>1500000</v>
      </c>
      <c r="AJ63" s="32">
        <v>1476783</v>
      </c>
      <c r="AK63" s="32">
        <v>12291.199999999901</v>
      </c>
      <c r="AL63" s="32">
        <v>1321440</v>
      </c>
      <c r="AM63" s="32"/>
    </row>
    <row r="64" spans="2:39" x14ac:dyDescent="0.2">
      <c r="D64" s="32">
        <v>1500000</v>
      </c>
      <c r="E64" s="32">
        <v>1478484</v>
      </c>
      <c r="F64" s="32">
        <v>7948.7999999999902</v>
      </c>
      <c r="G64" s="32">
        <v>1270918</v>
      </c>
      <c r="H64" s="32">
        <v>1396</v>
      </c>
      <c r="S64" s="32">
        <v>1800000</v>
      </c>
      <c r="T64" s="32">
        <v>1767156</v>
      </c>
      <c r="U64" s="32">
        <v>7507.2</v>
      </c>
      <c r="V64" s="32">
        <v>1445918</v>
      </c>
      <c r="W64" s="32">
        <v>1358</v>
      </c>
      <c r="AI64" s="32">
        <v>1800000</v>
      </c>
      <c r="AJ64" s="32">
        <v>1765826</v>
      </c>
      <c r="AK64" s="32">
        <v>12806.4</v>
      </c>
      <c r="AL64" s="32">
        <v>1577574</v>
      </c>
      <c r="AM64" s="32">
        <v>2230</v>
      </c>
    </row>
    <row r="65" spans="4:39" x14ac:dyDescent="0.2">
      <c r="D65" s="32">
        <v>1800000</v>
      </c>
      <c r="E65" s="32">
        <v>1767353</v>
      </c>
      <c r="F65" s="32">
        <v>8095.99999999999</v>
      </c>
      <c r="G65" s="32">
        <v>1519418</v>
      </c>
      <c r="H65" s="32">
        <v>1395</v>
      </c>
      <c r="S65" s="32">
        <v>2100000</v>
      </c>
      <c r="T65" s="32">
        <v>2052272</v>
      </c>
      <c r="U65" s="32">
        <v>7801.5999999999904</v>
      </c>
      <c r="V65" s="32">
        <v>1664138</v>
      </c>
      <c r="W65" s="32">
        <v>1357</v>
      </c>
      <c r="AI65" s="32">
        <v>2100000</v>
      </c>
      <c r="AJ65" s="32">
        <v>2047776</v>
      </c>
      <c r="AK65" s="32">
        <v>13542.4</v>
      </c>
      <c r="AL65" s="32">
        <v>1824402</v>
      </c>
      <c r="AM65" s="32">
        <v>2204</v>
      </c>
    </row>
    <row r="66" spans="4:39" x14ac:dyDescent="0.2">
      <c r="D66" s="32">
        <v>2100000</v>
      </c>
      <c r="E66" s="32">
        <v>2051014</v>
      </c>
      <c r="F66" s="32">
        <v>8464</v>
      </c>
      <c r="G66" s="32">
        <v>1754461</v>
      </c>
      <c r="H66" s="32">
        <v>1394</v>
      </c>
      <c r="S66" s="32">
        <v>2400000</v>
      </c>
      <c r="T66" s="32">
        <v>2336168</v>
      </c>
      <c r="U66" s="32">
        <v>8169.5999999999904</v>
      </c>
      <c r="V66" s="32">
        <v>1868613</v>
      </c>
      <c r="W66" s="32">
        <v>1355</v>
      </c>
      <c r="AI66" s="32"/>
      <c r="AJ66" s="32"/>
      <c r="AK66" s="32"/>
      <c r="AL66" s="32"/>
      <c r="AM66" s="32"/>
    </row>
    <row r="67" spans="4:39" x14ac:dyDescent="0.2">
      <c r="D67" s="32">
        <v>2400000</v>
      </c>
      <c r="E67" s="32">
        <v>2337049</v>
      </c>
      <c r="F67" s="32">
        <v>8758.4</v>
      </c>
      <c r="G67" s="32">
        <v>1984720</v>
      </c>
      <c r="H67" s="32">
        <v>1395</v>
      </c>
      <c r="S67" s="32">
        <v>2700000</v>
      </c>
      <c r="T67" s="32">
        <v>2614180</v>
      </c>
      <c r="U67" s="32">
        <v>8390.4</v>
      </c>
      <c r="V67" s="32">
        <v>2059767</v>
      </c>
      <c r="W67" s="32">
        <v>1355</v>
      </c>
      <c r="AI67" s="32">
        <v>2700000</v>
      </c>
      <c r="AJ67" s="32">
        <v>2606327</v>
      </c>
      <c r="AK67" s="32">
        <v>16560</v>
      </c>
      <c r="AL67" s="32">
        <v>2309250</v>
      </c>
      <c r="AM67" s="32">
        <v>2154</v>
      </c>
    </row>
    <row r="68" spans="4:39" x14ac:dyDescent="0.2">
      <c r="D68" s="32">
        <v>2700000</v>
      </c>
      <c r="E68" s="32">
        <v>2614419</v>
      </c>
      <c r="F68" s="32">
        <v>9052.7999999999993</v>
      </c>
      <c r="G68" s="32">
        <v>2200375</v>
      </c>
      <c r="H68" s="32">
        <v>1395</v>
      </c>
      <c r="S68" s="32">
        <v>3000000</v>
      </c>
      <c r="T68" s="32">
        <v>2890476</v>
      </c>
      <c r="U68" s="32">
        <v>8684.7999999999993</v>
      </c>
      <c r="V68" s="32">
        <v>2237238</v>
      </c>
      <c r="W68" s="32">
        <v>1355</v>
      </c>
      <c r="AI68" s="32">
        <v>3000000</v>
      </c>
      <c r="AJ68" s="32">
        <v>2878255</v>
      </c>
      <c r="AK68" s="32">
        <v>18988.8</v>
      </c>
      <c r="AL68" s="32">
        <v>2540353</v>
      </c>
      <c r="AM68" s="32">
        <v>2143</v>
      </c>
    </row>
    <row r="69" spans="4:39" x14ac:dyDescent="0.2">
      <c r="D69" s="32">
        <v>3000000</v>
      </c>
      <c r="E69" s="32">
        <v>2892452</v>
      </c>
      <c r="F69" s="32">
        <v>9273.5999999999894</v>
      </c>
      <c r="G69" s="32">
        <v>2413572</v>
      </c>
      <c r="H69" s="32">
        <v>1394</v>
      </c>
      <c r="S69" s="32">
        <v>3300000</v>
      </c>
      <c r="T69" s="32">
        <v>3161214</v>
      </c>
      <c r="U69" s="32">
        <v>8905.5999999999894</v>
      </c>
      <c r="V69" s="32">
        <v>2409071</v>
      </c>
      <c r="W69" s="32">
        <v>1354</v>
      </c>
      <c r="AI69" s="32">
        <v>3300000</v>
      </c>
      <c r="AJ69" s="32">
        <v>3145175</v>
      </c>
      <c r="AK69" s="32">
        <v>27452.799999999999</v>
      </c>
      <c r="AL69" s="32">
        <v>2748640</v>
      </c>
      <c r="AM69" s="32">
        <v>2211</v>
      </c>
    </row>
    <row r="70" spans="4:39" x14ac:dyDescent="0.2">
      <c r="D70" s="32">
        <v>3300000</v>
      </c>
      <c r="E70" s="32">
        <v>3162794</v>
      </c>
      <c r="F70" s="32">
        <v>9494.4</v>
      </c>
      <c r="G70" s="32">
        <v>2616014</v>
      </c>
      <c r="H70" s="32">
        <v>1394</v>
      </c>
      <c r="S70" s="32">
        <v>3600000</v>
      </c>
      <c r="T70" s="32">
        <v>3437354</v>
      </c>
      <c r="U70" s="32">
        <v>9200</v>
      </c>
      <c r="V70" s="32">
        <v>2573170</v>
      </c>
      <c r="W70" s="32">
        <v>1354</v>
      </c>
      <c r="AI70" s="32">
        <v>3900000</v>
      </c>
      <c r="AJ70" s="32">
        <v>3674202</v>
      </c>
      <c r="AK70" s="32">
        <v>232060.79999999999</v>
      </c>
      <c r="AL70" s="32">
        <v>2743685</v>
      </c>
      <c r="AM70" s="32">
        <v>2221</v>
      </c>
    </row>
    <row r="71" spans="4:39" x14ac:dyDescent="0.2">
      <c r="D71" s="32"/>
      <c r="E71" s="32"/>
      <c r="F71" s="32"/>
      <c r="G71" s="32"/>
      <c r="H71" s="32"/>
      <c r="S71" s="32">
        <v>3900000</v>
      </c>
      <c r="T71" s="32">
        <v>3695643</v>
      </c>
      <c r="U71" s="32">
        <v>9494.4</v>
      </c>
      <c r="V71" s="32">
        <v>2719787</v>
      </c>
      <c r="W71" s="32">
        <v>1353</v>
      </c>
    </row>
    <row r="72" spans="4:39" x14ac:dyDescent="0.2">
      <c r="D72" s="32">
        <v>3900000</v>
      </c>
      <c r="E72" s="32">
        <v>3699335</v>
      </c>
      <c r="F72" s="32">
        <v>10230.4</v>
      </c>
      <c r="G72" s="32">
        <v>3002263</v>
      </c>
      <c r="H72" s="32">
        <v>1394</v>
      </c>
      <c r="S72" s="32">
        <v>4200000</v>
      </c>
      <c r="T72" s="32">
        <v>3954686</v>
      </c>
      <c r="U72" s="32">
        <v>9936</v>
      </c>
      <c r="V72" s="32">
        <v>2855039</v>
      </c>
      <c r="W72" s="32">
        <v>1352</v>
      </c>
    </row>
    <row r="73" spans="4:39" x14ac:dyDescent="0.2">
      <c r="D73" s="32">
        <v>4200000</v>
      </c>
      <c r="E73" s="32">
        <v>3957015</v>
      </c>
      <c r="F73" s="32">
        <v>10745.5999999999</v>
      </c>
      <c r="G73" s="32">
        <v>3179696</v>
      </c>
      <c r="H73" s="32">
        <v>1392</v>
      </c>
      <c r="S73" s="32">
        <v>4500000</v>
      </c>
      <c r="T73" s="32">
        <v>4208463</v>
      </c>
      <c r="U73" s="32">
        <v>10451.199999999901</v>
      </c>
      <c r="V73" s="32">
        <v>2975854</v>
      </c>
      <c r="W73" s="32">
        <v>1351</v>
      </c>
    </row>
    <row r="74" spans="4:39" x14ac:dyDescent="0.2">
      <c r="D74" s="32">
        <v>4500000</v>
      </c>
      <c r="E74" s="32">
        <v>4213731</v>
      </c>
      <c r="F74" s="32">
        <v>11481.5999999999</v>
      </c>
      <c r="G74" s="32">
        <v>3342220</v>
      </c>
      <c r="H74" s="32">
        <v>1392</v>
      </c>
      <c r="S74" s="32">
        <v>4800000</v>
      </c>
      <c r="T74" s="32">
        <v>4470065</v>
      </c>
      <c r="U74" s="32">
        <v>11187.199999999901</v>
      </c>
      <c r="V74" s="32">
        <v>3090897</v>
      </c>
      <c r="W74" s="32">
        <v>1352</v>
      </c>
    </row>
    <row r="75" spans="4:39" x14ac:dyDescent="0.2">
      <c r="D75" s="32">
        <v>4800000</v>
      </c>
      <c r="E75" s="32">
        <v>4471410</v>
      </c>
      <c r="F75" s="32">
        <v>12732.8</v>
      </c>
      <c r="G75" s="32">
        <v>3492030</v>
      </c>
      <c r="H75" s="32">
        <v>1391</v>
      </c>
      <c r="S75" s="32">
        <v>5100000</v>
      </c>
      <c r="T75" s="32">
        <v>4709962</v>
      </c>
      <c r="U75" s="32">
        <v>12143.9999999999</v>
      </c>
      <c r="V75" s="32">
        <v>3164890</v>
      </c>
      <c r="W75" s="32">
        <v>1348</v>
      </c>
    </row>
    <row r="76" spans="4:39" x14ac:dyDescent="0.2">
      <c r="D76" s="32">
        <v>5100000</v>
      </c>
      <c r="E76" s="32">
        <v>4715338</v>
      </c>
      <c r="F76" s="32">
        <v>15087.9999999999</v>
      </c>
      <c r="G76" s="32">
        <v>3603528</v>
      </c>
      <c r="H76" s="32">
        <v>1390</v>
      </c>
      <c r="S76" s="32"/>
      <c r="T76" s="32"/>
      <c r="U76" s="32"/>
      <c r="V76" s="32"/>
      <c r="W76" s="32"/>
    </row>
    <row r="77" spans="4:39" x14ac:dyDescent="0.2">
      <c r="D77" s="32">
        <v>5400000</v>
      </c>
      <c r="E77" s="32">
        <v>4960331</v>
      </c>
      <c r="F77" s="32">
        <v>19209.599999999999</v>
      </c>
      <c r="G77" s="32">
        <v>3664106</v>
      </c>
      <c r="H77" s="32">
        <v>1389</v>
      </c>
      <c r="S77" s="32">
        <v>6000000</v>
      </c>
      <c r="T77" s="32">
        <v>5430806</v>
      </c>
      <c r="U77" s="32">
        <v>1367488</v>
      </c>
      <c r="V77" s="32">
        <v>2930356</v>
      </c>
      <c r="W77" s="32">
        <v>1304</v>
      </c>
    </row>
    <row r="78" spans="4:39" x14ac:dyDescent="0.2">
      <c r="D78" s="32">
        <v>5700000</v>
      </c>
      <c r="E78" s="32">
        <v>5200402</v>
      </c>
      <c r="F78" s="32">
        <v>27231.999999999902</v>
      </c>
      <c r="G78" s="32">
        <v>3622676</v>
      </c>
      <c r="H78" s="32">
        <v>1386</v>
      </c>
      <c r="S78" s="4"/>
      <c r="T78" s="4"/>
      <c r="U78" s="4"/>
      <c r="V78" s="4"/>
      <c r="W78" s="4"/>
    </row>
    <row r="79" spans="4:39" x14ac:dyDescent="0.2">
      <c r="D79" s="32">
        <v>6000000</v>
      </c>
      <c r="E79" s="32">
        <v>5445180</v>
      </c>
      <c r="F79" s="32">
        <v>45705.599999999999</v>
      </c>
      <c r="G79" s="32">
        <v>3364751</v>
      </c>
      <c r="H79" s="32">
        <v>1375</v>
      </c>
      <c r="S79" s="4"/>
      <c r="T79" s="4"/>
      <c r="U79" s="4"/>
      <c r="V79" s="4"/>
      <c r="W79" s="4"/>
    </row>
    <row r="80" spans="4:39" x14ac:dyDescent="0.2">
      <c r="D80" s="32">
        <v>6300000</v>
      </c>
      <c r="E80" s="32">
        <v>5670207</v>
      </c>
      <c r="F80" s="32">
        <v>2213004.7999999998</v>
      </c>
      <c r="G80" s="32">
        <v>2845501</v>
      </c>
      <c r="H80" s="32">
        <v>1362</v>
      </c>
      <c r="S80" s="4"/>
      <c r="T80" s="4"/>
      <c r="U80" s="4"/>
      <c r="V80" s="4"/>
      <c r="W80" s="4"/>
    </row>
    <row r="81" spans="2:39" x14ac:dyDescent="0.2">
      <c r="D81" s="4"/>
      <c r="E81" s="4"/>
      <c r="F81" s="4"/>
      <c r="G81" s="4"/>
      <c r="H81" s="4"/>
      <c r="S81" s="4"/>
      <c r="T81" s="4"/>
      <c r="U81" s="4"/>
      <c r="V81" s="4"/>
      <c r="W81" s="4"/>
    </row>
    <row r="82" spans="2:39" x14ac:dyDescent="0.2">
      <c r="D82" s="4"/>
      <c r="E82" s="4"/>
      <c r="F82" s="4"/>
      <c r="G82" s="4"/>
      <c r="H82" s="4"/>
      <c r="S82" s="4"/>
      <c r="T82" s="4"/>
      <c r="U82" s="4"/>
      <c r="V82" s="4"/>
      <c r="W82" s="4"/>
    </row>
    <row r="83" spans="2:39" x14ac:dyDescent="0.2">
      <c r="D83" s="4"/>
      <c r="E83" s="4"/>
      <c r="F83" s="4"/>
      <c r="G83" s="4"/>
      <c r="H83" s="4"/>
      <c r="S83" s="4"/>
      <c r="T83" s="4"/>
      <c r="U83" s="4"/>
      <c r="V83" s="4"/>
      <c r="W83" s="4"/>
    </row>
    <row r="84" spans="2:39" x14ac:dyDescent="0.2">
      <c r="D84" s="4"/>
      <c r="E84" s="4"/>
      <c r="F84" s="4"/>
      <c r="G84" s="4"/>
      <c r="H84" s="4"/>
      <c r="S84" s="4"/>
      <c r="T84" s="4"/>
      <c r="U84" s="4"/>
      <c r="V84" s="4"/>
      <c r="W84" s="4"/>
    </row>
    <row r="87" spans="2:39" x14ac:dyDescent="0.2">
      <c r="B87" t="s">
        <v>232</v>
      </c>
      <c r="D87" t="s">
        <v>206</v>
      </c>
      <c r="E87" t="s">
        <v>33</v>
      </c>
      <c r="F87" t="s">
        <v>38</v>
      </c>
      <c r="G87" t="s">
        <v>213</v>
      </c>
      <c r="H87" t="s">
        <v>214</v>
      </c>
      <c r="Q87" t="s">
        <v>232</v>
      </c>
      <c r="S87" t="s">
        <v>206</v>
      </c>
      <c r="T87" t="s">
        <v>33</v>
      </c>
      <c r="U87" t="s">
        <v>38</v>
      </c>
      <c r="V87" t="s">
        <v>213</v>
      </c>
      <c r="W87" t="s">
        <v>214</v>
      </c>
      <c r="AG87" t="s">
        <v>232</v>
      </c>
      <c r="AI87" t="s">
        <v>206</v>
      </c>
      <c r="AJ87" t="s">
        <v>33</v>
      </c>
      <c r="AK87" t="s">
        <v>172</v>
      </c>
      <c r="AL87" t="s">
        <v>213</v>
      </c>
      <c r="AM87" t="s">
        <v>214</v>
      </c>
    </row>
    <row r="88" spans="2:39" x14ac:dyDescent="0.2">
      <c r="D88" s="32">
        <v>300000</v>
      </c>
      <c r="E88" s="32">
        <v>299186</v>
      </c>
      <c r="F88" s="32">
        <v>7212.7999999999902</v>
      </c>
      <c r="G88" s="32">
        <v>72695</v>
      </c>
      <c r="H88" s="32"/>
      <c r="S88" s="32">
        <v>300000</v>
      </c>
      <c r="T88" s="32">
        <v>299128</v>
      </c>
      <c r="U88" s="32">
        <v>6476.7999999999902</v>
      </c>
      <c r="V88" s="32">
        <v>64844</v>
      </c>
      <c r="W88" s="32"/>
      <c r="AI88" s="32">
        <v>300000</v>
      </c>
      <c r="AJ88" s="32">
        <v>299157</v>
      </c>
      <c r="AK88" s="32">
        <v>9641.5999999999894</v>
      </c>
      <c r="AL88" s="32">
        <v>88195</v>
      </c>
      <c r="AM88" s="32">
        <v>1981</v>
      </c>
    </row>
    <row r="89" spans="2:39" x14ac:dyDescent="0.2">
      <c r="D89" s="32">
        <v>900000</v>
      </c>
      <c r="E89" s="32">
        <v>892470</v>
      </c>
      <c r="F89" s="32">
        <v>7359.99999999999</v>
      </c>
      <c r="G89" s="32">
        <v>389744</v>
      </c>
      <c r="H89" s="32">
        <v>1355</v>
      </c>
      <c r="S89" s="32">
        <v>900000</v>
      </c>
      <c r="T89" s="32">
        <v>892259</v>
      </c>
      <c r="U89" s="32">
        <v>6771.2</v>
      </c>
      <c r="V89" s="32">
        <v>352820</v>
      </c>
      <c r="W89" s="32">
        <v>1329</v>
      </c>
      <c r="AI89" s="32">
        <v>900000</v>
      </c>
      <c r="AJ89" s="32">
        <v>892483</v>
      </c>
      <c r="AK89" s="32">
        <v>10598.4</v>
      </c>
      <c r="AL89" s="32">
        <v>475132</v>
      </c>
      <c r="AM89" s="32">
        <v>2101</v>
      </c>
    </row>
    <row r="90" spans="2:39" x14ac:dyDescent="0.2">
      <c r="D90" s="32">
        <v>1200000</v>
      </c>
      <c r="E90" s="32">
        <v>1186486</v>
      </c>
      <c r="F90" s="32">
        <v>7507.2</v>
      </c>
      <c r="G90" s="32">
        <v>601009</v>
      </c>
      <c r="H90" s="32">
        <v>1362</v>
      </c>
      <c r="S90" s="32">
        <v>1200000</v>
      </c>
      <c r="T90" s="32">
        <v>1185747</v>
      </c>
      <c r="U90" s="32">
        <v>6918.4</v>
      </c>
      <c r="V90" s="32">
        <v>539338</v>
      </c>
      <c r="W90" s="32">
        <v>1335</v>
      </c>
      <c r="AI90" s="32">
        <v>1200000</v>
      </c>
      <c r="AJ90" s="32">
        <v>1185523</v>
      </c>
      <c r="AK90" s="32">
        <v>11260.8</v>
      </c>
      <c r="AL90" s="32">
        <v>724035</v>
      </c>
      <c r="AM90" s="32">
        <v>2120</v>
      </c>
    </row>
    <row r="91" spans="2:39" x14ac:dyDescent="0.2">
      <c r="D91" s="32">
        <v>1500000</v>
      </c>
      <c r="E91" s="32">
        <v>1478446</v>
      </c>
      <c r="F91" s="32">
        <v>7654.4</v>
      </c>
      <c r="G91" s="32">
        <v>829963</v>
      </c>
      <c r="H91" s="32">
        <v>1368</v>
      </c>
      <c r="S91" s="32">
        <v>1500000</v>
      </c>
      <c r="T91" s="32">
        <v>1477212</v>
      </c>
      <c r="U91" s="32">
        <v>7065.5999999999904</v>
      </c>
      <c r="V91" s="32">
        <v>744415</v>
      </c>
      <c r="W91" s="32">
        <v>1338</v>
      </c>
      <c r="X91" s="32"/>
      <c r="Y91" s="32"/>
      <c r="AI91" s="32">
        <v>1500000</v>
      </c>
      <c r="AJ91" s="32">
        <v>1477983</v>
      </c>
      <c r="AK91" s="32">
        <v>11849.5999999999</v>
      </c>
      <c r="AL91" s="32">
        <v>942997</v>
      </c>
      <c r="AM91" s="32">
        <v>2123</v>
      </c>
    </row>
    <row r="92" spans="2:39" x14ac:dyDescent="0.2">
      <c r="D92" s="32">
        <v>1800000</v>
      </c>
      <c r="E92" s="32">
        <v>1767603</v>
      </c>
      <c r="F92" s="32">
        <v>7875.2</v>
      </c>
      <c r="G92" s="32">
        <v>1060456</v>
      </c>
      <c r="H92" s="32">
        <v>1371</v>
      </c>
      <c r="S92" s="32">
        <v>1800000</v>
      </c>
      <c r="T92" s="32">
        <v>1766482</v>
      </c>
      <c r="U92" s="32">
        <v>7212.7999999999902</v>
      </c>
      <c r="V92" s="32">
        <v>963611</v>
      </c>
      <c r="W92" s="32">
        <v>1342</v>
      </c>
      <c r="X92" s="32"/>
      <c r="Y92" s="32"/>
      <c r="AI92" s="32">
        <v>1800000</v>
      </c>
      <c r="AJ92" s="32">
        <v>1766759</v>
      </c>
      <c r="AK92" s="32">
        <v>12364.8</v>
      </c>
      <c r="AL92" s="32">
        <v>1116156</v>
      </c>
      <c r="AM92" s="32">
        <v>2140</v>
      </c>
    </row>
    <row r="93" spans="2:39" x14ac:dyDescent="0.2">
      <c r="D93" s="32">
        <v>2100000</v>
      </c>
      <c r="E93" s="32">
        <v>2052328</v>
      </c>
      <c r="F93" s="32">
        <v>8022.4</v>
      </c>
      <c r="G93" s="32">
        <v>1264361</v>
      </c>
      <c r="H93" s="32">
        <v>1371</v>
      </c>
      <c r="S93" s="32">
        <v>2100000</v>
      </c>
      <c r="T93" s="32">
        <v>2051206</v>
      </c>
      <c r="U93" s="32">
        <v>7433.5999999999904</v>
      </c>
      <c r="V93" s="32">
        <v>1169152</v>
      </c>
      <c r="W93" s="32">
        <v>1342</v>
      </c>
      <c r="X93" s="32"/>
      <c r="Y93" s="32"/>
      <c r="AI93" s="32">
        <v>2100000</v>
      </c>
      <c r="AJ93" s="32">
        <v>2050787</v>
      </c>
      <c r="AK93" s="32">
        <v>13027.199999999901</v>
      </c>
      <c r="AL93" s="32">
        <v>1277568</v>
      </c>
      <c r="AM93" s="32">
        <v>2123</v>
      </c>
    </row>
    <row r="94" spans="2:39" x14ac:dyDescent="0.2">
      <c r="D94" s="32">
        <v>2400000</v>
      </c>
      <c r="E94" s="32">
        <v>2337729</v>
      </c>
      <c r="F94" s="32">
        <v>8243.1999999999898</v>
      </c>
      <c r="G94" s="32">
        <v>1436920</v>
      </c>
      <c r="H94" s="32">
        <v>1370</v>
      </c>
      <c r="S94" s="32">
        <v>2400000</v>
      </c>
      <c r="T94" s="32">
        <v>2335757</v>
      </c>
      <c r="U94" s="32">
        <v>7727.99999999999</v>
      </c>
      <c r="V94" s="32">
        <v>1351388</v>
      </c>
      <c r="W94" s="32">
        <v>1342</v>
      </c>
      <c r="X94" s="32"/>
      <c r="Y94" s="32"/>
      <c r="AI94" s="32">
        <v>2400000</v>
      </c>
      <c r="AJ94" s="32">
        <v>2335322</v>
      </c>
      <c r="AK94" s="32">
        <v>13910.4</v>
      </c>
      <c r="AL94" s="32">
        <v>1461568</v>
      </c>
      <c r="AM94" s="32">
        <v>2132</v>
      </c>
    </row>
    <row r="95" spans="2:39" x14ac:dyDescent="0.2">
      <c r="D95" s="32">
        <v>2700000</v>
      </c>
      <c r="E95" s="32">
        <v>2615596</v>
      </c>
      <c r="F95" s="32">
        <v>8537.5999999999894</v>
      </c>
      <c r="G95" s="32">
        <v>1581383</v>
      </c>
      <c r="H95" s="32">
        <v>1370</v>
      </c>
      <c r="S95" s="32">
        <v>2700000</v>
      </c>
      <c r="T95" s="32">
        <v>2613288</v>
      </c>
      <c r="U95" s="32">
        <v>8022.4</v>
      </c>
      <c r="V95" s="32">
        <v>1503484</v>
      </c>
      <c r="W95" s="32">
        <v>1341</v>
      </c>
      <c r="X95" s="32"/>
      <c r="Y95" s="32"/>
      <c r="AI95" s="32">
        <v>2700000</v>
      </c>
      <c r="AJ95" s="32">
        <v>2612520</v>
      </c>
      <c r="AK95" s="32">
        <v>15014.4</v>
      </c>
      <c r="AL95" s="32">
        <v>1650089</v>
      </c>
      <c r="AM95" s="32">
        <v>2193</v>
      </c>
    </row>
    <row r="96" spans="2:39" x14ac:dyDescent="0.2">
      <c r="D96" s="32">
        <v>3000000</v>
      </c>
      <c r="E96" s="32">
        <v>2892102</v>
      </c>
      <c r="F96" s="32">
        <v>8832</v>
      </c>
      <c r="G96" s="32">
        <v>1722077</v>
      </c>
      <c r="H96" s="32">
        <v>1371</v>
      </c>
      <c r="S96" s="32">
        <v>3000000</v>
      </c>
      <c r="T96" s="32">
        <v>2889485</v>
      </c>
      <c r="U96" s="32">
        <v>8316.7999999999993</v>
      </c>
      <c r="V96" s="32">
        <v>1629785</v>
      </c>
      <c r="W96" s="32">
        <v>1342</v>
      </c>
      <c r="X96" s="32"/>
      <c r="Y96" s="32"/>
      <c r="AI96" s="32">
        <v>3000000</v>
      </c>
      <c r="AJ96" s="32">
        <v>2886783</v>
      </c>
      <c r="AK96" s="32">
        <v>17148.8</v>
      </c>
      <c r="AL96" s="32">
        <v>1822565</v>
      </c>
      <c r="AM96" s="32">
        <v>2155</v>
      </c>
    </row>
    <row r="97" spans="4:39" x14ac:dyDescent="0.2">
      <c r="D97" s="32">
        <v>3300000</v>
      </c>
      <c r="E97" s="32">
        <v>3163037</v>
      </c>
      <c r="F97" s="32">
        <v>9126.4</v>
      </c>
      <c r="G97" s="32">
        <v>1870965</v>
      </c>
      <c r="H97" s="32">
        <v>1369</v>
      </c>
      <c r="S97" s="32">
        <v>3300000</v>
      </c>
      <c r="T97" s="32">
        <v>3159598</v>
      </c>
      <c r="U97" s="32">
        <v>8611.1999999999898</v>
      </c>
      <c r="V97" s="32">
        <v>1742744</v>
      </c>
      <c r="W97" s="32">
        <v>1340</v>
      </c>
      <c r="X97" s="32"/>
      <c r="Y97" s="32"/>
      <c r="AI97" s="32">
        <v>3300000</v>
      </c>
      <c r="AJ97" s="32">
        <v>3157001</v>
      </c>
      <c r="AK97" s="32">
        <v>23625.599999999999</v>
      </c>
      <c r="AL97" s="32">
        <v>1974815</v>
      </c>
      <c r="AM97" s="32">
        <v>2227</v>
      </c>
    </row>
    <row r="98" spans="4:39" x14ac:dyDescent="0.2">
      <c r="D98" s="32">
        <v>3600000</v>
      </c>
      <c r="E98" s="32">
        <v>3437566</v>
      </c>
      <c r="F98" s="32">
        <v>9420.7999999999993</v>
      </c>
      <c r="G98" s="32">
        <v>2035483</v>
      </c>
      <c r="H98" s="32">
        <v>1371</v>
      </c>
      <c r="S98" s="32">
        <v>3600000</v>
      </c>
      <c r="T98" s="32">
        <v>3435414</v>
      </c>
      <c r="U98" s="32">
        <v>8832</v>
      </c>
      <c r="V98" s="32">
        <v>1865049</v>
      </c>
      <c r="W98" s="32">
        <v>1330</v>
      </c>
      <c r="X98" s="32"/>
      <c r="Y98" s="32"/>
      <c r="AI98" s="32">
        <v>3600000</v>
      </c>
      <c r="AJ98" s="32">
        <v>3430795</v>
      </c>
      <c r="AK98" s="32">
        <v>35180.799999999901</v>
      </c>
      <c r="AL98" s="32">
        <v>2123984</v>
      </c>
      <c r="AM98" s="32">
        <v>2195</v>
      </c>
    </row>
    <row r="99" spans="4:39" x14ac:dyDescent="0.2">
      <c r="D99" s="32">
        <v>3900000</v>
      </c>
      <c r="E99" s="32">
        <v>3701173</v>
      </c>
      <c r="F99" s="32">
        <v>9715.1999999999898</v>
      </c>
      <c r="G99" s="32">
        <v>2195155</v>
      </c>
      <c r="H99" s="32">
        <v>1370</v>
      </c>
      <c r="S99" s="32">
        <v>3900000</v>
      </c>
      <c r="T99" s="32">
        <v>3699519</v>
      </c>
      <c r="U99" s="32">
        <v>9052.7999999999993</v>
      </c>
      <c r="V99" s="32">
        <v>1987329</v>
      </c>
      <c r="W99" s="32">
        <v>1339</v>
      </c>
      <c r="X99" s="32"/>
      <c r="Y99" s="32"/>
      <c r="AI99" s="32">
        <v>3900000</v>
      </c>
      <c r="AJ99" s="32">
        <v>3490352</v>
      </c>
      <c r="AK99" s="32">
        <v>19662608</v>
      </c>
      <c r="AL99" s="32">
        <v>485</v>
      </c>
      <c r="AM99" s="32"/>
    </row>
    <row r="100" spans="4:39" x14ac:dyDescent="0.2">
      <c r="D100" s="32">
        <v>4200000</v>
      </c>
      <c r="E100" s="32">
        <v>3960876</v>
      </c>
      <c r="F100" s="32">
        <v>10083.199999999901</v>
      </c>
      <c r="G100" s="32">
        <v>2342342</v>
      </c>
      <c r="H100" s="32"/>
      <c r="S100" s="32">
        <v>4200000</v>
      </c>
      <c r="T100" s="32">
        <v>3956335</v>
      </c>
      <c r="U100" s="32">
        <v>9494.4</v>
      </c>
      <c r="V100" s="32">
        <v>2107171</v>
      </c>
      <c r="W100" s="32">
        <v>1340</v>
      </c>
      <c r="X100" s="32"/>
      <c r="Y100" s="32"/>
    </row>
    <row r="101" spans="4:39" x14ac:dyDescent="0.2">
      <c r="D101" s="32">
        <v>4500000</v>
      </c>
      <c r="E101" s="32">
        <v>4223949</v>
      </c>
      <c r="F101" s="32">
        <v>10451.199999999901</v>
      </c>
      <c r="G101" s="32">
        <v>2479179</v>
      </c>
      <c r="H101" s="32">
        <v>1370</v>
      </c>
      <c r="S101" s="32">
        <v>4500000</v>
      </c>
      <c r="T101" s="32">
        <v>4213397</v>
      </c>
      <c r="U101" s="32">
        <v>10009.5999999999</v>
      </c>
      <c r="V101" s="32">
        <v>2222871</v>
      </c>
      <c r="W101" s="32">
        <v>1340</v>
      </c>
      <c r="X101" s="32"/>
      <c r="Y101" s="32"/>
    </row>
    <row r="102" spans="4:39" x14ac:dyDescent="0.2">
      <c r="D102" s="32">
        <v>4800000</v>
      </c>
      <c r="E102" s="32">
        <v>4473735</v>
      </c>
      <c r="F102" s="32">
        <v>11555.199999999901</v>
      </c>
      <c r="G102" s="32">
        <v>2586767</v>
      </c>
      <c r="H102" s="32">
        <v>1370</v>
      </c>
      <c r="S102" s="32">
        <v>4800000</v>
      </c>
      <c r="T102" s="32">
        <v>4469418</v>
      </c>
      <c r="U102" s="32">
        <v>11260.8</v>
      </c>
      <c r="V102" s="32">
        <v>2311833</v>
      </c>
      <c r="W102" s="32">
        <v>1339</v>
      </c>
      <c r="X102" s="32"/>
      <c r="Y102" s="32"/>
    </row>
    <row r="103" spans="4:39" x14ac:dyDescent="0.2">
      <c r="D103" s="32">
        <v>5100000</v>
      </c>
      <c r="E103" s="32">
        <v>4713995</v>
      </c>
      <c r="F103" s="32">
        <v>13027.199999999901</v>
      </c>
      <c r="G103" s="32">
        <v>2682821</v>
      </c>
      <c r="H103" s="32">
        <v>1369</v>
      </c>
      <c r="S103" s="32">
        <v>5100000</v>
      </c>
      <c r="T103" s="32">
        <v>4714469</v>
      </c>
      <c r="U103" s="32">
        <v>11408</v>
      </c>
      <c r="V103" s="32">
        <v>2398106</v>
      </c>
      <c r="W103" s="32">
        <v>1337</v>
      </c>
      <c r="X103" s="32"/>
      <c r="Y103" s="32"/>
    </row>
    <row r="104" spans="4:39" x14ac:dyDescent="0.2">
      <c r="D104" s="32">
        <v>5400000</v>
      </c>
      <c r="E104" s="32">
        <v>4963755</v>
      </c>
      <c r="F104" s="32">
        <v>15529.5999999999</v>
      </c>
      <c r="G104" s="32">
        <v>2771018</v>
      </c>
      <c r="H104" s="32">
        <v>1366</v>
      </c>
      <c r="S104" s="32">
        <v>5400000</v>
      </c>
      <c r="T104" s="32">
        <v>4956250</v>
      </c>
      <c r="U104" s="32">
        <v>12953.5999999999</v>
      </c>
      <c r="V104" s="32">
        <v>2436203</v>
      </c>
      <c r="W104" s="32">
        <v>1335</v>
      </c>
      <c r="X104" s="32"/>
      <c r="Y104" s="32"/>
    </row>
    <row r="105" spans="4:39" x14ac:dyDescent="0.2">
      <c r="D105" s="32">
        <v>5700000</v>
      </c>
      <c r="E105" s="32">
        <v>5207337</v>
      </c>
      <c r="F105" s="32">
        <v>22374.3999999999</v>
      </c>
      <c r="G105" s="32">
        <v>2807669</v>
      </c>
      <c r="H105" s="32">
        <v>1364</v>
      </c>
      <c r="S105" s="32">
        <v>5700000</v>
      </c>
      <c r="T105" s="32">
        <v>5200618</v>
      </c>
      <c r="U105" s="32">
        <v>1307062.3999999999</v>
      </c>
      <c r="V105" s="32">
        <v>2406131</v>
      </c>
      <c r="W105" s="32">
        <v>1306</v>
      </c>
    </row>
    <row r="106" spans="4:39" x14ac:dyDescent="0.2">
      <c r="D106" s="32">
        <v>6000000</v>
      </c>
      <c r="E106" s="32">
        <v>5450266</v>
      </c>
      <c r="F106" s="32">
        <v>31942.3999999999</v>
      </c>
      <c r="G106" s="32">
        <v>2767807</v>
      </c>
      <c r="H106" s="32">
        <v>1356</v>
      </c>
    </row>
    <row r="107" spans="4:39" x14ac:dyDescent="0.2">
      <c r="D107" s="32">
        <v>6300000</v>
      </c>
      <c r="E107" s="32">
        <v>5684200</v>
      </c>
      <c r="F107" s="32">
        <v>266284.79999999999</v>
      </c>
      <c r="G107" s="32">
        <v>2493145</v>
      </c>
      <c r="H107" s="32">
        <v>1344</v>
      </c>
    </row>
    <row r="113" spans="2:39" x14ac:dyDescent="0.2">
      <c r="B113" t="s">
        <v>234</v>
      </c>
      <c r="D113" t="s">
        <v>206</v>
      </c>
      <c r="E113" t="s">
        <v>33</v>
      </c>
      <c r="F113" t="s">
        <v>38</v>
      </c>
      <c r="G113" t="s">
        <v>213</v>
      </c>
      <c r="H113" t="s">
        <v>214</v>
      </c>
      <c r="Q113" t="s">
        <v>234</v>
      </c>
      <c r="S113" t="s">
        <v>206</v>
      </c>
      <c r="T113" t="s">
        <v>33</v>
      </c>
      <c r="U113" t="s">
        <v>38</v>
      </c>
      <c r="V113" t="s">
        <v>213</v>
      </c>
      <c r="W113" t="s">
        <v>214</v>
      </c>
      <c r="AG113" t="s">
        <v>234</v>
      </c>
      <c r="AI113" t="s">
        <v>206</v>
      </c>
      <c r="AJ113" t="s">
        <v>33</v>
      </c>
      <c r="AK113" t="s">
        <v>172</v>
      </c>
      <c r="AL113" t="s">
        <v>213</v>
      </c>
      <c r="AM113" t="s">
        <v>214</v>
      </c>
    </row>
    <row r="114" spans="2:39" x14ac:dyDescent="0.2">
      <c r="D114" s="32">
        <v>300000</v>
      </c>
      <c r="E114" s="32">
        <v>299293</v>
      </c>
      <c r="F114" s="32">
        <v>7212.7999999999902</v>
      </c>
      <c r="G114" s="32">
        <v>7831</v>
      </c>
      <c r="H114" s="32">
        <v>1319</v>
      </c>
      <c r="S114" s="32">
        <v>300000</v>
      </c>
      <c r="T114" s="32">
        <v>299085</v>
      </c>
      <c r="U114" s="32">
        <v>6476.7999999999902</v>
      </c>
      <c r="V114" s="32">
        <v>7019</v>
      </c>
      <c r="W114" s="32">
        <v>1304</v>
      </c>
      <c r="AI114" s="32">
        <v>300000</v>
      </c>
      <c r="AJ114" s="32">
        <v>299226</v>
      </c>
      <c r="AK114" s="32">
        <v>10598.4</v>
      </c>
      <c r="AL114" s="32">
        <v>11637</v>
      </c>
      <c r="AM114" s="32">
        <v>1763</v>
      </c>
    </row>
    <row r="115" spans="2:39" x14ac:dyDescent="0.2">
      <c r="D115" s="32">
        <v>900000</v>
      </c>
      <c r="E115" s="32">
        <v>892617</v>
      </c>
      <c r="F115" s="32">
        <v>7359.99999999999</v>
      </c>
      <c r="G115" s="32">
        <v>72906</v>
      </c>
      <c r="H115" s="32">
        <v>1322</v>
      </c>
      <c r="S115" s="32">
        <v>900000</v>
      </c>
      <c r="T115" s="32">
        <v>891988</v>
      </c>
      <c r="U115" s="32">
        <v>6697.5999999999904</v>
      </c>
      <c r="V115" s="32">
        <v>64302</v>
      </c>
      <c r="W115" s="32">
        <v>1307</v>
      </c>
      <c r="AI115" s="32">
        <v>900000</v>
      </c>
      <c r="AJ115" s="32">
        <v>891934</v>
      </c>
      <c r="AK115" s="32">
        <v>10672</v>
      </c>
      <c r="AL115" s="32">
        <v>100654</v>
      </c>
      <c r="AM115" s="32">
        <v>1843</v>
      </c>
    </row>
    <row r="116" spans="2:39" x14ac:dyDescent="0.2">
      <c r="D116" s="32">
        <v>1200000</v>
      </c>
      <c r="E116" s="32">
        <v>1185947</v>
      </c>
      <c r="F116" s="32">
        <v>7433.5999999999904</v>
      </c>
      <c r="G116" s="32">
        <v>126277</v>
      </c>
      <c r="H116" s="32">
        <v>1322</v>
      </c>
      <c r="S116" s="32">
        <v>1200000</v>
      </c>
      <c r="T116" s="32">
        <v>1186046</v>
      </c>
      <c r="U116" s="32">
        <v>6844.7999999999902</v>
      </c>
      <c r="V116" s="32">
        <v>109453</v>
      </c>
      <c r="W116" s="32">
        <v>1308</v>
      </c>
      <c r="AI116" s="32">
        <v>1200000</v>
      </c>
      <c r="AJ116" s="32">
        <v>1185970</v>
      </c>
      <c r="AK116" s="32">
        <v>10966.4</v>
      </c>
      <c r="AL116" s="32">
        <v>180382</v>
      </c>
      <c r="AM116" s="32">
        <v>1915</v>
      </c>
    </row>
    <row r="117" spans="2:39" x14ac:dyDescent="0.2">
      <c r="D117" s="32">
        <v>1500000</v>
      </c>
      <c r="E117" s="32">
        <v>1477929</v>
      </c>
      <c r="F117" s="32">
        <v>7580.7999999999902</v>
      </c>
      <c r="G117" s="32">
        <v>195502</v>
      </c>
      <c r="H117" s="32">
        <v>1324</v>
      </c>
      <c r="S117" s="32">
        <v>1500000</v>
      </c>
      <c r="T117" s="32">
        <v>1477613</v>
      </c>
      <c r="U117" s="32">
        <v>6991.99999999999</v>
      </c>
      <c r="V117" s="32">
        <v>167294</v>
      </c>
      <c r="W117" s="32">
        <v>1310</v>
      </c>
      <c r="AI117" s="32">
        <v>1500000</v>
      </c>
      <c r="AJ117" s="32">
        <v>1478079</v>
      </c>
      <c r="AK117" s="32">
        <v>11260.8</v>
      </c>
      <c r="AL117" s="32">
        <v>285553</v>
      </c>
      <c r="AM117" s="32">
        <v>1920</v>
      </c>
    </row>
    <row r="118" spans="2:39" x14ac:dyDescent="0.2">
      <c r="D118" s="32">
        <v>1800000</v>
      </c>
      <c r="E118" s="32">
        <v>1766681</v>
      </c>
      <c r="F118" s="32">
        <v>7727.99999999999</v>
      </c>
      <c r="G118" s="32">
        <v>282310</v>
      </c>
      <c r="H118" s="32">
        <v>1326</v>
      </c>
      <c r="S118" s="32">
        <v>1800000</v>
      </c>
      <c r="T118" s="32">
        <v>1765902</v>
      </c>
      <c r="U118" s="32">
        <v>7139.2</v>
      </c>
      <c r="V118" s="32">
        <v>237376</v>
      </c>
      <c r="W118" s="32">
        <v>1312</v>
      </c>
      <c r="AI118" s="32">
        <v>1800000</v>
      </c>
      <c r="AJ118" s="32">
        <v>1766898</v>
      </c>
      <c r="AK118" s="32">
        <v>12143.9999999999</v>
      </c>
      <c r="AL118" s="32">
        <v>410187</v>
      </c>
      <c r="AM118" s="32">
        <v>1958</v>
      </c>
    </row>
    <row r="119" spans="2:39" x14ac:dyDescent="0.2">
      <c r="D119" s="32">
        <v>2100000</v>
      </c>
      <c r="E119" s="32">
        <v>2051916</v>
      </c>
      <c r="F119" s="32">
        <v>7948.7999999999902</v>
      </c>
      <c r="G119" s="32">
        <v>384416</v>
      </c>
      <c r="H119" s="32">
        <v>1330</v>
      </c>
      <c r="S119" s="32">
        <v>2100000</v>
      </c>
      <c r="T119" s="32">
        <v>2050195</v>
      </c>
      <c r="U119" s="32">
        <v>7359.99999999999</v>
      </c>
      <c r="V119" s="32">
        <v>322035</v>
      </c>
      <c r="W119" s="32">
        <v>1314</v>
      </c>
      <c r="AI119" s="32">
        <v>2100000</v>
      </c>
      <c r="AJ119" s="32">
        <v>2051218</v>
      </c>
      <c r="AK119" s="32">
        <v>12806.4</v>
      </c>
      <c r="AL119" s="32">
        <v>524371</v>
      </c>
      <c r="AM119" s="32">
        <v>1989</v>
      </c>
    </row>
    <row r="120" spans="2:39" x14ac:dyDescent="0.2">
      <c r="D120" s="32">
        <v>2400000</v>
      </c>
      <c r="E120" s="32">
        <v>2337403</v>
      </c>
      <c r="F120" s="32">
        <v>8169.5999999999904</v>
      </c>
      <c r="G120" s="32">
        <v>495755</v>
      </c>
      <c r="H120" s="32">
        <v>1323</v>
      </c>
      <c r="S120" s="32">
        <v>2400000</v>
      </c>
      <c r="T120" s="32">
        <v>2335696</v>
      </c>
      <c r="U120" s="32">
        <v>7727.99999999999</v>
      </c>
      <c r="V120" s="32">
        <v>420931</v>
      </c>
      <c r="W120" s="32">
        <v>1316</v>
      </c>
      <c r="AI120" s="32">
        <v>2400000</v>
      </c>
      <c r="AJ120" s="32">
        <v>2336168</v>
      </c>
      <c r="AK120" s="32">
        <v>13836.8</v>
      </c>
      <c r="AL120" s="32">
        <v>632480</v>
      </c>
      <c r="AM120" s="32">
        <v>2017</v>
      </c>
    </row>
    <row r="121" spans="2:39" x14ac:dyDescent="0.2">
      <c r="D121" s="32">
        <v>2700000</v>
      </c>
      <c r="E121" s="32">
        <v>2616096</v>
      </c>
      <c r="F121" s="32">
        <v>8537.5999999999894</v>
      </c>
      <c r="G121" s="32">
        <v>609319</v>
      </c>
      <c r="H121" s="32">
        <v>1333</v>
      </c>
      <c r="S121" s="32">
        <v>2700000</v>
      </c>
      <c r="T121" s="32">
        <v>2614218</v>
      </c>
      <c r="U121" s="32">
        <v>7948.7999999999902</v>
      </c>
      <c r="V121" s="32">
        <v>521363</v>
      </c>
      <c r="W121" s="32">
        <v>1318</v>
      </c>
      <c r="AI121" s="32">
        <v>2700000</v>
      </c>
      <c r="AJ121" s="32">
        <v>2613567</v>
      </c>
      <c r="AK121" s="32">
        <v>14940.8</v>
      </c>
      <c r="AL121" s="32">
        <v>730290</v>
      </c>
      <c r="AM121" s="32">
        <v>2032</v>
      </c>
    </row>
    <row r="122" spans="2:39" x14ac:dyDescent="0.2">
      <c r="D122" s="32">
        <v>3000000</v>
      </c>
      <c r="E122" s="32">
        <v>2892734</v>
      </c>
      <c r="F122" s="32">
        <v>8905.5999999999894</v>
      </c>
      <c r="G122" s="32">
        <v>715487</v>
      </c>
      <c r="H122" s="32"/>
      <c r="S122" s="32">
        <v>3000000</v>
      </c>
      <c r="T122" s="32">
        <v>2890852</v>
      </c>
      <c r="U122" s="32">
        <v>8316.7999999999993</v>
      </c>
      <c r="V122" s="32">
        <v>627770</v>
      </c>
      <c r="W122" s="32">
        <v>1318</v>
      </c>
      <c r="AI122" s="32">
        <v>3000000</v>
      </c>
      <c r="AJ122" s="32">
        <v>2884764</v>
      </c>
      <c r="AK122" s="32">
        <v>16560</v>
      </c>
      <c r="AL122" s="32">
        <v>823631</v>
      </c>
      <c r="AM122" s="32">
        <v>2034</v>
      </c>
    </row>
    <row r="123" spans="2:39" x14ac:dyDescent="0.2">
      <c r="D123" s="32"/>
      <c r="E123" s="32"/>
      <c r="F123" s="32"/>
      <c r="G123" s="32"/>
      <c r="H123" s="32"/>
      <c r="S123" s="32">
        <v>3300000</v>
      </c>
      <c r="T123" s="32">
        <v>3159821</v>
      </c>
      <c r="U123" s="32">
        <v>8611.1999999999898</v>
      </c>
      <c r="V123" s="32">
        <v>723443</v>
      </c>
      <c r="W123" s="32">
        <v>1319</v>
      </c>
      <c r="AI123" s="32">
        <v>3300000</v>
      </c>
      <c r="AJ123" s="32">
        <v>3155417</v>
      </c>
      <c r="AK123" s="32">
        <v>18915.199999999899</v>
      </c>
      <c r="AL123" s="32">
        <v>911240</v>
      </c>
      <c r="AM123" s="32">
        <v>2245</v>
      </c>
    </row>
    <row r="124" spans="2:39" x14ac:dyDescent="0.2">
      <c r="D124" s="32">
        <v>3600000</v>
      </c>
      <c r="E124" s="32">
        <v>3440052</v>
      </c>
      <c r="F124" s="32">
        <v>9420.7999999999993</v>
      </c>
      <c r="G124" s="32">
        <v>900721</v>
      </c>
      <c r="H124" s="32">
        <v>1335</v>
      </c>
      <c r="S124" s="32">
        <v>3600000</v>
      </c>
      <c r="T124" s="32">
        <v>3437307</v>
      </c>
      <c r="U124" s="32">
        <v>8905.5999999999894</v>
      </c>
      <c r="V124" s="32">
        <v>813008</v>
      </c>
      <c r="W124" s="32">
        <v>1320</v>
      </c>
      <c r="AI124" s="32">
        <v>3600000</v>
      </c>
      <c r="AJ124" s="32">
        <v>3430370</v>
      </c>
      <c r="AK124" s="32">
        <v>24214.3999999999</v>
      </c>
      <c r="AL124" s="32">
        <v>992157</v>
      </c>
      <c r="AM124" s="32">
        <v>2230</v>
      </c>
    </row>
    <row r="125" spans="2:39" x14ac:dyDescent="0.2">
      <c r="D125" s="32">
        <v>3900000</v>
      </c>
      <c r="E125" s="32">
        <v>3701847</v>
      </c>
      <c r="F125" s="32">
        <v>9715.1999999999898</v>
      </c>
      <c r="G125" s="32">
        <v>983215</v>
      </c>
      <c r="H125" s="32">
        <v>1335</v>
      </c>
      <c r="S125" s="32">
        <v>3900000</v>
      </c>
      <c r="T125" s="32">
        <v>3698689</v>
      </c>
      <c r="U125" s="32">
        <v>9347.1999999999898</v>
      </c>
      <c r="V125" s="32">
        <v>899654</v>
      </c>
      <c r="W125" s="32">
        <v>1296</v>
      </c>
      <c r="AI125" s="32">
        <v>3900000</v>
      </c>
      <c r="AJ125" s="32">
        <v>3475820</v>
      </c>
      <c r="AK125" s="32">
        <v>22355264</v>
      </c>
      <c r="AL125" s="32">
        <v>17850</v>
      </c>
      <c r="AM125" s="32">
        <v>2244</v>
      </c>
    </row>
    <row r="126" spans="2:39" x14ac:dyDescent="0.2">
      <c r="D126" s="32">
        <v>4200000</v>
      </c>
      <c r="E126" s="32">
        <v>3954515</v>
      </c>
      <c r="F126" s="32">
        <v>10156.799999999999</v>
      </c>
      <c r="G126" s="32">
        <v>1062370</v>
      </c>
      <c r="H126" s="32">
        <v>1335</v>
      </c>
      <c r="S126" s="32"/>
      <c r="T126" s="32"/>
      <c r="U126" s="32"/>
      <c r="V126" s="32"/>
      <c r="W126" s="32"/>
    </row>
    <row r="127" spans="2:39" x14ac:dyDescent="0.2">
      <c r="D127" s="32">
        <v>4500000</v>
      </c>
      <c r="E127" s="32">
        <v>4221246</v>
      </c>
      <c r="F127" s="32">
        <v>10672</v>
      </c>
      <c r="G127" s="32">
        <v>1143489</v>
      </c>
      <c r="H127" s="32">
        <v>1336</v>
      </c>
      <c r="S127" s="32">
        <v>4500000</v>
      </c>
      <c r="T127" s="32">
        <v>4213667</v>
      </c>
      <c r="U127" s="32">
        <v>10083.199999999901</v>
      </c>
      <c r="V127" s="32">
        <v>1039878</v>
      </c>
      <c r="W127" s="32">
        <v>1321</v>
      </c>
    </row>
    <row r="128" spans="2:39" x14ac:dyDescent="0.2">
      <c r="D128" s="32">
        <v>4800000</v>
      </c>
      <c r="E128" s="32">
        <v>4474233</v>
      </c>
      <c r="F128" s="32">
        <v>12585.5999999999</v>
      </c>
      <c r="G128" s="32">
        <v>1206301</v>
      </c>
      <c r="H128" s="32">
        <v>1336</v>
      </c>
      <c r="S128" s="32">
        <v>4800000</v>
      </c>
      <c r="T128" s="32">
        <v>4466910</v>
      </c>
      <c r="U128" s="32">
        <v>10745.5999999999</v>
      </c>
      <c r="V128" s="32">
        <v>1106862</v>
      </c>
      <c r="W128" s="32">
        <v>1320</v>
      </c>
    </row>
    <row r="129" spans="2:39" x14ac:dyDescent="0.2">
      <c r="D129" s="32">
        <v>5100000</v>
      </c>
      <c r="E129" s="32">
        <v>4719210</v>
      </c>
      <c r="F129" s="32">
        <v>11923.199999999901</v>
      </c>
      <c r="G129" s="32">
        <v>1280140</v>
      </c>
      <c r="H129" s="32">
        <v>1336</v>
      </c>
      <c r="S129" s="32">
        <v>5100000</v>
      </c>
      <c r="T129" s="32">
        <v>4706035</v>
      </c>
      <c r="U129" s="32">
        <v>12659.199999999901</v>
      </c>
      <c r="V129" s="32">
        <v>1158667</v>
      </c>
      <c r="W129" s="32">
        <v>1320</v>
      </c>
    </row>
    <row r="130" spans="2:39" x14ac:dyDescent="0.2">
      <c r="D130" s="32">
        <v>5400000</v>
      </c>
      <c r="E130" s="32">
        <v>4966165</v>
      </c>
      <c r="F130" s="32">
        <v>12659.199999999901</v>
      </c>
      <c r="G130" s="32">
        <v>1341539</v>
      </c>
      <c r="H130" s="32">
        <v>1326</v>
      </c>
      <c r="S130" s="32">
        <v>5400000</v>
      </c>
      <c r="T130" s="32">
        <v>4960292</v>
      </c>
      <c r="U130" s="32">
        <v>13174.4</v>
      </c>
      <c r="V130" s="32">
        <v>1217474</v>
      </c>
      <c r="W130" s="32">
        <v>1319</v>
      </c>
    </row>
    <row r="131" spans="2:39" x14ac:dyDescent="0.2">
      <c r="D131" s="32">
        <v>5700000</v>
      </c>
      <c r="E131" s="32">
        <v>5207971</v>
      </c>
      <c r="F131" s="32">
        <v>15308.8</v>
      </c>
      <c r="G131" s="32">
        <v>1390245</v>
      </c>
      <c r="H131" s="32">
        <v>1336</v>
      </c>
      <c r="S131" s="32">
        <v>5700000</v>
      </c>
      <c r="T131" s="32">
        <v>5203158</v>
      </c>
      <c r="U131" s="32">
        <v>1250979.2</v>
      </c>
      <c r="V131" s="32">
        <v>1237586</v>
      </c>
      <c r="W131" s="32">
        <v>1302</v>
      </c>
    </row>
    <row r="132" spans="2:39" x14ac:dyDescent="0.2">
      <c r="D132" s="32">
        <v>6000000</v>
      </c>
      <c r="E132" s="32">
        <v>5453912</v>
      </c>
      <c r="F132" s="32">
        <v>19283.199999999899</v>
      </c>
      <c r="G132" s="32">
        <v>1438005</v>
      </c>
      <c r="H132" s="32">
        <v>1336</v>
      </c>
    </row>
    <row r="133" spans="2:39" x14ac:dyDescent="0.2">
      <c r="D133" s="32">
        <v>6300000</v>
      </c>
      <c r="E133" s="32">
        <v>5681946</v>
      </c>
      <c r="F133" s="32">
        <v>29881.599999999999</v>
      </c>
      <c r="G133" s="32">
        <v>1455233</v>
      </c>
      <c r="H133" s="32">
        <v>1335</v>
      </c>
    </row>
    <row r="134" spans="2:39" x14ac:dyDescent="0.2">
      <c r="D134" s="32">
        <v>6600000</v>
      </c>
      <c r="E134" s="32">
        <v>5483148</v>
      </c>
      <c r="F134" s="32">
        <v>4431676.8</v>
      </c>
      <c r="G134" s="32">
        <v>942321</v>
      </c>
      <c r="H134" s="32"/>
    </row>
    <row r="141" spans="2:39" x14ac:dyDescent="0.2">
      <c r="B141" t="s">
        <v>237</v>
      </c>
      <c r="D141" t="s">
        <v>206</v>
      </c>
      <c r="E141" t="s">
        <v>33</v>
      </c>
      <c r="F141" t="s">
        <v>38</v>
      </c>
      <c r="G141" t="s">
        <v>213</v>
      </c>
      <c r="H141" t="s">
        <v>214</v>
      </c>
      <c r="Q141" t="s">
        <v>237</v>
      </c>
      <c r="S141" t="s">
        <v>206</v>
      </c>
      <c r="T141" t="s">
        <v>33</v>
      </c>
      <c r="U141" t="s">
        <v>38</v>
      </c>
      <c r="V141" t="s">
        <v>213</v>
      </c>
      <c r="W141" t="s">
        <v>214</v>
      </c>
      <c r="AG141" t="s">
        <v>237</v>
      </c>
      <c r="AI141" t="s">
        <v>206</v>
      </c>
      <c r="AJ141" t="s">
        <v>33</v>
      </c>
      <c r="AK141" t="s">
        <v>172</v>
      </c>
      <c r="AL141" t="s">
        <v>213</v>
      </c>
      <c r="AM141" t="s">
        <v>214</v>
      </c>
    </row>
    <row r="142" spans="2:39" x14ac:dyDescent="0.2">
      <c r="D142" s="32">
        <v>300000</v>
      </c>
      <c r="E142" s="32">
        <v>298909</v>
      </c>
      <c r="F142" s="32">
        <v>7359.99999999999</v>
      </c>
      <c r="G142" s="32">
        <v>704</v>
      </c>
      <c r="H142" s="32">
        <v>1312</v>
      </c>
      <c r="S142" s="32">
        <v>300000</v>
      </c>
      <c r="T142" s="32">
        <v>299079</v>
      </c>
      <c r="U142" s="32">
        <v>6697.5999999999904</v>
      </c>
      <c r="V142" s="32">
        <v>1035</v>
      </c>
      <c r="W142" s="32">
        <v>1303</v>
      </c>
      <c r="AI142" s="32">
        <v>300000</v>
      </c>
      <c r="AJ142" s="32">
        <v>299204</v>
      </c>
      <c r="AK142" s="32">
        <v>10819.199999999901</v>
      </c>
      <c r="AL142" s="32">
        <v>1212</v>
      </c>
      <c r="AM142" s="32">
        <v>1685</v>
      </c>
    </row>
    <row r="143" spans="2:39" x14ac:dyDescent="0.2">
      <c r="D143" s="32">
        <v>900000</v>
      </c>
      <c r="E143" s="32">
        <v>892294</v>
      </c>
      <c r="F143" s="32">
        <v>7875.2</v>
      </c>
      <c r="G143" s="32">
        <v>12236</v>
      </c>
      <c r="H143" s="32">
        <v>1312</v>
      </c>
      <c r="S143" s="32">
        <v>900000</v>
      </c>
      <c r="T143" s="32">
        <v>892433</v>
      </c>
      <c r="U143" s="32">
        <v>7359.99999999999</v>
      </c>
      <c r="V143" s="32">
        <v>11572</v>
      </c>
      <c r="W143" s="32">
        <v>1303</v>
      </c>
      <c r="AI143" s="32">
        <v>600000</v>
      </c>
      <c r="AJ143" s="32">
        <v>596997</v>
      </c>
      <c r="AK143" s="32">
        <v>11408</v>
      </c>
      <c r="AL143" s="32">
        <v>7649</v>
      </c>
      <c r="AM143" s="32">
        <v>1708</v>
      </c>
    </row>
    <row r="144" spans="2:39" x14ac:dyDescent="0.2">
      <c r="D144" s="32">
        <v>1200000</v>
      </c>
      <c r="E144" s="32">
        <v>1186225</v>
      </c>
      <c r="F144" s="32">
        <v>8095.99999999999</v>
      </c>
      <c r="G144" s="32">
        <v>25981</v>
      </c>
      <c r="H144" s="32">
        <v>1314</v>
      </c>
      <c r="S144" s="32">
        <v>1200000</v>
      </c>
      <c r="T144" s="32">
        <v>1186133</v>
      </c>
      <c r="U144" s="32">
        <v>7654.4</v>
      </c>
      <c r="V144" s="32">
        <v>21885</v>
      </c>
      <c r="W144" s="32">
        <v>1303</v>
      </c>
      <c r="AI144" s="32">
        <v>900000</v>
      </c>
      <c r="AJ144" s="32">
        <v>892411</v>
      </c>
      <c r="AK144" s="32">
        <v>11628.8</v>
      </c>
      <c r="AL144" s="32">
        <v>21480</v>
      </c>
      <c r="AM144" s="32">
        <v>1728</v>
      </c>
    </row>
    <row r="145" spans="4:39" x14ac:dyDescent="0.2">
      <c r="D145" s="32">
        <v>1500000</v>
      </c>
      <c r="E145" s="32">
        <v>1477870</v>
      </c>
      <c r="F145" s="32">
        <v>8243.1999999999898</v>
      </c>
      <c r="G145" s="32">
        <v>45630</v>
      </c>
      <c r="H145" s="32">
        <v>1313</v>
      </c>
      <c r="S145" s="32">
        <v>1500000</v>
      </c>
      <c r="T145" s="32">
        <v>1478102</v>
      </c>
      <c r="U145" s="32">
        <v>7875.2</v>
      </c>
      <c r="V145" s="32">
        <v>38439</v>
      </c>
      <c r="W145" s="32">
        <v>1304</v>
      </c>
      <c r="AI145" s="32">
        <v>1200000</v>
      </c>
      <c r="AJ145" s="32">
        <v>1186492</v>
      </c>
      <c r="AK145" s="32">
        <v>11923.199999999901</v>
      </c>
      <c r="AL145" s="32">
        <v>44435</v>
      </c>
      <c r="AM145" s="32">
        <v>1761</v>
      </c>
    </row>
    <row r="146" spans="4:39" x14ac:dyDescent="0.2">
      <c r="D146" s="32">
        <v>1800000</v>
      </c>
      <c r="E146" s="32">
        <v>1766733</v>
      </c>
      <c r="F146" s="32">
        <v>8464</v>
      </c>
      <c r="G146" s="32">
        <v>72967</v>
      </c>
      <c r="H146" s="32"/>
      <c r="S146" s="32">
        <v>1800000</v>
      </c>
      <c r="T146" s="32">
        <v>1766323</v>
      </c>
      <c r="U146" s="32">
        <v>7948.7999999999902</v>
      </c>
      <c r="V146" s="32">
        <v>60529</v>
      </c>
      <c r="W146" s="32">
        <v>1304</v>
      </c>
      <c r="AI146" s="32">
        <v>1500000</v>
      </c>
      <c r="AJ146" s="32">
        <v>1477973</v>
      </c>
      <c r="AK146" s="32">
        <v>12291.199999999901</v>
      </c>
      <c r="AL146" s="32">
        <v>80387</v>
      </c>
      <c r="AM146" s="32">
        <v>1797</v>
      </c>
    </row>
    <row r="147" spans="4:39" x14ac:dyDescent="0.2">
      <c r="D147" s="32">
        <v>2100000</v>
      </c>
      <c r="E147" s="32">
        <v>2052782</v>
      </c>
      <c r="F147" s="32">
        <v>8537.5999999999894</v>
      </c>
      <c r="G147" s="32">
        <v>107618</v>
      </c>
      <c r="H147" s="32">
        <v>1313</v>
      </c>
      <c r="S147" s="32">
        <v>2100000</v>
      </c>
      <c r="T147" s="32">
        <v>2051784</v>
      </c>
      <c r="U147" s="32">
        <v>8169.5999999999904</v>
      </c>
      <c r="V147" s="32">
        <v>87233</v>
      </c>
      <c r="W147" s="32">
        <v>1306</v>
      </c>
      <c r="AI147" s="32">
        <v>1800000</v>
      </c>
      <c r="AJ147" s="32">
        <v>1766102</v>
      </c>
      <c r="AK147" s="32">
        <v>12879.9999999999</v>
      </c>
      <c r="AL147" s="32">
        <v>133818</v>
      </c>
      <c r="AM147" s="32">
        <v>1838</v>
      </c>
    </row>
    <row r="148" spans="4:39" x14ac:dyDescent="0.2">
      <c r="D148" s="32">
        <v>2400000</v>
      </c>
      <c r="E148" s="32">
        <v>2336638</v>
      </c>
      <c r="F148" s="32">
        <v>8758.4</v>
      </c>
      <c r="G148" s="32">
        <v>156158</v>
      </c>
      <c r="H148" s="32">
        <v>1313</v>
      </c>
      <c r="S148" s="32">
        <v>2400000</v>
      </c>
      <c r="T148" s="32">
        <v>2336743</v>
      </c>
      <c r="U148" s="32">
        <v>8316.7999999999993</v>
      </c>
      <c r="V148" s="32">
        <v>126187</v>
      </c>
      <c r="W148" s="32">
        <v>1306</v>
      </c>
      <c r="AI148" s="32">
        <v>2100000</v>
      </c>
      <c r="AJ148" s="32">
        <v>2051296</v>
      </c>
      <c r="AK148" s="32">
        <v>13542.4</v>
      </c>
      <c r="AL148" s="32">
        <v>200287</v>
      </c>
      <c r="AM148" s="32">
        <v>1873</v>
      </c>
    </row>
    <row r="149" spans="4:39" x14ac:dyDescent="0.2">
      <c r="D149" s="32">
        <v>2700000</v>
      </c>
      <c r="E149" s="32">
        <v>2616332</v>
      </c>
      <c r="F149" s="32">
        <v>8979.1999999999898</v>
      </c>
      <c r="G149" s="32">
        <v>208374</v>
      </c>
      <c r="H149" s="32">
        <v>1314</v>
      </c>
      <c r="S149" s="32">
        <v>2700000</v>
      </c>
      <c r="T149" s="32">
        <v>2614670</v>
      </c>
      <c r="U149" s="32">
        <v>8537.5999999999894</v>
      </c>
      <c r="V149" s="32">
        <v>169384</v>
      </c>
      <c r="W149" s="32">
        <v>1307</v>
      </c>
      <c r="AI149" s="32">
        <v>2400000</v>
      </c>
      <c r="AJ149" s="32">
        <v>2333687</v>
      </c>
      <c r="AK149" s="32">
        <v>14646.4</v>
      </c>
      <c r="AL149" s="32">
        <v>276969</v>
      </c>
      <c r="AM149" s="32">
        <v>1887</v>
      </c>
    </row>
    <row r="150" spans="4:39" x14ac:dyDescent="0.2">
      <c r="D150" s="32"/>
      <c r="E150" s="32"/>
      <c r="F150" s="32"/>
      <c r="G150" s="32"/>
      <c r="H150" s="32"/>
      <c r="S150" s="32">
        <v>3000000</v>
      </c>
      <c r="T150" s="32">
        <v>2889566</v>
      </c>
      <c r="U150" s="32">
        <v>8758.4</v>
      </c>
      <c r="V150" s="32">
        <v>218404</v>
      </c>
      <c r="W150" s="32">
        <v>1309</v>
      </c>
      <c r="AI150" s="32">
        <v>2700000</v>
      </c>
      <c r="AJ150" s="32">
        <v>2612198</v>
      </c>
      <c r="AK150" s="32">
        <v>15750.4</v>
      </c>
      <c r="AL150" s="32">
        <v>352945</v>
      </c>
      <c r="AM150" s="32">
        <v>1906</v>
      </c>
    </row>
    <row r="151" spans="4:39" x14ac:dyDescent="0.2">
      <c r="D151" s="32">
        <v>3300000</v>
      </c>
      <c r="E151" s="32">
        <v>3165099</v>
      </c>
      <c r="F151" s="32">
        <v>9568</v>
      </c>
      <c r="G151" s="32">
        <v>337576</v>
      </c>
      <c r="H151" s="32">
        <v>1317</v>
      </c>
      <c r="S151" s="32">
        <v>3300000</v>
      </c>
      <c r="T151" s="32">
        <v>3161633</v>
      </c>
      <c r="U151" s="32">
        <v>9126.4</v>
      </c>
      <c r="V151" s="32">
        <v>277472</v>
      </c>
      <c r="W151" s="32">
        <v>1309</v>
      </c>
      <c r="AI151" s="32">
        <v>3000000</v>
      </c>
      <c r="AJ151" s="32">
        <v>2884396</v>
      </c>
      <c r="AK151" s="32">
        <v>17443.199999999899</v>
      </c>
      <c r="AL151" s="32">
        <v>428270</v>
      </c>
      <c r="AM151" s="32">
        <v>1926</v>
      </c>
    </row>
    <row r="152" spans="4:39" x14ac:dyDescent="0.2">
      <c r="D152" s="32">
        <v>3600000</v>
      </c>
      <c r="E152" s="32">
        <v>3441389</v>
      </c>
      <c r="F152" s="32">
        <v>10009.5999999999</v>
      </c>
      <c r="G152" s="32">
        <v>405784</v>
      </c>
      <c r="H152" s="32">
        <v>1319</v>
      </c>
      <c r="S152" s="32">
        <v>3600000</v>
      </c>
      <c r="T152" s="32">
        <v>3437709</v>
      </c>
      <c r="U152" s="32">
        <v>9641.5999999999894</v>
      </c>
      <c r="V152" s="32">
        <v>345659</v>
      </c>
      <c r="W152" s="32">
        <v>1310</v>
      </c>
      <c r="AI152" s="32">
        <v>3300000</v>
      </c>
      <c r="AJ152" s="32">
        <v>3158287</v>
      </c>
      <c r="AK152" s="32">
        <v>19356.8</v>
      </c>
      <c r="AL152" s="32">
        <v>501237</v>
      </c>
      <c r="AM152" s="32">
        <v>1923</v>
      </c>
    </row>
    <row r="153" spans="4:39" x14ac:dyDescent="0.2">
      <c r="D153" s="32">
        <v>3900000</v>
      </c>
      <c r="E153" s="32">
        <v>3703754</v>
      </c>
      <c r="F153" s="32">
        <v>10451.199999999901</v>
      </c>
      <c r="G153" s="32">
        <v>472635</v>
      </c>
      <c r="H153" s="32">
        <v>1320</v>
      </c>
      <c r="S153" s="32">
        <v>3900000</v>
      </c>
      <c r="T153" s="32">
        <v>3697514</v>
      </c>
      <c r="U153" s="32">
        <v>10156.799999999999</v>
      </c>
      <c r="V153" s="32">
        <v>406780</v>
      </c>
      <c r="W153" s="32">
        <v>1312</v>
      </c>
      <c r="AI153" s="32">
        <v>3600000</v>
      </c>
      <c r="AJ153" s="32">
        <v>3433693</v>
      </c>
      <c r="AK153" s="32">
        <v>22448</v>
      </c>
      <c r="AL153" s="32">
        <v>572801</v>
      </c>
      <c r="AM153" s="32">
        <v>2055</v>
      </c>
    </row>
    <row r="154" spans="4:39" x14ac:dyDescent="0.2">
      <c r="D154" s="32">
        <v>4200000</v>
      </c>
      <c r="E154" s="32">
        <v>3961084</v>
      </c>
      <c r="F154" s="32">
        <v>10892.8</v>
      </c>
      <c r="G154" s="32">
        <v>533729</v>
      </c>
      <c r="H154" s="32">
        <v>1321</v>
      </c>
      <c r="S154" s="32">
        <v>4200000</v>
      </c>
      <c r="T154" s="32">
        <v>3954378</v>
      </c>
      <c r="U154" s="32">
        <v>10598.4</v>
      </c>
      <c r="V154" s="32">
        <v>462432</v>
      </c>
      <c r="W154" s="32">
        <v>1312</v>
      </c>
      <c r="AI154" s="32">
        <v>3900000</v>
      </c>
      <c r="AJ154" s="32">
        <v>3614589</v>
      </c>
      <c r="AK154" s="32">
        <v>19138355.199999999</v>
      </c>
      <c r="AL154" s="32">
        <v>316407</v>
      </c>
      <c r="AM154" s="32">
        <v>2239</v>
      </c>
    </row>
    <row r="155" spans="4:39" x14ac:dyDescent="0.2">
      <c r="D155" s="32">
        <v>4500000</v>
      </c>
      <c r="E155" s="32">
        <v>4220730</v>
      </c>
      <c r="F155" s="32">
        <v>11408</v>
      </c>
      <c r="G155" s="32">
        <v>596492</v>
      </c>
      <c r="H155" s="32">
        <v>1322</v>
      </c>
      <c r="S155" s="32">
        <v>4500000</v>
      </c>
      <c r="T155" s="32">
        <v>4209448</v>
      </c>
      <c r="U155" s="32">
        <v>11776</v>
      </c>
      <c r="V155" s="32">
        <v>521659</v>
      </c>
      <c r="W155" s="32">
        <v>1312</v>
      </c>
    </row>
    <row r="156" spans="4:39" x14ac:dyDescent="0.2">
      <c r="D156" s="32">
        <v>4800000</v>
      </c>
      <c r="E156" s="32">
        <v>4475711</v>
      </c>
      <c r="F156" s="32">
        <v>12217.5999999999</v>
      </c>
      <c r="G156" s="32">
        <v>658071</v>
      </c>
      <c r="H156" s="32">
        <v>1322</v>
      </c>
      <c r="S156" s="32">
        <v>4800000</v>
      </c>
      <c r="T156" s="32">
        <v>4463113</v>
      </c>
      <c r="U156" s="32">
        <v>12732.8</v>
      </c>
      <c r="V156" s="32">
        <v>578254</v>
      </c>
      <c r="W156" s="32">
        <v>1307</v>
      </c>
    </row>
    <row r="157" spans="4:39" x14ac:dyDescent="0.2">
      <c r="D157" s="32">
        <v>5100000</v>
      </c>
      <c r="E157" s="32">
        <v>4716952</v>
      </c>
      <c r="F157" s="32">
        <v>13027.199999999901</v>
      </c>
      <c r="G157" s="32">
        <v>712453</v>
      </c>
      <c r="H157" s="32">
        <v>1323</v>
      </c>
      <c r="S157" s="32">
        <v>5100000</v>
      </c>
      <c r="T157" s="32">
        <v>4705875</v>
      </c>
      <c r="U157" s="32">
        <v>12511.9999999999</v>
      </c>
      <c r="V157" s="32">
        <v>634041</v>
      </c>
      <c r="W157" s="32">
        <v>1313</v>
      </c>
    </row>
    <row r="158" spans="4:39" x14ac:dyDescent="0.2">
      <c r="D158" s="32">
        <v>5400000</v>
      </c>
      <c r="E158" s="32">
        <v>4964930</v>
      </c>
      <c r="F158" s="32">
        <v>13983.9999999999</v>
      </c>
      <c r="G158" s="32">
        <v>767135</v>
      </c>
      <c r="H158" s="32">
        <v>1323</v>
      </c>
      <c r="S158" s="32">
        <v>5400000</v>
      </c>
      <c r="T158" s="32">
        <v>4948261</v>
      </c>
      <c r="U158" s="32">
        <v>17222.3999999999</v>
      </c>
      <c r="V158" s="32">
        <v>682934</v>
      </c>
      <c r="W158" s="32">
        <v>1314</v>
      </c>
    </row>
    <row r="159" spans="4:39" x14ac:dyDescent="0.2">
      <c r="D159" s="32">
        <v>5700000</v>
      </c>
      <c r="E159" s="32">
        <v>5206576</v>
      </c>
      <c r="F159" s="32">
        <v>15603.199999999901</v>
      </c>
      <c r="G159" s="32">
        <v>817496</v>
      </c>
      <c r="H159" s="32">
        <v>1324</v>
      </c>
      <c r="S159" s="32">
        <v>5700000</v>
      </c>
      <c r="T159" s="32">
        <v>5180137</v>
      </c>
      <c r="U159" s="32">
        <v>19430.3999999999</v>
      </c>
      <c r="V159" s="32">
        <v>730170</v>
      </c>
      <c r="W159" s="32">
        <v>1313</v>
      </c>
    </row>
    <row r="160" spans="4:39" x14ac:dyDescent="0.2">
      <c r="D160" s="32">
        <v>6000000</v>
      </c>
      <c r="E160" s="32">
        <v>5447170</v>
      </c>
      <c r="F160" s="32">
        <v>30249.599999999999</v>
      </c>
      <c r="G160" s="32">
        <v>857169</v>
      </c>
      <c r="H160" s="32">
        <v>1324</v>
      </c>
      <c r="S160" s="32">
        <v>6000000</v>
      </c>
      <c r="T160" s="32">
        <v>5434680</v>
      </c>
      <c r="U160" s="32">
        <v>1211382.3999999999</v>
      </c>
      <c r="V160" s="32">
        <v>767805</v>
      </c>
      <c r="W160" s="32">
        <v>1311</v>
      </c>
    </row>
    <row r="161" spans="2:39" x14ac:dyDescent="0.2">
      <c r="D161" s="32">
        <v>6300000</v>
      </c>
      <c r="E161" s="32">
        <v>5683986</v>
      </c>
      <c r="F161" s="32">
        <v>37536</v>
      </c>
      <c r="G161" s="32">
        <v>899636</v>
      </c>
      <c r="H161" s="32">
        <v>1324</v>
      </c>
    </row>
    <row r="162" spans="2:39" x14ac:dyDescent="0.2">
      <c r="D162" s="32">
        <v>6600000</v>
      </c>
      <c r="E162" s="32">
        <v>4915877</v>
      </c>
      <c r="F162" s="32">
        <v>5074867.1999999899</v>
      </c>
      <c r="G162" s="32">
        <v>162045</v>
      </c>
      <c r="H162" s="32"/>
    </row>
    <row r="169" spans="2:39" x14ac:dyDescent="0.2">
      <c r="B169" t="s">
        <v>231</v>
      </c>
      <c r="D169" t="s">
        <v>206</v>
      </c>
      <c r="E169" t="s">
        <v>33</v>
      </c>
      <c r="F169" t="s">
        <v>38</v>
      </c>
      <c r="G169" t="s">
        <v>213</v>
      </c>
      <c r="H169" t="s">
        <v>214</v>
      </c>
      <c r="Q169" t="s">
        <v>231</v>
      </c>
      <c r="S169" t="s">
        <v>206</v>
      </c>
      <c r="T169" t="s">
        <v>33</v>
      </c>
      <c r="U169" t="s">
        <v>38</v>
      </c>
      <c r="V169" t="s">
        <v>213</v>
      </c>
      <c r="W169" t="s">
        <v>214</v>
      </c>
      <c r="AG169" t="s">
        <v>231</v>
      </c>
      <c r="AI169" t="s">
        <v>206</v>
      </c>
      <c r="AJ169" t="s">
        <v>33</v>
      </c>
      <c r="AK169" t="s">
        <v>172</v>
      </c>
      <c r="AL169" t="s">
        <v>213</v>
      </c>
      <c r="AM169" t="s">
        <v>214</v>
      </c>
    </row>
    <row r="170" spans="2:39" x14ac:dyDescent="0.2">
      <c r="D170" s="32">
        <v>300000</v>
      </c>
      <c r="E170" s="32">
        <v>299118</v>
      </c>
      <c r="F170" s="32">
        <v>7433.5999999999904</v>
      </c>
      <c r="G170" s="32">
        <v>74</v>
      </c>
      <c r="H170" s="32">
        <v>1312</v>
      </c>
      <c r="S170" s="32">
        <v>300000</v>
      </c>
      <c r="T170" s="32">
        <v>299230</v>
      </c>
      <c r="U170" s="32">
        <v>6771.2</v>
      </c>
      <c r="V170" s="32">
        <v>273</v>
      </c>
      <c r="W170" s="32">
        <v>1299</v>
      </c>
      <c r="AI170" s="32">
        <v>300000</v>
      </c>
      <c r="AJ170" s="32">
        <v>299111</v>
      </c>
      <c r="AK170" s="32">
        <v>11113.5999999999</v>
      </c>
      <c r="AL170" s="32">
        <v>124</v>
      </c>
      <c r="AM170" s="32">
        <v>1694</v>
      </c>
    </row>
    <row r="171" spans="2:39" x14ac:dyDescent="0.2">
      <c r="D171" s="32">
        <v>900000</v>
      </c>
      <c r="E171" s="32">
        <v>892637</v>
      </c>
      <c r="F171" s="32">
        <v>8022.4</v>
      </c>
      <c r="G171" s="32">
        <v>1810</v>
      </c>
      <c r="H171" s="32">
        <v>1311</v>
      </c>
      <c r="S171" s="32">
        <v>900000</v>
      </c>
      <c r="T171" s="32">
        <v>892243</v>
      </c>
      <c r="U171" s="32">
        <v>7580.7999999999902</v>
      </c>
      <c r="V171" s="32">
        <v>1909</v>
      </c>
      <c r="W171" s="32">
        <v>1304</v>
      </c>
      <c r="AI171" s="32">
        <v>900000</v>
      </c>
      <c r="AJ171" s="32">
        <v>892299</v>
      </c>
      <c r="AK171" s="32">
        <v>12217.5999999999</v>
      </c>
      <c r="AL171" s="32">
        <v>3569</v>
      </c>
      <c r="AM171" s="32">
        <v>1706</v>
      </c>
    </row>
    <row r="172" spans="2:39" x14ac:dyDescent="0.2">
      <c r="D172" s="32">
        <v>1200000</v>
      </c>
      <c r="E172" s="32">
        <v>1186417</v>
      </c>
      <c r="F172" s="32">
        <v>8464</v>
      </c>
      <c r="G172" s="32">
        <v>4123</v>
      </c>
      <c r="H172" s="32">
        <v>1310</v>
      </c>
      <c r="S172" s="32">
        <v>1200000</v>
      </c>
      <c r="T172" s="32">
        <v>1186134</v>
      </c>
      <c r="U172" s="32">
        <v>8022.4</v>
      </c>
      <c r="V172" s="32">
        <v>4993</v>
      </c>
      <c r="W172" s="32">
        <v>1304</v>
      </c>
      <c r="AI172" s="32">
        <v>1200000</v>
      </c>
      <c r="AJ172" s="32">
        <v>1186359</v>
      </c>
      <c r="AK172" s="32">
        <v>12585.5999999999</v>
      </c>
      <c r="AL172" s="32">
        <v>9428</v>
      </c>
      <c r="AM172" s="32">
        <v>1735</v>
      </c>
    </row>
    <row r="173" spans="2:39" x14ac:dyDescent="0.2">
      <c r="D173" s="32">
        <v>1500000</v>
      </c>
      <c r="E173" s="32">
        <v>1478533</v>
      </c>
      <c r="F173" s="32">
        <v>8758.4</v>
      </c>
      <c r="G173" s="32">
        <v>9180</v>
      </c>
      <c r="H173" s="32">
        <v>1310</v>
      </c>
      <c r="S173" s="32">
        <v>1500000</v>
      </c>
      <c r="T173" s="32">
        <v>1477787</v>
      </c>
      <c r="U173" s="32">
        <v>8316.7999999999993</v>
      </c>
      <c r="V173" s="32">
        <v>7722</v>
      </c>
      <c r="W173" s="32">
        <v>1303</v>
      </c>
      <c r="AI173" s="32">
        <v>1500000</v>
      </c>
      <c r="AJ173" s="32">
        <v>1478123</v>
      </c>
      <c r="AK173" s="32">
        <v>13174.4</v>
      </c>
      <c r="AL173" s="32">
        <v>20215</v>
      </c>
      <c r="AM173" s="32">
        <v>1764</v>
      </c>
    </row>
    <row r="174" spans="2:39" x14ac:dyDescent="0.2">
      <c r="D174" s="32">
        <v>1800000</v>
      </c>
      <c r="E174" s="32">
        <v>1766113</v>
      </c>
      <c r="F174" s="32">
        <v>9126.4</v>
      </c>
      <c r="G174" s="32">
        <v>16509</v>
      </c>
      <c r="H174" s="32">
        <v>1311</v>
      </c>
      <c r="S174" s="32">
        <v>1800000</v>
      </c>
      <c r="T174" s="32">
        <v>1766675</v>
      </c>
      <c r="U174" s="32">
        <v>8758.4</v>
      </c>
      <c r="V174" s="32">
        <v>13538</v>
      </c>
      <c r="W174" s="32">
        <v>1303</v>
      </c>
      <c r="AI174" s="32">
        <v>1800000</v>
      </c>
      <c r="AJ174" s="32">
        <v>1763062</v>
      </c>
      <c r="AK174" s="32">
        <v>13983.9999999999</v>
      </c>
      <c r="AL174" s="32">
        <v>38975</v>
      </c>
      <c r="AM174" s="32">
        <v>1804</v>
      </c>
    </row>
    <row r="175" spans="2:39" x14ac:dyDescent="0.2">
      <c r="D175" s="32">
        <v>2100000</v>
      </c>
      <c r="E175" s="32">
        <v>2052265</v>
      </c>
      <c r="F175" s="32">
        <v>9347.1999999999898</v>
      </c>
      <c r="G175" s="32">
        <v>27481</v>
      </c>
      <c r="H175" s="32">
        <v>1311</v>
      </c>
      <c r="S175" s="32">
        <v>2100000</v>
      </c>
      <c r="T175" s="32">
        <v>2051479</v>
      </c>
      <c r="U175" s="32">
        <v>9052.7999999999993</v>
      </c>
      <c r="V175" s="32">
        <v>22797</v>
      </c>
      <c r="W175" s="32">
        <v>1303</v>
      </c>
      <c r="AI175" s="32">
        <v>2100000</v>
      </c>
      <c r="AJ175" s="32">
        <v>2049560</v>
      </c>
      <c r="AK175" s="32">
        <v>14646.4</v>
      </c>
      <c r="AL175" s="32">
        <v>67710</v>
      </c>
      <c r="AM175" s="32">
        <v>1824</v>
      </c>
    </row>
    <row r="176" spans="2:39" x14ac:dyDescent="0.2">
      <c r="D176" s="32">
        <v>2400000</v>
      </c>
      <c r="E176" s="32">
        <v>2336741</v>
      </c>
      <c r="F176" s="32">
        <v>9715.1999999999898</v>
      </c>
      <c r="G176" s="32">
        <v>44297</v>
      </c>
      <c r="H176" s="32">
        <v>1311</v>
      </c>
      <c r="S176" s="32">
        <v>2400000</v>
      </c>
      <c r="T176" s="32">
        <v>2336491</v>
      </c>
      <c r="U176" s="32">
        <v>9420.7999999999993</v>
      </c>
      <c r="V176" s="32">
        <v>33756</v>
      </c>
      <c r="W176" s="32">
        <v>1304</v>
      </c>
      <c r="AI176" s="32">
        <v>2400000</v>
      </c>
      <c r="AJ176" s="32">
        <v>2333573</v>
      </c>
      <c r="AK176" s="32">
        <v>15823.9999999999</v>
      </c>
      <c r="AL176" s="32">
        <v>110575</v>
      </c>
      <c r="AM176" s="32">
        <v>1829</v>
      </c>
    </row>
    <row r="177" spans="4:39" x14ac:dyDescent="0.2">
      <c r="D177" s="32">
        <v>2700000</v>
      </c>
      <c r="E177" s="32">
        <v>2615466</v>
      </c>
      <c r="F177" s="32">
        <v>9936</v>
      </c>
      <c r="G177" s="32">
        <v>65497</v>
      </c>
      <c r="H177" s="32">
        <v>1310</v>
      </c>
      <c r="S177" s="32">
        <v>2700000</v>
      </c>
      <c r="T177" s="32">
        <v>2615566</v>
      </c>
      <c r="U177" s="32">
        <v>9715.1999999999898</v>
      </c>
      <c r="V177" s="32">
        <v>52701</v>
      </c>
      <c r="W177" s="32">
        <v>1304</v>
      </c>
      <c r="AI177" s="32">
        <v>2700000</v>
      </c>
      <c r="AJ177" s="32">
        <v>2610002</v>
      </c>
      <c r="AK177" s="32">
        <v>16928</v>
      </c>
      <c r="AL177" s="32">
        <v>160310</v>
      </c>
      <c r="AM177" s="32">
        <v>1835</v>
      </c>
    </row>
    <row r="178" spans="4:39" x14ac:dyDescent="0.2">
      <c r="D178" s="32"/>
      <c r="E178" s="32"/>
      <c r="F178" s="32"/>
      <c r="G178" s="32"/>
      <c r="H178" s="32"/>
      <c r="S178" s="32">
        <v>3000000</v>
      </c>
      <c r="T178" s="32">
        <v>2890963</v>
      </c>
      <c r="U178" s="32">
        <v>10009.5999999999</v>
      </c>
      <c r="V178" s="32">
        <v>71703</v>
      </c>
      <c r="W178" s="32">
        <v>1304</v>
      </c>
      <c r="AI178" s="32">
        <v>3000000</v>
      </c>
      <c r="AJ178" s="32">
        <v>2882693</v>
      </c>
      <c r="AK178" s="32">
        <v>18400</v>
      </c>
      <c r="AL178" s="32">
        <v>215608</v>
      </c>
      <c r="AM178" s="32">
        <v>1888</v>
      </c>
    </row>
    <row r="179" spans="4:39" x14ac:dyDescent="0.2">
      <c r="D179" s="32">
        <v>3600000</v>
      </c>
      <c r="E179" s="32">
        <v>3438995</v>
      </c>
      <c r="F179" s="32">
        <v>10966.4</v>
      </c>
      <c r="G179" s="32">
        <v>170777</v>
      </c>
      <c r="H179" s="32">
        <v>1313</v>
      </c>
      <c r="S179" s="32">
        <v>3300000</v>
      </c>
      <c r="T179" s="32">
        <v>3159973</v>
      </c>
      <c r="U179" s="32">
        <v>10377.5999999999</v>
      </c>
      <c r="V179" s="32">
        <v>103086</v>
      </c>
      <c r="W179" s="32">
        <v>1304</v>
      </c>
      <c r="AI179" s="32">
        <v>3300000</v>
      </c>
      <c r="AJ179" s="32">
        <v>3150829</v>
      </c>
      <c r="AK179" s="32">
        <v>20092.8</v>
      </c>
      <c r="AL179" s="32">
        <v>275378</v>
      </c>
      <c r="AM179" s="32">
        <v>2227</v>
      </c>
    </row>
    <row r="180" spans="4:39" x14ac:dyDescent="0.2">
      <c r="D180" s="32">
        <v>3900000</v>
      </c>
      <c r="E180" s="32">
        <v>3698915</v>
      </c>
      <c r="F180" s="32">
        <v>11481.5999999999</v>
      </c>
      <c r="G180" s="32">
        <v>214212</v>
      </c>
      <c r="H180" s="32">
        <v>1314</v>
      </c>
      <c r="S180" s="32">
        <v>3600000</v>
      </c>
      <c r="T180" s="32">
        <v>3430994</v>
      </c>
      <c r="U180" s="32">
        <v>10819.199999999901</v>
      </c>
      <c r="V180" s="32">
        <v>133295</v>
      </c>
      <c r="W180" s="32">
        <v>1305</v>
      </c>
      <c r="AI180" s="32">
        <v>3600000</v>
      </c>
      <c r="AJ180" s="32">
        <v>3416870</v>
      </c>
      <c r="AK180" s="32">
        <v>24067.199999999899</v>
      </c>
      <c r="AL180" s="32">
        <v>347251</v>
      </c>
      <c r="AM180" s="32">
        <v>2197</v>
      </c>
    </row>
    <row r="181" spans="4:39" x14ac:dyDescent="0.2">
      <c r="D181" s="32">
        <v>4200000</v>
      </c>
      <c r="E181" s="32">
        <v>3960268</v>
      </c>
      <c r="F181" s="32">
        <v>12070.4</v>
      </c>
      <c r="G181" s="32">
        <v>262222</v>
      </c>
      <c r="H181" s="32">
        <v>1315</v>
      </c>
      <c r="S181" s="32">
        <v>3900000</v>
      </c>
      <c r="T181" s="32">
        <v>3699633</v>
      </c>
      <c r="U181" s="32">
        <v>11334.4</v>
      </c>
      <c r="V181" s="32">
        <v>172735</v>
      </c>
      <c r="W181" s="32">
        <v>1296</v>
      </c>
      <c r="AI181" s="32">
        <v>3900000</v>
      </c>
      <c r="AJ181" s="32">
        <v>3490915</v>
      </c>
      <c r="AK181" s="32">
        <v>20079552</v>
      </c>
      <c r="AL181" s="32">
        <v>10221</v>
      </c>
      <c r="AM181" s="32">
        <v>2243</v>
      </c>
    </row>
    <row r="182" spans="4:39" x14ac:dyDescent="0.2">
      <c r="D182" s="32">
        <v>4500000</v>
      </c>
      <c r="E182" s="32">
        <v>4215201</v>
      </c>
      <c r="F182" s="32">
        <v>12806.4</v>
      </c>
      <c r="G182" s="32">
        <v>311810</v>
      </c>
      <c r="H182" s="32">
        <v>1310</v>
      </c>
      <c r="S182" s="32"/>
      <c r="T182" s="32"/>
      <c r="U182" s="32"/>
      <c r="V182" s="32"/>
      <c r="W182" s="32"/>
    </row>
    <row r="183" spans="4:39" x14ac:dyDescent="0.2">
      <c r="D183" s="32">
        <v>4800000</v>
      </c>
      <c r="E183" s="32">
        <v>4469998</v>
      </c>
      <c r="F183" s="32">
        <v>13395.199999999901</v>
      </c>
      <c r="G183" s="32">
        <v>362004</v>
      </c>
      <c r="H183" s="32">
        <v>1316</v>
      </c>
      <c r="S183" s="32">
        <v>4500000</v>
      </c>
      <c r="T183" s="32">
        <v>4210132</v>
      </c>
      <c r="U183" s="32">
        <v>12585.5999999999</v>
      </c>
      <c r="V183" s="32">
        <v>261983</v>
      </c>
      <c r="W183" s="32">
        <v>1308</v>
      </c>
    </row>
    <row r="184" spans="4:39" x14ac:dyDescent="0.2">
      <c r="D184" s="32">
        <v>5100000</v>
      </c>
      <c r="E184" s="32">
        <v>4715812</v>
      </c>
      <c r="F184" s="32">
        <v>14499.199999999901</v>
      </c>
      <c r="G184" s="32">
        <v>415625</v>
      </c>
      <c r="H184" s="32">
        <v>1318</v>
      </c>
      <c r="S184" s="32">
        <v>4800000</v>
      </c>
      <c r="T184" s="32">
        <v>4466480</v>
      </c>
      <c r="U184" s="32">
        <v>13468.8</v>
      </c>
      <c r="V184" s="32">
        <v>310447</v>
      </c>
      <c r="W184" s="32">
        <v>1308</v>
      </c>
    </row>
    <row r="185" spans="4:39" x14ac:dyDescent="0.2">
      <c r="D185" s="32">
        <v>5400000</v>
      </c>
      <c r="E185" s="32">
        <v>4961165</v>
      </c>
      <c r="F185" s="32">
        <v>15676.8</v>
      </c>
      <c r="G185" s="32">
        <v>467440</v>
      </c>
      <c r="H185" s="32">
        <v>1319</v>
      </c>
      <c r="S185" s="32">
        <v>5100000</v>
      </c>
      <c r="T185" s="32">
        <v>4718578</v>
      </c>
      <c r="U185" s="32">
        <v>15087.9999999999</v>
      </c>
      <c r="V185" s="32">
        <v>357680</v>
      </c>
      <c r="W185" s="32">
        <v>1309</v>
      </c>
    </row>
    <row r="186" spans="4:39" x14ac:dyDescent="0.2">
      <c r="D186" s="32">
        <v>5700000</v>
      </c>
      <c r="E186" s="32">
        <v>5204077</v>
      </c>
      <c r="F186" s="32">
        <v>17443.199999999899</v>
      </c>
      <c r="G186" s="32">
        <v>519029</v>
      </c>
      <c r="H186" s="32">
        <v>1318</v>
      </c>
      <c r="S186" s="32">
        <v>5400000</v>
      </c>
      <c r="T186" s="32">
        <v>4949512</v>
      </c>
      <c r="U186" s="32">
        <v>17148.8</v>
      </c>
      <c r="V186" s="32">
        <v>405306</v>
      </c>
      <c r="W186" s="32">
        <v>1309</v>
      </c>
    </row>
    <row r="187" spans="4:39" x14ac:dyDescent="0.2">
      <c r="D187" s="32">
        <v>6000000</v>
      </c>
      <c r="E187" s="32">
        <v>5446762</v>
      </c>
      <c r="F187" s="32">
        <v>23919.999999999902</v>
      </c>
      <c r="G187" s="32">
        <v>566650</v>
      </c>
      <c r="H187" s="32">
        <v>1318</v>
      </c>
      <c r="S187" s="32">
        <v>5700000</v>
      </c>
      <c r="T187" s="32">
        <v>5196751</v>
      </c>
      <c r="U187" s="32">
        <v>233974.39999999999</v>
      </c>
      <c r="V187" s="32">
        <v>457779</v>
      </c>
      <c r="W187" s="32">
        <v>1305</v>
      </c>
    </row>
    <row r="188" spans="4:39" x14ac:dyDescent="0.2">
      <c r="D188" s="32">
        <v>6300000</v>
      </c>
      <c r="E188" s="32">
        <v>5684662</v>
      </c>
      <c r="F188" s="32">
        <v>34739.199999999997</v>
      </c>
      <c r="G188" s="32">
        <v>617578</v>
      </c>
      <c r="H188" s="32">
        <v>1316</v>
      </c>
    </row>
    <row r="189" spans="4:39" x14ac:dyDescent="0.2">
      <c r="D189" s="32">
        <v>6600000</v>
      </c>
      <c r="E189" s="32">
        <v>5524735</v>
      </c>
      <c r="F189" s="32">
        <v>4290659.1999999899</v>
      </c>
      <c r="G189" s="32">
        <v>425636</v>
      </c>
      <c r="H189" s="32">
        <v>1308</v>
      </c>
    </row>
    <row r="198" spans="2:39" x14ac:dyDescent="0.2">
      <c r="B198" t="s">
        <v>261</v>
      </c>
      <c r="D198" s="4" t="s">
        <v>206</v>
      </c>
      <c r="E198" s="4" t="s">
        <v>33</v>
      </c>
      <c r="F198" s="4" t="s">
        <v>172</v>
      </c>
      <c r="G198" s="4" t="s">
        <v>213</v>
      </c>
      <c r="H198" s="4" t="s">
        <v>214</v>
      </c>
      <c r="Q198" t="s">
        <v>261</v>
      </c>
      <c r="S198" s="4" t="s">
        <v>206</v>
      </c>
      <c r="T198" s="4" t="s">
        <v>33</v>
      </c>
      <c r="U198" s="4" t="s">
        <v>172</v>
      </c>
      <c r="V198" s="4" t="s">
        <v>213</v>
      </c>
      <c r="W198" s="4" t="s">
        <v>214</v>
      </c>
      <c r="AG198" t="s">
        <v>261</v>
      </c>
      <c r="AI198" s="4" t="s">
        <v>206</v>
      </c>
      <c r="AJ198" s="4" t="s">
        <v>33</v>
      </c>
      <c r="AK198" s="4" t="s">
        <v>172</v>
      </c>
      <c r="AL198" s="4" t="s">
        <v>213</v>
      </c>
      <c r="AM198" s="4" t="s">
        <v>214</v>
      </c>
    </row>
    <row r="199" spans="2:39" x14ac:dyDescent="0.2">
      <c r="D199" s="32">
        <v>300000</v>
      </c>
      <c r="E199" s="32">
        <v>299153</v>
      </c>
      <c r="F199" s="32">
        <v>7654.4</v>
      </c>
      <c r="G199" s="32">
        <v>92</v>
      </c>
      <c r="H199" s="32">
        <v>1315</v>
      </c>
      <c r="S199" s="32">
        <v>300000</v>
      </c>
      <c r="T199" s="32">
        <v>299257</v>
      </c>
      <c r="U199" s="32">
        <v>7065.5999999999904</v>
      </c>
      <c r="V199" s="32">
        <v>332</v>
      </c>
      <c r="W199" s="32">
        <v>1303</v>
      </c>
      <c r="AI199" s="32">
        <v>300000</v>
      </c>
      <c r="AJ199" s="32">
        <v>298771</v>
      </c>
      <c r="AK199" s="32">
        <v>12217.5999999999</v>
      </c>
      <c r="AL199" s="32">
        <v>42</v>
      </c>
      <c r="AM199" s="32">
        <v>1716</v>
      </c>
    </row>
    <row r="200" spans="2:39" x14ac:dyDescent="0.2">
      <c r="D200" s="32">
        <v>600000</v>
      </c>
      <c r="E200" s="32">
        <v>166563</v>
      </c>
      <c r="F200" s="32">
        <v>15897.5999999999</v>
      </c>
      <c r="G200" s="32">
        <v>332</v>
      </c>
      <c r="H200" s="32">
        <v>1300</v>
      </c>
      <c r="I200" s="32"/>
      <c r="S200" s="32">
        <v>900000</v>
      </c>
      <c r="T200" s="32">
        <v>892456</v>
      </c>
      <c r="U200" s="32">
        <v>7654.4</v>
      </c>
      <c r="V200" s="32">
        <v>959</v>
      </c>
      <c r="W200" s="32">
        <v>1303</v>
      </c>
      <c r="AI200" s="32">
        <v>900000</v>
      </c>
      <c r="AJ200" s="32">
        <v>891886</v>
      </c>
      <c r="AK200" s="32">
        <v>12659.199999999901</v>
      </c>
      <c r="AL200" s="32">
        <v>594</v>
      </c>
      <c r="AM200" s="32">
        <v>1734</v>
      </c>
    </row>
    <row r="201" spans="2:39" x14ac:dyDescent="0.2">
      <c r="D201" s="32">
        <v>900000</v>
      </c>
      <c r="E201" s="32">
        <v>892519</v>
      </c>
      <c r="F201" s="32">
        <v>7948.7999999999902</v>
      </c>
      <c r="G201" s="32">
        <v>132</v>
      </c>
      <c r="H201" s="32">
        <v>1307</v>
      </c>
      <c r="I201" s="32"/>
      <c r="S201" s="32">
        <v>1200000</v>
      </c>
      <c r="T201" s="32">
        <v>1186193</v>
      </c>
      <c r="U201" s="32">
        <v>7948.7999999999902</v>
      </c>
      <c r="V201" s="32">
        <v>1277</v>
      </c>
      <c r="W201" s="32">
        <v>1303</v>
      </c>
      <c r="AI201" s="32">
        <v>1200000</v>
      </c>
      <c r="AJ201" s="32">
        <v>1185235</v>
      </c>
      <c r="AK201" s="32">
        <v>13321.5999999999</v>
      </c>
      <c r="AL201" s="32">
        <v>1829</v>
      </c>
      <c r="AM201" s="32">
        <v>1306</v>
      </c>
    </row>
    <row r="202" spans="2:39" x14ac:dyDescent="0.2">
      <c r="D202" s="32">
        <v>1200000</v>
      </c>
      <c r="E202" s="32">
        <v>1186959</v>
      </c>
      <c r="F202" s="32">
        <v>8464</v>
      </c>
      <c r="G202" s="32">
        <v>697</v>
      </c>
      <c r="H202" s="32">
        <v>1308</v>
      </c>
      <c r="S202" s="32">
        <v>1500000</v>
      </c>
      <c r="T202" s="32">
        <v>1477262</v>
      </c>
      <c r="U202" s="32">
        <v>8537.5999999999894</v>
      </c>
      <c r="V202" s="32">
        <v>2121</v>
      </c>
      <c r="W202" s="32">
        <v>1300</v>
      </c>
      <c r="AI202" s="32">
        <v>1500000</v>
      </c>
      <c r="AJ202" s="32">
        <v>1477118</v>
      </c>
      <c r="AK202" s="32">
        <v>14131.199999999901</v>
      </c>
      <c r="AL202" s="32">
        <v>4745</v>
      </c>
      <c r="AM202" s="32">
        <v>1779</v>
      </c>
    </row>
    <row r="203" spans="2:39" x14ac:dyDescent="0.2">
      <c r="D203" s="32">
        <v>1500000</v>
      </c>
      <c r="E203" s="32">
        <v>1477620</v>
      </c>
      <c r="F203" s="32">
        <v>8979.1999999999898</v>
      </c>
      <c r="G203" s="32">
        <v>1557</v>
      </c>
      <c r="H203" s="32">
        <v>1309</v>
      </c>
      <c r="S203" s="32">
        <v>1800000</v>
      </c>
      <c r="T203" s="32">
        <v>1766805</v>
      </c>
      <c r="U203" s="32">
        <v>9126.4</v>
      </c>
      <c r="V203" s="32">
        <v>4107</v>
      </c>
      <c r="W203" s="32">
        <v>1303</v>
      </c>
      <c r="AI203" s="32">
        <v>1800000</v>
      </c>
      <c r="AJ203" s="32">
        <v>1765508</v>
      </c>
      <c r="AK203" s="32">
        <v>15087.9999999999</v>
      </c>
      <c r="AL203" s="32">
        <v>10750</v>
      </c>
      <c r="AM203" s="32">
        <v>1804</v>
      </c>
    </row>
    <row r="204" spans="2:39" x14ac:dyDescent="0.2">
      <c r="D204" s="32">
        <v>1800000</v>
      </c>
      <c r="E204" s="32">
        <v>1767225</v>
      </c>
      <c r="F204" s="32">
        <v>9494.4</v>
      </c>
      <c r="G204" s="32">
        <v>3086</v>
      </c>
      <c r="H204" s="32">
        <v>1310</v>
      </c>
      <c r="S204" s="32">
        <v>2100000</v>
      </c>
      <c r="T204" s="32">
        <v>2051458</v>
      </c>
      <c r="U204" s="32">
        <v>9641.5999999999894</v>
      </c>
      <c r="V204" s="32">
        <v>6328</v>
      </c>
      <c r="W204" s="32">
        <v>1303</v>
      </c>
      <c r="AI204" s="32">
        <v>2100000</v>
      </c>
      <c r="AJ204" s="32">
        <v>501894</v>
      </c>
      <c r="AK204" s="32">
        <v>9126.4</v>
      </c>
      <c r="AL204" s="32">
        <v>16</v>
      </c>
      <c r="AM204" s="32">
        <v>1822</v>
      </c>
    </row>
    <row r="205" spans="2:39" x14ac:dyDescent="0.2">
      <c r="D205" s="32">
        <v>2100000</v>
      </c>
      <c r="E205" s="32">
        <v>2051137</v>
      </c>
      <c r="F205" s="32">
        <v>9936</v>
      </c>
      <c r="G205" s="32">
        <v>6019</v>
      </c>
      <c r="H205" s="32">
        <v>1311</v>
      </c>
      <c r="S205" s="32">
        <v>2400000</v>
      </c>
      <c r="T205" s="32">
        <v>2336115</v>
      </c>
      <c r="U205" s="32">
        <v>10083.199999999901</v>
      </c>
      <c r="V205" s="32">
        <v>7983</v>
      </c>
      <c r="W205" s="32">
        <v>1302</v>
      </c>
      <c r="AI205" s="32">
        <v>2700000</v>
      </c>
      <c r="AJ205" s="32">
        <v>2610280</v>
      </c>
      <c r="AK205" s="32">
        <v>18400</v>
      </c>
      <c r="AL205" s="32">
        <v>68041</v>
      </c>
      <c r="AM205" s="32">
        <v>1863</v>
      </c>
    </row>
    <row r="206" spans="2:39" x14ac:dyDescent="0.2">
      <c r="D206" s="32">
        <v>2400000</v>
      </c>
      <c r="E206" s="32">
        <v>2336781</v>
      </c>
      <c r="F206" s="32">
        <v>10377.5999999999</v>
      </c>
      <c r="G206" s="32">
        <v>11031</v>
      </c>
      <c r="H206" s="32">
        <v>1310</v>
      </c>
      <c r="S206" s="32">
        <v>2700000</v>
      </c>
      <c r="T206" s="32">
        <v>2614026</v>
      </c>
      <c r="U206" s="32">
        <v>10672</v>
      </c>
      <c r="V206" s="32">
        <v>18910</v>
      </c>
      <c r="W206" s="32">
        <v>1303</v>
      </c>
      <c r="AI206" s="32">
        <v>3000000</v>
      </c>
      <c r="AJ206" s="32">
        <v>2884198</v>
      </c>
      <c r="AK206" s="32">
        <v>20166.3999999999</v>
      </c>
      <c r="AL206" s="32">
        <v>106859</v>
      </c>
      <c r="AM206" s="32">
        <v>2216</v>
      </c>
    </row>
    <row r="207" spans="2:39" x14ac:dyDescent="0.2">
      <c r="D207" s="32">
        <v>2700000</v>
      </c>
      <c r="E207" s="32">
        <v>2613696</v>
      </c>
      <c r="F207" s="32">
        <v>10819.199999999901</v>
      </c>
      <c r="G207" s="32">
        <v>19037</v>
      </c>
      <c r="H207" s="32">
        <v>1310</v>
      </c>
      <c r="S207" s="32">
        <v>3000000</v>
      </c>
      <c r="T207" s="32">
        <v>2890572</v>
      </c>
      <c r="U207" s="32">
        <v>11187.199999999901</v>
      </c>
      <c r="V207" s="32">
        <v>23333</v>
      </c>
      <c r="W207" s="32">
        <v>1302</v>
      </c>
      <c r="AI207" s="32">
        <v>3300000</v>
      </c>
      <c r="AJ207" s="32">
        <v>3150506</v>
      </c>
      <c r="AK207" s="32">
        <v>22300.799999999999</v>
      </c>
      <c r="AL207" s="32">
        <v>152960</v>
      </c>
      <c r="AM207" s="32">
        <v>2190</v>
      </c>
    </row>
    <row r="208" spans="2:39" x14ac:dyDescent="0.2">
      <c r="D208" s="32">
        <v>3000000</v>
      </c>
      <c r="E208" s="32">
        <v>2890657</v>
      </c>
      <c r="F208" s="32">
        <v>11260.8</v>
      </c>
      <c r="G208" s="32">
        <v>29106</v>
      </c>
      <c r="H208" s="32">
        <v>1310</v>
      </c>
      <c r="S208" s="32">
        <v>3300000</v>
      </c>
      <c r="T208" s="32">
        <v>3158102</v>
      </c>
      <c r="U208" s="32">
        <v>11702.4</v>
      </c>
      <c r="V208" s="32">
        <v>35769</v>
      </c>
      <c r="W208" s="32">
        <v>1304</v>
      </c>
      <c r="AI208" s="32">
        <v>3600000</v>
      </c>
      <c r="AJ208" s="32">
        <v>3422144</v>
      </c>
      <c r="AK208" s="32">
        <v>26275.199999999899</v>
      </c>
      <c r="AL208" s="32">
        <v>212679</v>
      </c>
      <c r="AM208" s="32">
        <v>2212</v>
      </c>
    </row>
    <row r="209" spans="4:39" x14ac:dyDescent="0.2">
      <c r="D209" s="32">
        <v>3300000</v>
      </c>
      <c r="E209" s="32">
        <v>3161617</v>
      </c>
      <c r="F209" s="32">
        <v>11776</v>
      </c>
      <c r="G209" s="32">
        <v>44943</v>
      </c>
      <c r="H209" s="32">
        <v>1309</v>
      </c>
      <c r="S209" s="32">
        <v>3600000</v>
      </c>
      <c r="T209" s="32">
        <v>3438231</v>
      </c>
      <c r="U209" s="32">
        <v>12291.199999999901</v>
      </c>
      <c r="V209" s="32">
        <v>50920</v>
      </c>
      <c r="W209" s="32">
        <v>1303</v>
      </c>
      <c r="AI209" s="32">
        <v>3900000</v>
      </c>
      <c r="AJ209" s="32">
        <v>3675527</v>
      </c>
      <c r="AK209" s="32">
        <v>47619.199999999997</v>
      </c>
      <c r="AL209" s="32">
        <v>273125</v>
      </c>
      <c r="AM209" s="32">
        <v>2194</v>
      </c>
    </row>
    <row r="210" spans="4:39" x14ac:dyDescent="0.2">
      <c r="D210" s="32">
        <v>3600000</v>
      </c>
      <c r="E210" s="32">
        <v>3437730</v>
      </c>
      <c r="F210" s="32">
        <v>12291.199999999901</v>
      </c>
      <c r="G210" s="32">
        <v>67573</v>
      </c>
      <c r="H210" s="32">
        <v>1309</v>
      </c>
      <c r="S210" s="32">
        <v>3900000</v>
      </c>
      <c r="T210" s="32">
        <v>3697467</v>
      </c>
      <c r="U210" s="32">
        <v>12879.9999999999</v>
      </c>
      <c r="V210" s="32">
        <v>72850</v>
      </c>
      <c r="W210" s="32">
        <v>1305</v>
      </c>
      <c r="AI210" s="32">
        <v>4200000</v>
      </c>
      <c r="AJ210" s="32">
        <v>3514290</v>
      </c>
      <c r="AK210" s="32">
        <v>20638764.7999999</v>
      </c>
      <c r="AL210" s="32">
        <v>54</v>
      </c>
      <c r="AM210" s="32">
        <v>2187</v>
      </c>
    </row>
    <row r="211" spans="4:39" x14ac:dyDescent="0.2">
      <c r="D211" s="32">
        <v>3900000</v>
      </c>
      <c r="E211" s="32">
        <v>3699790</v>
      </c>
      <c r="F211" s="32">
        <v>12806.4</v>
      </c>
      <c r="G211" s="32">
        <v>91216</v>
      </c>
      <c r="H211" s="32">
        <v>1310</v>
      </c>
      <c r="S211" s="32">
        <v>4200000</v>
      </c>
      <c r="T211" s="32">
        <v>3957244</v>
      </c>
      <c r="U211" s="32">
        <v>13542.4</v>
      </c>
      <c r="V211" s="32">
        <v>101012</v>
      </c>
      <c r="W211" s="32">
        <v>1304</v>
      </c>
    </row>
    <row r="212" spans="4:39" x14ac:dyDescent="0.2">
      <c r="D212" s="32">
        <v>4200000</v>
      </c>
      <c r="E212" s="32">
        <v>3959394</v>
      </c>
      <c r="F212" s="32">
        <v>13542.4</v>
      </c>
      <c r="G212" s="32">
        <v>123144</v>
      </c>
      <c r="H212" s="32">
        <v>1311</v>
      </c>
      <c r="S212" s="32">
        <v>4500000</v>
      </c>
      <c r="T212" s="32">
        <v>4211558</v>
      </c>
      <c r="U212" s="32">
        <v>14351.9999999999</v>
      </c>
      <c r="V212" s="32">
        <v>132811</v>
      </c>
      <c r="W212" s="32">
        <v>1306</v>
      </c>
    </row>
    <row r="213" spans="4:39" x14ac:dyDescent="0.2">
      <c r="D213" s="32">
        <v>4500000</v>
      </c>
      <c r="E213" s="32">
        <v>4217498</v>
      </c>
      <c r="F213" s="32">
        <v>14278.4</v>
      </c>
      <c r="G213" s="32">
        <v>158016</v>
      </c>
      <c r="H213" s="32">
        <v>1308</v>
      </c>
      <c r="S213" s="32">
        <v>4800000</v>
      </c>
      <c r="T213" s="32">
        <v>4473134</v>
      </c>
      <c r="U213" s="32">
        <v>15382.4</v>
      </c>
      <c r="V213" s="32">
        <v>168828</v>
      </c>
      <c r="W213" s="32">
        <v>1302</v>
      </c>
    </row>
    <row r="214" spans="4:39" x14ac:dyDescent="0.2">
      <c r="D214" s="32">
        <v>4800000</v>
      </c>
      <c r="E214" s="32">
        <v>4473601</v>
      </c>
      <c r="F214" s="32">
        <v>15087.9999999999</v>
      </c>
      <c r="G214" s="32">
        <v>197871</v>
      </c>
      <c r="H214" s="32">
        <v>1312</v>
      </c>
      <c r="S214" s="32">
        <v>5100000</v>
      </c>
      <c r="T214" s="32">
        <v>4710818</v>
      </c>
      <c r="U214" s="32">
        <v>16412.8</v>
      </c>
      <c r="V214" s="32">
        <v>206644</v>
      </c>
      <c r="W214" s="32">
        <v>1306</v>
      </c>
    </row>
    <row r="215" spans="4:39" x14ac:dyDescent="0.2">
      <c r="D215" s="32">
        <v>5100000</v>
      </c>
      <c r="E215" s="32">
        <v>4720596</v>
      </c>
      <c r="F215" s="32">
        <v>16118.4</v>
      </c>
      <c r="G215" s="32">
        <v>240984</v>
      </c>
      <c r="H215" s="32">
        <v>1313</v>
      </c>
      <c r="S215" s="32">
        <v>5400000</v>
      </c>
      <c r="T215" s="32">
        <v>4955362</v>
      </c>
      <c r="U215" s="32">
        <v>17369.599999999999</v>
      </c>
      <c r="V215" s="32">
        <v>247620</v>
      </c>
      <c r="W215" s="32">
        <v>1302</v>
      </c>
    </row>
    <row r="216" spans="4:39" x14ac:dyDescent="0.2">
      <c r="D216" s="32">
        <v>5400000</v>
      </c>
      <c r="E216" s="32">
        <v>4961985</v>
      </c>
      <c r="F216" s="32">
        <v>17590.3999999999</v>
      </c>
      <c r="G216" s="32">
        <v>288617</v>
      </c>
      <c r="H216" s="32">
        <v>1314</v>
      </c>
      <c r="S216" s="32">
        <v>5700000</v>
      </c>
      <c r="T216" s="32">
        <v>5191704</v>
      </c>
      <c r="U216" s="32">
        <v>1294182.3999999999</v>
      </c>
      <c r="V216" s="32">
        <v>281605</v>
      </c>
      <c r="W216" s="32">
        <v>1302</v>
      </c>
    </row>
    <row r="217" spans="4:39" x14ac:dyDescent="0.2">
      <c r="D217" s="32">
        <v>5700000</v>
      </c>
      <c r="E217" s="32">
        <v>5210403</v>
      </c>
      <c r="F217" s="32">
        <v>19136</v>
      </c>
      <c r="G217" s="32">
        <v>340623</v>
      </c>
      <c r="H217" s="32">
        <v>1315</v>
      </c>
    </row>
    <row r="218" spans="4:39" x14ac:dyDescent="0.2">
      <c r="D218" s="32">
        <v>6000000</v>
      </c>
      <c r="E218" s="32">
        <v>5452921</v>
      </c>
      <c r="F218" s="32">
        <v>21859.199999999899</v>
      </c>
      <c r="G218" s="32">
        <v>394485</v>
      </c>
      <c r="H218" s="32">
        <v>1315</v>
      </c>
    </row>
    <row r="219" spans="4:39" x14ac:dyDescent="0.2">
      <c r="D219" s="32">
        <v>6300000</v>
      </c>
      <c r="E219" s="32">
        <v>5691184</v>
      </c>
      <c r="F219" s="32">
        <v>27747.199999999899</v>
      </c>
      <c r="G219" s="32">
        <v>446764</v>
      </c>
      <c r="H219" s="32">
        <v>1316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44E32-80F8-1147-90E7-BA469F5EC6A0}">
  <dimension ref="B1:AN219"/>
  <sheetViews>
    <sheetView topLeftCell="AC1" zoomScale="125" zoomScaleNormal="172" workbookViewId="0">
      <pane ySplit="1" topLeftCell="A2" activePane="bottomLeft" state="frozen"/>
      <selection pane="bottomLeft" activeCell="AI18" sqref="AI18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  <col min="19" max="19" width="11" bestFit="1" customWidth="1"/>
    <col min="20" max="20" width="12.1640625" bestFit="1" customWidth="1"/>
    <col min="21" max="25" width="11" bestFit="1" customWidth="1"/>
    <col min="35" max="35" width="12.33203125" customWidth="1"/>
    <col min="36" max="36" width="14.6640625" customWidth="1"/>
  </cols>
  <sheetData>
    <row r="1" spans="2:39" x14ac:dyDescent="0.2">
      <c r="B1" t="s">
        <v>250</v>
      </c>
      <c r="Q1" t="s">
        <v>248</v>
      </c>
      <c r="AG1" t="s">
        <v>247</v>
      </c>
    </row>
    <row r="2" spans="2:39" x14ac:dyDescent="0.2">
      <c r="B2" t="s">
        <v>242</v>
      </c>
      <c r="Q2" t="s">
        <v>242</v>
      </c>
      <c r="AG2" t="s">
        <v>242</v>
      </c>
    </row>
    <row r="3" spans="2:39" x14ac:dyDescent="0.2">
      <c r="B3" t="s">
        <v>262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262</v>
      </c>
      <c r="S3" t="s">
        <v>206</v>
      </c>
      <c r="T3" t="s">
        <v>33</v>
      </c>
      <c r="U3" t="s">
        <v>38</v>
      </c>
      <c r="V3" t="s">
        <v>213</v>
      </c>
      <c r="W3" t="s">
        <v>214</v>
      </c>
      <c r="AG3" t="s">
        <v>262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</row>
    <row r="4" spans="2:39" x14ac:dyDescent="0.2">
      <c r="D4" s="32">
        <v>300000</v>
      </c>
      <c r="E4" s="32">
        <v>299036</v>
      </c>
      <c r="F4" s="32">
        <v>7359.99999999999</v>
      </c>
      <c r="G4" s="32">
        <v>0</v>
      </c>
      <c r="H4" s="32">
        <v>1780</v>
      </c>
      <c r="S4" s="32">
        <v>300000</v>
      </c>
      <c r="T4" s="32">
        <v>298919</v>
      </c>
      <c r="U4" s="32">
        <v>6771.2</v>
      </c>
      <c r="V4" s="32">
        <v>0</v>
      </c>
      <c r="W4" s="32">
        <v>1765</v>
      </c>
      <c r="AI4" s="32">
        <v>300000</v>
      </c>
      <c r="AJ4" s="32">
        <v>299165</v>
      </c>
      <c r="AK4" s="32">
        <v>9862.4</v>
      </c>
      <c r="AL4" s="32">
        <v>0</v>
      </c>
      <c r="AM4" s="32">
        <v>2148</v>
      </c>
    </row>
    <row r="5" spans="2:39" x14ac:dyDescent="0.2">
      <c r="D5" s="32">
        <v>600000</v>
      </c>
      <c r="E5" s="32">
        <v>596571</v>
      </c>
      <c r="F5" s="32">
        <v>7727.99999999999</v>
      </c>
      <c r="G5" s="32">
        <v>0</v>
      </c>
      <c r="H5" s="32">
        <v>1772</v>
      </c>
      <c r="S5" s="32">
        <v>600000</v>
      </c>
      <c r="T5" s="32">
        <v>596413</v>
      </c>
      <c r="U5" s="32">
        <v>7286.4</v>
      </c>
      <c r="V5" s="32">
        <v>0</v>
      </c>
      <c r="W5" s="32">
        <v>1763</v>
      </c>
      <c r="AI5" s="32">
        <v>600000</v>
      </c>
      <c r="AJ5" s="32">
        <v>596745</v>
      </c>
      <c r="AK5" s="32">
        <v>10598.4</v>
      </c>
      <c r="AL5" s="32">
        <v>0</v>
      </c>
      <c r="AM5" s="32">
        <v>2149</v>
      </c>
    </row>
    <row r="6" spans="2:39" x14ac:dyDescent="0.2">
      <c r="D6" s="32">
        <v>1200000</v>
      </c>
      <c r="E6" s="32">
        <v>1185860</v>
      </c>
      <c r="F6" s="32">
        <v>8905.5999999999894</v>
      </c>
      <c r="G6" s="32">
        <v>0</v>
      </c>
      <c r="H6" s="32">
        <v>1781</v>
      </c>
      <c r="S6" s="32">
        <v>900000</v>
      </c>
      <c r="T6" s="32">
        <v>892193</v>
      </c>
      <c r="U6" s="32">
        <v>7948.7999999999902</v>
      </c>
      <c r="V6" s="32">
        <v>0</v>
      </c>
      <c r="W6" s="32"/>
      <c r="AI6" s="32">
        <v>900000</v>
      </c>
      <c r="AJ6" s="32">
        <v>891951</v>
      </c>
      <c r="AK6" s="32">
        <v>11408</v>
      </c>
      <c r="AL6" s="32">
        <v>0</v>
      </c>
      <c r="AM6" s="32">
        <v>2142</v>
      </c>
    </row>
    <row r="7" spans="2:39" x14ac:dyDescent="0.2">
      <c r="D7" s="32">
        <v>1500000</v>
      </c>
      <c r="E7" s="32">
        <v>1478508</v>
      </c>
      <c r="F7" s="32">
        <v>9568</v>
      </c>
      <c r="G7" s="32">
        <v>0</v>
      </c>
      <c r="H7" s="32">
        <v>1784</v>
      </c>
      <c r="S7" s="32">
        <v>1200000</v>
      </c>
      <c r="T7" s="32">
        <v>337778</v>
      </c>
      <c r="U7" s="32">
        <v>7580.7999999999902</v>
      </c>
      <c r="V7" s="32">
        <v>0</v>
      </c>
      <c r="W7" s="32">
        <v>1764</v>
      </c>
      <c r="AI7" s="32">
        <v>1200000</v>
      </c>
      <c r="AJ7" s="32">
        <v>1185188</v>
      </c>
      <c r="AK7" s="32">
        <v>12217.5999999999</v>
      </c>
      <c r="AL7" s="32">
        <v>0</v>
      </c>
      <c r="AM7" s="32">
        <v>2145</v>
      </c>
    </row>
    <row r="8" spans="2:39" x14ac:dyDescent="0.2">
      <c r="D8" s="32">
        <v>1800000</v>
      </c>
      <c r="E8" s="32">
        <v>1766812</v>
      </c>
      <c r="F8" s="32">
        <v>10377.5999999999</v>
      </c>
      <c r="G8" s="32">
        <v>0</v>
      </c>
      <c r="H8" s="32">
        <v>1775</v>
      </c>
      <c r="S8" s="32">
        <v>1500000</v>
      </c>
      <c r="T8" s="32">
        <v>1477675</v>
      </c>
      <c r="U8" s="32">
        <v>9641.5999999999894</v>
      </c>
      <c r="V8" s="32">
        <v>0</v>
      </c>
      <c r="W8" s="32">
        <v>1762</v>
      </c>
      <c r="AI8" s="32">
        <v>1500000</v>
      </c>
      <c r="AJ8" s="32">
        <v>1477039</v>
      </c>
      <c r="AK8" s="32">
        <v>13174.4</v>
      </c>
      <c r="AL8" s="32">
        <v>0</v>
      </c>
      <c r="AM8" s="32">
        <v>2166</v>
      </c>
    </row>
    <row r="9" spans="2:39" x14ac:dyDescent="0.2">
      <c r="D9" s="32">
        <v>2100000</v>
      </c>
      <c r="E9" s="32">
        <v>2051949</v>
      </c>
      <c r="F9" s="32">
        <v>11187.199999999901</v>
      </c>
      <c r="G9" s="32">
        <v>0</v>
      </c>
      <c r="H9" s="32">
        <v>1778</v>
      </c>
      <c r="S9" s="32">
        <v>1800000</v>
      </c>
      <c r="T9" s="32">
        <v>1765635</v>
      </c>
      <c r="U9" s="32">
        <v>10745.5999999999</v>
      </c>
      <c r="V9" s="32">
        <v>0</v>
      </c>
      <c r="W9" s="32">
        <v>1763</v>
      </c>
      <c r="AI9" s="32">
        <v>1800000</v>
      </c>
      <c r="AJ9" s="32">
        <v>1764550</v>
      </c>
      <c r="AK9" s="32">
        <v>14572.8</v>
      </c>
      <c r="AL9" s="32">
        <v>0</v>
      </c>
      <c r="AM9" s="32">
        <v>2159</v>
      </c>
    </row>
    <row r="10" spans="2:39" x14ac:dyDescent="0.2">
      <c r="D10" s="32">
        <v>2400000</v>
      </c>
      <c r="E10" s="32">
        <v>2336982</v>
      </c>
      <c r="F10" s="32">
        <v>12585.5999999999</v>
      </c>
      <c r="G10" s="32">
        <v>0</v>
      </c>
      <c r="H10" s="32">
        <v>1778</v>
      </c>
      <c r="S10" s="32">
        <v>2100000</v>
      </c>
      <c r="T10" s="32">
        <v>2050782</v>
      </c>
      <c r="U10" s="32">
        <v>12806.4</v>
      </c>
      <c r="V10" s="32">
        <v>0</v>
      </c>
      <c r="W10" s="32">
        <v>1766</v>
      </c>
      <c r="AI10" s="32">
        <v>2100000</v>
      </c>
      <c r="AJ10" s="32">
        <v>2050047</v>
      </c>
      <c r="AK10" s="32">
        <v>15971.199999999901</v>
      </c>
      <c r="AL10" s="32">
        <v>0</v>
      </c>
      <c r="AM10" s="32">
        <v>2156</v>
      </c>
    </row>
    <row r="11" spans="2:39" x14ac:dyDescent="0.2">
      <c r="D11" s="32">
        <v>2700000</v>
      </c>
      <c r="E11" s="32">
        <v>2616280</v>
      </c>
      <c r="F11" s="32">
        <v>14278.4</v>
      </c>
      <c r="G11" s="32">
        <v>0</v>
      </c>
      <c r="H11" s="32">
        <v>1778</v>
      </c>
      <c r="S11" s="32">
        <v>2400000</v>
      </c>
      <c r="T11" s="32">
        <v>2337134</v>
      </c>
      <c r="U11" s="32">
        <v>16265.5999999999</v>
      </c>
      <c r="V11" s="32">
        <v>0</v>
      </c>
      <c r="W11" s="32">
        <v>1763</v>
      </c>
      <c r="AI11" s="32">
        <v>2400000</v>
      </c>
      <c r="AJ11" s="32">
        <v>2330897</v>
      </c>
      <c r="AK11" s="32">
        <v>17664</v>
      </c>
      <c r="AL11" s="32">
        <v>0</v>
      </c>
      <c r="AM11" s="32">
        <v>2179</v>
      </c>
    </row>
    <row r="12" spans="2:39" x14ac:dyDescent="0.2">
      <c r="D12" s="32">
        <v>3000000</v>
      </c>
      <c r="E12" s="32">
        <v>2892205</v>
      </c>
      <c r="F12" s="32">
        <v>19945.599999999999</v>
      </c>
      <c r="G12" s="32">
        <v>0</v>
      </c>
      <c r="H12" s="32">
        <v>1777</v>
      </c>
      <c r="S12" s="32">
        <v>2700000</v>
      </c>
      <c r="T12" s="32">
        <v>2615299</v>
      </c>
      <c r="U12" s="32">
        <v>22963.199999999899</v>
      </c>
      <c r="V12" s="32">
        <v>0</v>
      </c>
      <c r="W12" s="32">
        <v>1762</v>
      </c>
      <c r="AI12" s="32">
        <v>2700000</v>
      </c>
      <c r="AJ12" s="32">
        <v>2606985</v>
      </c>
      <c r="AK12" s="32">
        <v>20534.3999999999</v>
      </c>
      <c r="AL12" s="32">
        <v>0</v>
      </c>
      <c r="AM12" s="32">
        <v>2176</v>
      </c>
    </row>
    <row r="13" spans="2:39" x14ac:dyDescent="0.2">
      <c r="D13" s="32">
        <v>3300000</v>
      </c>
      <c r="E13" s="32">
        <v>3160593</v>
      </c>
      <c r="F13" s="32">
        <v>56892.799999999901</v>
      </c>
      <c r="G13" s="32">
        <v>0</v>
      </c>
      <c r="H13" s="32">
        <v>1779</v>
      </c>
      <c r="S13" s="32">
        <v>3000000</v>
      </c>
      <c r="T13" s="32">
        <v>2887842</v>
      </c>
      <c r="U13" s="32">
        <v>2313984</v>
      </c>
      <c r="V13" s="32">
        <v>0</v>
      </c>
      <c r="W13" s="32">
        <v>1763</v>
      </c>
      <c r="AI13" s="32">
        <v>3000000</v>
      </c>
      <c r="AJ13" s="32">
        <v>2888378</v>
      </c>
      <c r="AK13" s="32">
        <v>24214.3999999999</v>
      </c>
      <c r="AL13" s="32">
        <v>0</v>
      </c>
      <c r="AM13" s="32">
        <v>2187</v>
      </c>
    </row>
    <row r="14" spans="2:39" x14ac:dyDescent="0.2">
      <c r="D14" s="32">
        <v>3600000</v>
      </c>
      <c r="E14" s="32">
        <v>3442563</v>
      </c>
      <c r="F14" s="32">
        <v>110988.799999999</v>
      </c>
      <c r="G14" s="32">
        <v>0</v>
      </c>
      <c r="H14" s="32">
        <v>1780</v>
      </c>
      <c r="S14" s="32"/>
      <c r="T14" s="32"/>
      <c r="U14" s="32"/>
      <c r="V14" s="32"/>
      <c r="W14" s="32"/>
      <c r="AI14" s="32">
        <v>3300000</v>
      </c>
      <c r="AJ14" s="32">
        <v>3155709</v>
      </c>
      <c r="AK14" s="32">
        <v>30691.199999999899</v>
      </c>
      <c r="AL14" s="32">
        <v>0</v>
      </c>
      <c r="AM14" s="32">
        <v>2195</v>
      </c>
    </row>
    <row r="15" spans="2:39" x14ac:dyDescent="0.2">
      <c r="D15" s="32"/>
      <c r="E15" s="32"/>
      <c r="F15" s="32"/>
      <c r="G15" s="32"/>
      <c r="H15" s="32"/>
      <c r="S15" s="32"/>
      <c r="T15" s="32"/>
      <c r="U15" s="32"/>
      <c r="V15" s="32"/>
      <c r="W15" s="32"/>
      <c r="AI15" s="32">
        <v>3600000</v>
      </c>
      <c r="AJ15" s="32">
        <v>3430790</v>
      </c>
      <c r="AK15" s="32">
        <v>41436.799999999901</v>
      </c>
      <c r="AL15" s="32">
        <v>0</v>
      </c>
      <c r="AM15" s="32">
        <v>2196</v>
      </c>
    </row>
    <row r="16" spans="2:39" x14ac:dyDescent="0.2">
      <c r="D16" s="32"/>
      <c r="E16" s="32"/>
      <c r="F16" s="32"/>
      <c r="G16" s="32"/>
      <c r="H16" s="32"/>
      <c r="W16" s="3"/>
      <c r="AI16" s="32">
        <v>3900000</v>
      </c>
      <c r="AJ16" s="32">
        <v>3678836</v>
      </c>
      <c r="AK16" s="32">
        <v>63222.3999999999</v>
      </c>
      <c r="AL16" s="32">
        <v>0</v>
      </c>
      <c r="AM16" s="32">
        <v>2197</v>
      </c>
    </row>
    <row r="17" spans="2:40" x14ac:dyDescent="0.2">
      <c r="D17" s="32"/>
      <c r="E17" s="32"/>
      <c r="F17" s="32"/>
      <c r="G17" s="32"/>
      <c r="H17" s="32"/>
      <c r="W17" s="3"/>
      <c r="AI17" s="32">
        <v>4200000</v>
      </c>
      <c r="AJ17" s="32">
        <v>3933974</v>
      </c>
      <c r="AK17" s="32">
        <v>1314496</v>
      </c>
      <c r="AL17" s="32">
        <v>0</v>
      </c>
      <c r="AM17" s="32">
        <v>2193</v>
      </c>
    </row>
    <row r="18" spans="2:40" x14ac:dyDescent="0.2">
      <c r="D18" s="32"/>
      <c r="E18" s="32"/>
      <c r="F18" s="32"/>
      <c r="G18" s="32"/>
      <c r="H18" s="32"/>
      <c r="W18" s="3"/>
      <c r="AI18" s="32"/>
      <c r="AJ18" s="32"/>
      <c r="AK18" s="32"/>
      <c r="AL18" s="32"/>
      <c r="AM18" s="32"/>
    </row>
    <row r="19" spans="2:40" x14ac:dyDescent="0.2">
      <c r="H19" s="3"/>
      <c r="W19" s="3"/>
      <c r="AI19" s="32"/>
      <c r="AJ19" s="32"/>
      <c r="AK19" s="32"/>
      <c r="AL19" s="32"/>
      <c r="AM19" s="32"/>
    </row>
    <row r="20" spans="2:40" x14ac:dyDescent="0.2">
      <c r="H20" s="3"/>
      <c r="W20" s="3"/>
      <c r="AI20" s="32"/>
      <c r="AJ20" s="32"/>
      <c r="AK20" s="32"/>
      <c r="AL20" s="32"/>
      <c r="AM20" s="32"/>
    </row>
    <row r="21" spans="2:40" x14ac:dyDescent="0.2">
      <c r="H21" s="3"/>
      <c r="W21" s="3"/>
      <c r="AI21" s="32"/>
      <c r="AJ21" s="32"/>
      <c r="AK21" s="32"/>
      <c r="AL21" s="32"/>
      <c r="AM21" s="32"/>
    </row>
    <row r="22" spans="2:40" x14ac:dyDescent="0.2">
      <c r="H22" s="3"/>
      <c r="W22" s="3"/>
    </row>
    <row r="23" spans="2:40" x14ac:dyDescent="0.2">
      <c r="H23" s="3"/>
      <c r="W23" s="3"/>
    </row>
    <row r="24" spans="2:40" x14ac:dyDescent="0.2">
      <c r="H24" s="3"/>
      <c r="W24" s="3"/>
    </row>
    <row r="25" spans="2:40" x14ac:dyDescent="0.2">
      <c r="H25" s="3"/>
      <c r="W25" s="3"/>
    </row>
    <row r="26" spans="2:40" x14ac:dyDescent="0.2">
      <c r="H26" s="3"/>
      <c r="W26" s="3"/>
    </row>
    <row r="27" spans="2:40" x14ac:dyDescent="0.2">
      <c r="H27" s="3"/>
      <c r="W27" s="3"/>
    </row>
    <row r="28" spans="2:40" x14ac:dyDescent="0.2">
      <c r="H28" s="3"/>
      <c r="W28" s="3"/>
    </row>
    <row r="29" spans="2:40" x14ac:dyDescent="0.2">
      <c r="AJ29" s="4"/>
      <c r="AK29" s="4"/>
      <c r="AL29" s="4"/>
      <c r="AM29" s="4"/>
      <c r="AN29" s="4"/>
    </row>
    <row r="30" spans="2:40" x14ac:dyDescent="0.2">
      <c r="AJ30" s="4"/>
      <c r="AK30" s="4"/>
      <c r="AL30" s="4"/>
      <c r="AM30" s="4"/>
      <c r="AN30" s="4"/>
    </row>
    <row r="31" spans="2:40" x14ac:dyDescent="0.2">
      <c r="B31" t="s">
        <v>263</v>
      </c>
      <c r="D31" t="s">
        <v>206</v>
      </c>
      <c r="E31" t="s">
        <v>33</v>
      </c>
      <c r="F31" t="s">
        <v>38</v>
      </c>
      <c r="G31" t="s">
        <v>213</v>
      </c>
      <c r="H31" t="s">
        <v>214</v>
      </c>
      <c r="Q31" t="s">
        <v>263</v>
      </c>
      <c r="S31" t="s">
        <v>206</v>
      </c>
      <c r="T31" t="s">
        <v>33</v>
      </c>
      <c r="U31" t="s">
        <v>38</v>
      </c>
      <c r="V31" t="s">
        <v>213</v>
      </c>
      <c r="W31" t="s">
        <v>214</v>
      </c>
      <c r="AG31" t="s">
        <v>263</v>
      </c>
      <c r="AI31" t="s">
        <v>206</v>
      </c>
      <c r="AJ31" t="s">
        <v>33</v>
      </c>
      <c r="AK31" t="s">
        <v>172</v>
      </c>
      <c r="AL31" t="s">
        <v>213</v>
      </c>
      <c r="AM31" t="s">
        <v>214</v>
      </c>
      <c r="AN31" s="4"/>
    </row>
    <row r="32" spans="2:40" x14ac:dyDescent="0.2">
      <c r="D32" s="32">
        <v>300000</v>
      </c>
      <c r="E32" s="32">
        <v>299230</v>
      </c>
      <c r="F32" s="32">
        <v>9788.7999999999993</v>
      </c>
      <c r="G32" s="32">
        <v>270806</v>
      </c>
      <c r="H32" s="32">
        <v>3490</v>
      </c>
      <c r="S32" s="32" t="s">
        <v>264</v>
      </c>
      <c r="T32" s="32">
        <v>298970</v>
      </c>
      <c r="U32" s="32">
        <v>9200</v>
      </c>
      <c r="V32" s="32">
        <v>270795</v>
      </c>
      <c r="W32" s="32">
        <v>3516</v>
      </c>
      <c r="AI32" s="32">
        <v>300000</v>
      </c>
      <c r="AJ32" s="32">
        <v>299073</v>
      </c>
      <c r="AK32" s="32">
        <v>10672</v>
      </c>
      <c r="AL32" s="32">
        <v>270471</v>
      </c>
      <c r="AM32" s="32">
        <v>3102</v>
      </c>
      <c r="AN32" s="4"/>
    </row>
    <row r="33" spans="4:40" x14ac:dyDescent="0.2">
      <c r="D33" s="32">
        <v>600000</v>
      </c>
      <c r="E33" s="32">
        <v>597198</v>
      </c>
      <c r="F33" s="32">
        <v>10083.199999999901</v>
      </c>
      <c r="G33" s="32">
        <v>544565</v>
      </c>
      <c r="H33" s="32">
        <v>3581</v>
      </c>
      <c r="S33" s="32">
        <v>600000</v>
      </c>
      <c r="T33" s="32">
        <v>596674</v>
      </c>
      <c r="U33" s="32">
        <v>9715.1999999999898</v>
      </c>
      <c r="V33" s="32">
        <v>544836</v>
      </c>
      <c r="W33" s="32">
        <v>3635</v>
      </c>
      <c r="AI33" s="32">
        <v>600000</v>
      </c>
      <c r="AJ33" s="32">
        <v>596906</v>
      </c>
      <c r="AK33" s="32">
        <v>11040</v>
      </c>
      <c r="AL33" s="32">
        <v>543568</v>
      </c>
      <c r="AM33" s="32">
        <v>3176</v>
      </c>
      <c r="AN33" s="4"/>
    </row>
    <row r="34" spans="4:40" x14ac:dyDescent="0.2">
      <c r="D34" s="32">
        <v>900000</v>
      </c>
      <c r="E34" s="32">
        <v>892149</v>
      </c>
      <c r="F34" s="32">
        <v>10524.8</v>
      </c>
      <c r="G34" s="32">
        <v>815799</v>
      </c>
      <c r="H34" s="32">
        <v>3657</v>
      </c>
      <c r="S34" s="32">
        <v>900000</v>
      </c>
      <c r="T34" s="32">
        <v>892042</v>
      </c>
      <c r="U34" s="32">
        <v>10304</v>
      </c>
      <c r="V34" s="32">
        <v>817276</v>
      </c>
      <c r="W34" s="32">
        <v>3745</v>
      </c>
      <c r="AI34" s="32">
        <v>900000</v>
      </c>
      <c r="AJ34" s="32">
        <v>891787</v>
      </c>
      <c r="AK34" s="32">
        <v>11334.4</v>
      </c>
      <c r="AL34" s="32">
        <v>814159</v>
      </c>
      <c r="AM34" s="32">
        <v>3252</v>
      </c>
      <c r="AN34" s="4"/>
    </row>
    <row r="35" spans="4:40" x14ac:dyDescent="0.2">
      <c r="D35" s="32">
        <v>1200000</v>
      </c>
      <c r="E35" s="32">
        <v>1186321</v>
      </c>
      <c r="F35" s="32">
        <v>11113.5999999999</v>
      </c>
      <c r="G35" s="32">
        <v>1086567</v>
      </c>
      <c r="H35" s="32">
        <v>3735</v>
      </c>
      <c r="S35" s="32">
        <v>1200000</v>
      </c>
      <c r="T35" s="32">
        <v>1186064</v>
      </c>
      <c r="U35" s="32">
        <v>11113.5999999999</v>
      </c>
      <c r="V35" s="32">
        <v>1089270</v>
      </c>
      <c r="W35" s="32">
        <v>3826</v>
      </c>
      <c r="AI35" s="32">
        <v>1200000</v>
      </c>
      <c r="AJ35" s="32">
        <v>1185150</v>
      </c>
      <c r="AK35" s="32">
        <v>11776</v>
      </c>
      <c r="AL35" s="32">
        <v>1083320</v>
      </c>
      <c r="AM35" s="32">
        <v>3288</v>
      </c>
      <c r="AN35" s="4"/>
    </row>
    <row r="36" spans="4:40" x14ac:dyDescent="0.2">
      <c r="D36" s="32">
        <v>1500000</v>
      </c>
      <c r="E36" s="32">
        <v>1478011</v>
      </c>
      <c r="F36" s="32">
        <v>12511.9999999999</v>
      </c>
      <c r="G36" s="32">
        <v>1355925</v>
      </c>
      <c r="H36" s="32">
        <v>3808</v>
      </c>
      <c r="S36" s="32">
        <v>1500000</v>
      </c>
      <c r="T36" s="32">
        <v>1478184</v>
      </c>
      <c r="U36" s="32">
        <v>13247.9999999999</v>
      </c>
      <c r="V36" s="32">
        <v>1360753</v>
      </c>
      <c r="W36" s="32">
        <v>3931</v>
      </c>
      <c r="AI36" s="32">
        <v>1500000</v>
      </c>
      <c r="AJ36" s="32">
        <v>1476908</v>
      </c>
      <c r="AK36" s="32">
        <v>12438.4</v>
      </c>
      <c r="AL36" s="32">
        <v>1351224</v>
      </c>
      <c r="AM36" s="32">
        <v>3273</v>
      </c>
      <c r="AN36" s="4"/>
    </row>
    <row r="37" spans="4:40" x14ac:dyDescent="0.2">
      <c r="D37" s="32">
        <v>1800000</v>
      </c>
      <c r="E37" s="32">
        <v>1766910</v>
      </c>
      <c r="F37" s="32">
        <v>16339.199999999901</v>
      </c>
      <c r="G37" s="32">
        <v>1623858</v>
      </c>
      <c r="H37" s="32">
        <v>3878</v>
      </c>
      <c r="S37" s="32">
        <v>1800000</v>
      </c>
      <c r="T37" s="32">
        <v>1766447</v>
      </c>
      <c r="U37" s="32">
        <v>18841.599999999999</v>
      </c>
      <c r="V37" s="32">
        <v>1631379</v>
      </c>
      <c r="W37" s="32">
        <v>4059</v>
      </c>
      <c r="AI37" s="32">
        <v>1800000</v>
      </c>
      <c r="AJ37" s="32">
        <v>1764539</v>
      </c>
      <c r="AK37" s="32">
        <v>14646.4</v>
      </c>
      <c r="AL37" s="32">
        <v>1615560</v>
      </c>
      <c r="AM37" s="32">
        <v>3316</v>
      </c>
      <c r="AN37" s="4"/>
    </row>
    <row r="38" spans="4:40" x14ac:dyDescent="0.2">
      <c r="D38" s="32">
        <v>2100000</v>
      </c>
      <c r="E38" s="32">
        <v>2052098</v>
      </c>
      <c r="F38" s="32">
        <v>67344</v>
      </c>
      <c r="G38" s="32">
        <v>1894091</v>
      </c>
      <c r="H38" s="32">
        <v>4093</v>
      </c>
      <c r="S38" s="32">
        <v>2100000</v>
      </c>
      <c r="T38" s="32">
        <v>2049078</v>
      </c>
      <c r="U38" s="32">
        <v>3054399.9999999902</v>
      </c>
      <c r="V38" s="32">
        <v>1917439</v>
      </c>
      <c r="W38" s="32">
        <v>4624</v>
      </c>
      <c r="AI38" s="32">
        <v>2100000</v>
      </c>
      <c r="AJ38" s="32">
        <v>2046975</v>
      </c>
      <c r="AK38" s="32">
        <v>45116.799999999901</v>
      </c>
      <c r="AL38" s="32">
        <v>1875929</v>
      </c>
      <c r="AM38" s="32">
        <v>3369</v>
      </c>
      <c r="AN38" s="4"/>
    </row>
    <row r="39" spans="4:40" x14ac:dyDescent="0.2">
      <c r="D39" s="32">
        <v>2400000</v>
      </c>
      <c r="E39" s="32">
        <v>2257641</v>
      </c>
      <c r="F39" s="32">
        <v>7472607.9999999898</v>
      </c>
      <c r="G39" s="32">
        <v>2109643</v>
      </c>
      <c r="H39" s="32">
        <v>4311</v>
      </c>
      <c r="S39" s="32">
        <v>2400000</v>
      </c>
      <c r="T39" s="32">
        <v>2139243</v>
      </c>
      <c r="U39" s="32">
        <v>4806153.5999999996</v>
      </c>
      <c r="V39" s="32">
        <v>2030809</v>
      </c>
      <c r="W39" s="32">
        <v>4628</v>
      </c>
      <c r="AI39" s="32">
        <v>2400000</v>
      </c>
      <c r="AJ39" s="32">
        <v>2328912</v>
      </c>
      <c r="AK39" s="32">
        <v>73158.399999999994</v>
      </c>
      <c r="AL39" s="32">
        <v>2140427</v>
      </c>
      <c r="AM39" s="32">
        <v>3419</v>
      </c>
      <c r="AN39" s="4"/>
    </row>
    <row r="40" spans="4:40" x14ac:dyDescent="0.2">
      <c r="D40" s="32">
        <v>2700000</v>
      </c>
      <c r="E40" s="32">
        <v>2337309</v>
      </c>
      <c r="F40" s="32">
        <v>7824931.1999999899</v>
      </c>
      <c r="G40" s="32">
        <v>2193923</v>
      </c>
      <c r="H40" s="32">
        <v>4213</v>
      </c>
      <c r="S40" s="32">
        <v>2700000</v>
      </c>
      <c r="T40" s="32">
        <v>2211662</v>
      </c>
      <c r="U40" s="32">
        <v>4462147.1999999899</v>
      </c>
      <c r="V40" s="32">
        <v>2113334</v>
      </c>
      <c r="W40" s="32">
        <v>4495</v>
      </c>
      <c r="AI40" s="32">
        <v>2700000</v>
      </c>
      <c r="AJ40" s="32">
        <v>2608090</v>
      </c>
      <c r="AK40" s="32">
        <v>177228.79999999999</v>
      </c>
      <c r="AL40" s="32">
        <v>2398936</v>
      </c>
      <c r="AM40" s="32">
        <v>3408</v>
      </c>
      <c r="AN40" s="4"/>
    </row>
    <row r="41" spans="4:40" x14ac:dyDescent="0.2">
      <c r="D41" s="32">
        <v>3000000</v>
      </c>
      <c r="E41" s="32"/>
      <c r="F41" s="32"/>
      <c r="G41" s="32"/>
      <c r="H41" s="32"/>
      <c r="S41" s="32"/>
      <c r="T41" s="32"/>
      <c r="U41" s="32"/>
      <c r="V41" s="32"/>
      <c r="W41" s="32"/>
      <c r="AI41" s="32">
        <v>3000000</v>
      </c>
      <c r="AJ41" s="32">
        <v>2716052</v>
      </c>
      <c r="AK41" s="32">
        <v>24025984</v>
      </c>
      <c r="AL41" s="32">
        <v>2500262</v>
      </c>
      <c r="AM41" s="32">
        <v>3367</v>
      </c>
      <c r="AN41" s="4"/>
    </row>
    <row r="42" spans="4:40" x14ac:dyDescent="0.2">
      <c r="D42" s="32"/>
      <c r="E42" s="32"/>
      <c r="F42" s="32"/>
      <c r="G42" s="32"/>
      <c r="H42" s="32"/>
      <c r="S42" s="32"/>
      <c r="T42" s="32"/>
      <c r="U42" s="32"/>
      <c r="V42" s="32"/>
      <c r="W42" s="32"/>
      <c r="AI42" s="32"/>
      <c r="AJ42" s="32"/>
      <c r="AK42" s="32"/>
      <c r="AL42" s="32"/>
      <c r="AM42" s="32"/>
      <c r="AN42" s="4"/>
    </row>
    <row r="43" spans="4:40" x14ac:dyDescent="0.2">
      <c r="D43" s="32"/>
      <c r="E43" s="32"/>
      <c r="F43" s="32"/>
      <c r="G43" s="32"/>
      <c r="H43" s="32"/>
      <c r="S43" s="32"/>
      <c r="T43" s="32"/>
      <c r="U43" s="32"/>
      <c r="V43" s="32"/>
      <c r="W43" s="32"/>
      <c r="AI43" s="32"/>
      <c r="AJ43" s="32"/>
      <c r="AK43" s="32"/>
      <c r="AL43" s="32"/>
      <c r="AM43" s="32"/>
      <c r="AN43" s="4"/>
    </row>
    <row r="44" spans="4:40" x14ac:dyDescent="0.2">
      <c r="D44" s="32"/>
      <c r="E44" s="32"/>
      <c r="F44" s="32"/>
      <c r="G44" s="32"/>
      <c r="H44" s="32"/>
      <c r="W44" s="3"/>
      <c r="AN44" s="4"/>
    </row>
    <row r="45" spans="4:40" x14ac:dyDescent="0.2">
      <c r="H45" s="3"/>
      <c r="W45" s="3"/>
      <c r="AN45" s="4"/>
    </row>
    <row r="46" spans="4:40" x14ac:dyDescent="0.2">
      <c r="H46" s="3"/>
      <c r="W46" s="3"/>
      <c r="AN46" s="4"/>
    </row>
    <row r="47" spans="4:40" x14ac:dyDescent="0.2">
      <c r="H47" s="3"/>
      <c r="W47" s="3"/>
      <c r="AN47" s="4"/>
    </row>
    <row r="48" spans="4:40" x14ac:dyDescent="0.2">
      <c r="H48" s="3"/>
      <c r="W48" s="3"/>
      <c r="AN48" s="4"/>
    </row>
    <row r="49" spans="2:39" x14ac:dyDescent="0.2">
      <c r="H49" s="3"/>
      <c r="W49" s="3"/>
    </row>
    <row r="50" spans="2:39" x14ac:dyDescent="0.2">
      <c r="H50" s="3"/>
      <c r="W50" s="3"/>
    </row>
    <row r="51" spans="2:39" x14ac:dyDescent="0.2">
      <c r="H51" s="3"/>
      <c r="W51" s="3"/>
    </row>
    <row r="52" spans="2:39" x14ac:dyDescent="0.2">
      <c r="H52" s="3"/>
      <c r="W52" s="3"/>
    </row>
    <row r="53" spans="2:39" x14ac:dyDescent="0.2">
      <c r="H53" s="3"/>
      <c r="W53" s="3"/>
    </row>
    <row r="54" spans="2:39" x14ac:dyDescent="0.2">
      <c r="H54" s="3"/>
      <c r="W54" s="3"/>
    </row>
    <row r="55" spans="2:39" x14ac:dyDescent="0.2">
      <c r="H55" s="3"/>
      <c r="W55" s="3"/>
    </row>
    <row r="56" spans="2:39" x14ac:dyDescent="0.2">
      <c r="H56" s="3"/>
      <c r="W56" s="3"/>
    </row>
    <row r="59" spans="2:39" x14ac:dyDescent="0.2">
      <c r="B59" t="s">
        <v>217</v>
      </c>
      <c r="D59" t="s">
        <v>206</v>
      </c>
      <c r="E59" t="s">
        <v>33</v>
      </c>
      <c r="F59" t="s">
        <v>38</v>
      </c>
      <c r="G59" t="s">
        <v>213</v>
      </c>
      <c r="H59" t="s">
        <v>214</v>
      </c>
      <c r="Q59" t="s">
        <v>217</v>
      </c>
      <c r="S59" t="s">
        <v>206</v>
      </c>
      <c r="T59" t="s">
        <v>33</v>
      </c>
      <c r="U59" t="s">
        <v>38</v>
      </c>
      <c r="V59" t="s">
        <v>213</v>
      </c>
      <c r="W59" t="s">
        <v>214</v>
      </c>
      <c r="AG59" t="s">
        <v>217</v>
      </c>
      <c r="AI59" t="s">
        <v>206</v>
      </c>
      <c r="AJ59" t="s">
        <v>33</v>
      </c>
      <c r="AK59" t="s">
        <v>172</v>
      </c>
      <c r="AL59" t="s">
        <v>213</v>
      </c>
      <c r="AM59" t="s">
        <v>214</v>
      </c>
    </row>
    <row r="60" spans="2:39" x14ac:dyDescent="0.2">
      <c r="D60" s="32">
        <v>300000</v>
      </c>
      <c r="E60" s="32">
        <v>299281</v>
      </c>
      <c r="F60" s="32">
        <v>10083.199999999901</v>
      </c>
      <c r="G60" s="32">
        <v>220875</v>
      </c>
      <c r="H60" s="32">
        <v>3293</v>
      </c>
      <c r="S60" s="32">
        <v>300000</v>
      </c>
      <c r="T60" s="32">
        <v>299117</v>
      </c>
      <c r="U60" s="32">
        <v>9862.4</v>
      </c>
      <c r="V60" s="32">
        <v>215414</v>
      </c>
      <c r="W60" s="32">
        <v>3418</v>
      </c>
      <c r="AI60" s="32">
        <v>300000</v>
      </c>
      <c r="AJ60" s="32">
        <v>299162</v>
      </c>
      <c r="AK60" s="32">
        <v>11849.5999999999</v>
      </c>
      <c r="AL60" s="32">
        <v>231415</v>
      </c>
      <c r="AM60" s="32">
        <v>3224</v>
      </c>
    </row>
    <row r="61" spans="2:39" x14ac:dyDescent="0.2">
      <c r="D61" s="32">
        <v>900000</v>
      </c>
      <c r="E61" s="32">
        <v>892463</v>
      </c>
      <c r="F61" s="32">
        <v>11996.8</v>
      </c>
      <c r="G61" s="32">
        <v>763934</v>
      </c>
      <c r="H61" s="32">
        <v>3432</v>
      </c>
      <c r="S61" s="32">
        <v>900000</v>
      </c>
      <c r="T61" s="32">
        <v>892402</v>
      </c>
      <c r="U61" s="32">
        <v>11702.4</v>
      </c>
      <c r="V61" s="32">
        <v>733355</v>
      </c>
      <c r="W61" s="32">
        <v>3387</v>
      </c>
      <c r="AI61" s="32">
        <v>900000</v>
      </c>
      <c r="AJ61" s="32">
        <v>892000</v>
      </c>
      <c r="AK61" s="32">
        <v>13027.199999999901</v>
      </c>
      <c r="AL61" s="32">
        <v>791228</v>
      </c>
      <c r="AM61" s="32">
        <v>3268</v>
      </c>
    </row>
    <row r="62" spans="2:39" x14ac:dyDescent="0.2">
      <c r="D62" s="32">
        <v>1200000</v>
      </c>
      <c r="E62" s="32">
        <v>1185769</v>
      </c>
      <c r="F62" s="32">
        <v>12438.4</v>
      </c>
      <c r="G62" s="32">
        <v>1020982</v>
      </c>
      <c r="H62" s="32">
        <v>3496</v>
      </c>
      <c r="S62" s="32">
        <v>1200000</v>
      </c>
      <c r="T62" s="32">
        <v>1185862</v>
      </c>
      <c r="U62" s="32">
        <v>12070.4</v>
      </c>
      <c r="V62" s="32">
        <v>972678</v>
      </c>
      <c r="W62" s="32">
        <v>3373</v>
      </c>
      <c r="AI62" s="32">
        <v>1200000</v>
      </c>
      <c r="AJ62" s="32">
        <v>1186132</v>
      </c>
      <c r="AK62" s="32">
        <v>13689.5999999999</v>
      </c>
      <c r="AL62" s="32">
        <v>1061807</v>
      </c>
      <c r="AM62" s="32">
        <v>3290</v>
      </c>
    </row>
    <row r="63" spans="2:39" x14ac:dyDescent="0.2">
      <c r="D63" s="32">
        <v>1500000</v>
      </c>
      <c r="E63" s="32">
        <v>1478598</v>
      </c>
      <c r="F63" s="32">
        <v>13542.4</v>
      </c>
      <c r="G63" s="32">
        <v>1263569</v>
      </c>
      <c r="H63" s="32">
        <v>3525</v>
      </c>
      <c r="S63" s="32">
        <v>1500000</v>
      </c>
      <c r="T63" s="32">
        <v>1477376</v>
      </c>
      <c r="U63" s="32">
        <v>12806.4</v>
      </c>
      <c r="V63" s="32">
        <v>1191983</v>
      </c>
      <c r="W63" s="32">
        <v>3354</v>
      </c>
      <c r="AI63" s="32">
        <v>1500000</v>
      </c>
      <c r="AJ63" s="32">
        <v>1476983</v>
      </c>
      <c r="AK63" s="32">
        <v>14499.199999999901</v>
      </c>
      <c r="AL63" s="32">
        <v>1320908</v>
      </c>
      <c r="AM63" s="32">
        <v>3306</v>
      </c>
    </row>
    <row r="64" spans="2:39" x14ac:dyDescent="0.2">
      <c r="D64" s="32">
        <v>1800000</v>
      </c>
      <c r="E64" s="32">
        <v>1766993</v>
      </c>
      <c r="F64" s="32">
        <v>14867.199999999901</v>
      </c>
      <c r="G64" s="32">
        <v>1488589</v>
      </c>
      <c r="H64" s="32">
        <v>3551</v>
      </c>
      <c r="S64" s="32">
        <v>1800000</v>
      </c>
      <c r="T64" s="32">
        <v>1765698</v>
      </c>
      <c r="U64" s="32">
        <v>13836.8</v>
      </c>
      <c r="V64" s="32">
        <v>1388324</v>
      </c>
      <c r="W64" s="32">
        <v>3324</v>
      </c>
      <c r="AI64" s="32">
        <v>1800000</v>
      </c>
      <c r="AJ64" s="32">
        <v>1764754</v>
      </c>
      <c r="AK64" s="32">
        <v>15676.8</v>
      </c>
      <c r="AL64" s="32">
        <v>1573485</v>
      </c>
      <c r="AM64" s="32">
        <v>3302</v>
      </c>
    </row>
    <row r="65" spans="4:39" x14ac:dyDescent="0.2">
      <c r="D65" s="32">
        <v>2100000</v>
      </c>
      <c r="E65" s="32">
        <v>2052159</v>
      </c>
      <c r="F65" s="32">
        <v>17001.599999999999</v>
      </c>
      <c r="G65" s="32">
        <v>1698183</v>
      </c>
      <c r="H65" s="32">
        <v>3560</v>
      </c>
      <c r="S65" s="32">
        <v>2100000</v>
      </c>
      <c r="T65" s="32">
        <v>2050713</v>
      </c>
      <c r="U65" s="32">
        <v>15087.9999999999</v>
      </c>
      <c r="V65" s="32">
        <v>1562809</v>
      </c>
      <c r="W65" s="32">
        <v>3277</v>
      </c>
      <c r="AI65" s="32">
        <v>2100000</v>
      </c>
      <c r="AJ65" s="32">
        <v>2047480</v>
      </c>
      <c r="AK65" s="32">
        <v>17664</v>
      </c>
      <c r="AL65" s="32">
        <v>1819651</v>
      </c>
      <c r="AM65" s="32">
        <v>3114</v>
      </c>
    </row>
    <row r="66" spans="4:39" x14ac:dyDescent="0.2">
      <c r="D66" s="32">
        <v>2400000</v>
      </c>
      <c r="E66" s="32">
        <v>2336270</v>
      </c>
      <c r="F66" s="32">
        <v>22006.3999999999</v>
      </c>
      <c r="G66" s="32">
        <v>1885568</v>
      </c>
      <c r="H66" s="32">
        <v>3503</v>
      </c>
      <c r="S66" s="32">
        <v>2400000</v>
      </c>
      <c r="T66" s="32">
        <v>2337251</v>
      </c>
      <c r="U66" s="32">
        <v>17296</v>
      </c>
      <c r="V66" s="32">
        <v>1712943</v>
      </c>
      <c r="W66" s="32">
        <v>3158</v>
      </c>
      <c r="AI66" s="32">
        <v>2400000</v>
      </c>
      <c r="AJ66" s="32">
        <v>2329832</v>
      </c>
      <c r="AK66" s="32">
        <v>22889.599999999999</v>
      </c>
      <c r="AL66" s="32">
        <v>2060579</v>
      </c>
      <c r="AM66" s="32">
        <v>2890</v>
      </c>
    </row>
    <row r="67" spans="4:39" x14ac:dyDescent="0.2">
      <c r="D67" s="32">
        <v>2700000</v>
      </c>
      <c r="E67" s="32">
        <v>2616869</v>
      </c>
      <c r="F67" s="32">
        <v>34444.799999999901</v>
      </c>
      <c r="G67" s="32">
        <v>2003447</v>
      </c>
      <c r="H67" s="32">
        <v>3300</v>
      </c>
      <c r="S67" s="32">
        <v>2700000</v>
      </c>
      <c r="T67" s="32">
        <v>2613184</v>
      </c>
      <c r="U67" s="32">
        <v>21491.199999999899</v>
      </c>
      <c r="V67" s="32">
        <v>1816619</v>
      </c>
      <c r="W67" s="32">
        <v>2970</v>
      </c>
      <c r="AI67" s="32">
        <v>2700000</v>
      </c>
      <c r="AJ67" s="32">
        <v>2606788</v>
      </c>
      <c r="AK67" s="32">
        <v>41731.199999999997</v>
      </c>
      <c r="AL67" s="32">
        <v>2272689</v>
      </c>
      <c r="AM67" s="32">
        <v>2904</v>
      </c>
    </row>
    <row r="68" spans="4:39" x14ac:dyDescent="0.2">
      <c r="D68" s="32">
        <v>3000000</v>
      </c>
      <c r="E68" s="32">
        <v>2892428</v>
      </c>
      <c r="F68" s="32">
        <v>61161.599999999999</v>
      </c>
      <c r="G68" s="32">
        <v>1952509</v>
      </c>
      <c r="H68" s="32">
        <v>3029</v>
      </c>
      <c r="S68" s="32">
        <v>3000000</v>
      </c>
      <c r="T68" s="32">
        <v>2890733</v>
      </c>
      <c r="U68" s="32">
        <v>28630.3999999999</v>
      </c>
      <c r="V68" s="32">
        <v>1837038</v>
      </c>
      <c r="W68" s="32">
        <v>2990</v>
      </c>
      <c r="AI68" s="32">
        <v>3000000</v>
      </c>
      <c r="AJ68" s="32">
        <v>2882906</v>
      </c>
      <c r="AK68" s="32">
        <v>160448</v>
      </c>
      <c r="AL68" s="32">
        <v>2292876</v>
      </c>
      <c r="AM68" s="32">
        <v>2892</v>
      </c>
    </row>
    <row r="69" spans="4:39" x14ac:dyDescent="0.2">
      <c r="D69" s="32">
        <v>3300000</v>
      </c>
      <c r="E69" s="32">
        <v>3162231</v>
      </c>
      <c r="F69" s="32">
        <v>99580.799999999901</v>
      </c>
      <c r="G69" s="32">
        <v>1785362</v>
      </c>
      <c r="H69" s="32">
        <v>2777</v>
      </c>
      <c r="S69" s="32">
        <v>3300000</v>
      </c>
      <c r="T69" s="32">
        <v>3159521</v>
      </c>
      <c r="U69" s="32">
        <v>39376</v>
      </c>
      <c r="V69" s="32">
        <v>1743502</v>
      </c>
      <c r="W69" s="32">
        <v>2540</v>
      </c>
      <c r="AI69" s="32"/>
      <c r="AJ69" s="32"/>
      <c r="AK69" s="32"/>
      <c r="AL69" s="32"/>
      <c r="AM69" s="32"/>
    </row>
    <row r="70" spans="4:39" x14ac:dyDescent="0.2">
      <c r="D70" s="32">
        <v>3600000</v>
      </c>
      <c r="E70" s="32">
        <v>3439988</v>
      </c>
      <c r="F70" s="32">
        <v>150732.79999999999</v>
      </c>
      <c r="G70" s="32">
        <v>1575519</v>
      </c>
      <c r="H70" s="32">
        <v>2573</v>
      </c>
      <c r="S70" s="32"/>
      <c r="T70" s="32"/>
      <c r="U70" s="32"/>
      <c r="V70" s="32"/>
      <c r="W70" s="32"/>
      <c r="AI70" s="32"/>
      <c r="AJ70" s="32"/>
      <c r="AK70" s="32"/>
      <c r="AL70" s="32"/>
      <c r="AM70" s="32"/>
    </row>
    <row r="71" spans="4:39" x14ac:dyDescent="0.2">
      <c r="D71" s="32">
        <v>3900000</v>
      </c>
      <c r="E71" s="32">
        <v>3697559</v>
      </c>
      <c r="F71" s="32">
        <v>213145.59999999899</v>
      </c>
      <c r="G71" s="32">
        <v>1362067</v>
      </c>
      <c r="H71" s="32">
        <v>2390</v>
      </c>
      <c r="S71" s="32">
        <v>3900000</v>
      </c>
      <c r="T71" s="32">
        <v>3699183</v>
      </c>
      <c r="U71" s="32">
        <v>72496</v>
      </c>
      <c r="V71" s="32">
        <v>1348456</v>
      </c>
      <c r="W71" s="32">
        <v>2212</v>
      </c>
    </row>
    <row r="72" spans="4:39" x14ac:dyDescent="0.2">
      <c r="D72" s="32">
        <v>4200000</v>
      </c>
      <c r="E72" s="32">
        <v>3958443</v>
      </c>
      <c r="F72" s="32">
        <v>300508.79999999999</v>
      </c>
      <c r="G72" s="32">
        <v>1130453</v>
      </c>
      <c r="H72" s="32">
        <v>2236</v>
      </c>
      <c r="S72" s="32">
        <v>4200000</v>
      </c>
      <c r="T72" s="32">
        <v>3951243</v>
      </c>
      <c r="U72" s="32">
        <v>1679625.5999999901</v>
      </c>
      <c r="V72" s="32">
        <v>1150819</v>
      </c>
      <c r="W72" s="32">
        <v>2004</v>
      </c>
    </row>
    <row r="73" spans="4:39" x14ac:dyDescent="0.2">
      <c r="D73" s="32"/>
      <c r="E73" s="32"/>
      <c r="F73" s="32"/>
      <c r="G73" s="32"/>
      <c r="H73" s="32"/>
      <c r="S73" s="32"/>
      <c r="T73" s="32"/>
      <c r="U73" s="32"/>
      <c r="V73" s="32"/>
      <c r="W73" s="32"/>
    </row>
    <row r="74" spans="4:39" x14ac:dyDescent="0.2">
      <c r="D74" s="32"/>
      <c r="E74" s="32"/>
      <c r="F74" s="32"/>
      <c r="G74" s="32"/>
      <c r="H74" s="32"/>
      <c r="S74" s="32"/>
      <c r="T74" s="32"/>
      <c r="U74" s="32"/>
      <c r="V74" s="32"/>
      <c r="W74" s="32"/>
    </row>
    <row r="75" spans="4:39" x14ac:dyDescent="0.2">
      <c r="D75" s="32"/>
      <c r="E75" s="32"/>
      <c r="F75" s="32"/>
      <c r="G75" s="32"/>
      <c r="H75" s="32"/>
      <c r="S75" s="32"/>
      <c r="T75" s="32"/>
      <c r="U75" s="32"/>
      <c r="V75" s="32"/>
      <c r="W75" s="32"/>
    </row>
    <row r="76" spans="4:39" x14ac:dyDescent="0.2">
      <c r="D76" s="32"/>
      <c r="E76" s="32"/>
      <c r="F76" s="32"/>
      <c r="G76" s="32"/>
      <c r="H76" s="32"/>
      <c r="S76" s="32"/>
      <c r="T76" s="32"/>
      <c r="U76" s="32"/>
      <c r="V76" s="32"/>
      <c r="W76" s="32"/>
    </row>
    <row r="77" spans="4:39" x14ac:dyDescent="0.2">
      <c r="D77" s="32"/>
      <c r="E77" s="32"/>
      <c r="F77" s="32"/>
      <c r="G77" s="32"/>
      <c r="H77" s="32"/>
      <c r="S77" s="32"/>
      <c r="T77" s="32"/>
      <c r="U77" s="32"/>
      <c r="V77" s="32"/>
      <c r="W77" s="32"/>
    </row>
    <row r="78" spans="4:39" x14ac:dyDescent="0.2">
      <c r="D78" s="32"/>
      <c r="E78" s="32"/>
      <c r="F78" s="32"/>
      <c r="G78" s="32"/>
      <c r="H78" s="32"/>
      <c r="S78" s="4"/>
      <c r="T78" s="4"/>
      <c r="U78" s="4"/>
      <c r="V78" s="4"/>
      <c r="W78" s="4"/>
    </row>
    <row r="79" spans="4:39" x14ac:dyDescent="0.2">
      <c r="D79" s="32"/>
      <c r="E79" s="32"/>
      <c r="F79" s="32"/>
      <c r="G79" s="32"/>
      <c r="H79" s="32"/>
      <c r="S79" s="4"/>
      <c r="T79" s="4"/>
      <c r="U79" s="4"/>
      <c r="V79" s="4"/>
      <c r="W79" s="4"/>
    </row>
    <row r="80" spans="4:39" x14ac:dyDescent="0.2">
      <c r="D80" s="32"/>
      <c r="E80" s="32"/>
      <c r="F80" s="32"/>
      <c r="G80" s="32"/>
      <c r="H80" s="32"/>
      <c r="S80" s="4"/>
      <c r="T80" s="4"/>
      <c r="U80" s="4"/>
      <c r="V80" s="4"/>
      <c r="W80" s="4"/>
    </row>
    <row r="81" spans="2:39" x14ac:dyDescent="0.2">
      <c r="D81" s="4"/>
      <c r="E81" s="4"/>
      <c r="F81" s="4"/>
      <c r="G81" s="4"/>
      <c r="H81" s="4"/>
      <c r="S81" s="4"/>
      <c r="T81" s="4"/>
      <c r="U81" s="4"/>
      <c r="V81" s="4"/>
      <c r="W81" s="4"/>
    </row>
    <row r="82" spans="2:39" x14ac:dyDescent="0.2">
      <c r="D82" s="4"/>
      <c r="E82" s="4"/>
      <c r="F82" s="4"/>
      <c r="G82" s="4"/>
      <c r="H82" s="4"/>
      <c r="S82" s="4"/>
      <c r="T82" s="4"/>
      <c r="U82" s="4"/>
      <c r="V82" s="4"/>
      <c r="W82" s="4"/>
    </row>
    <row r="83" spans="2:39" x14ac:dyDescent="0.2">
      <c r="D83" s="4"/>
      <c r="E83" s="4"/>
      <c r="F83" s="4"/>
      <c r="G83" s="4"/>
      <c r="H83" s="4"/>
      <c r="S83" s="4"/>
      <c r="T83" s="4"/>
      <c r="U83" s="4"/>
      <c r="V83" s="4"/>
      <c r="W83" s="4"/>
    </row>
    <row r="84" spans="2:39" x14ac:dyDescent="0.2">
      <c r="D84" s="4"/>
      <c r="E84" s="4"/>
      <c r="F84" s="4"/>
      <c r="G84" s="4"/>
      <c r="H84" s="4"/>
      <c r="S84" s="4"/>
      <c r="T84" s="4"/>
      <c r="U84" s="4"/>
      <c r="V84" s="4"/>
      <c r="W84" s="4"/>
    </row>
    <row r="87" spans="2:39" x14ac:dyDescent="0.2">
      <c r="B87" t="s">
        <v>232</v>
      </c>
      <c r="D87" t="s">
        <v>206</v>
      </c>
      <c r="E87" t="s">
        <v>33</v>
      </c>
      <c r="F87" t="s">
        <v>38</v>
      </c>
      <c r="G87" t="s">
        <v>213</v>
      </c>
      <c r="H87" t="s">
        <v>214</v>
      </c>
      <c r="Q87" t="s">
        <v>232</v>
      </c>
      <c r="S87" t="s">
        <v>206</v>
      </c>
      <c r="T87" t="s">
        <v>33</v>
      </c>
      <c r="U87" t="s">
        <v>38</v>
      </c>
      <c r="V87" t="s">
        <v>213</v>
      </c>
      <c r="W87" t="s">
        <v>214</v>
      </c>
      <c r="AG87" t="s">
        <v>232</v>
      </c>
      <c r="AI87" t="s">
        <v>206</v>
      </c>
      <c r="AJ87" t="s">
        <v>33</v>
      </c>
      <c r="AK87" t="s">
        <v>172</v>
      </c>
      <c r="AL87" t="s">
        <v>213</v>
      </c>
      <c r="AM87" t="s">
        <v>214</v>
      </c>
    </row>
    <row r="88" spans="2:39" x14ac:dyDescent="0.2">
      <c r="D88" s="32">
        <v>300000</v>
      </c>
      <c r="E88" s="32">
        <v>299208</v>
      </c>
      <c r="F88" s="32">
        <v>8684.7999999999993</v>
      </c>
      <c r="G88" s="32">
        <v>79583</v>
      </c>
      <c r="H88" s="32">
        <v>2004</v>
      </c>
      <c r="S88" s="32">
        <v>300000</v>
      </c>
      <c r="T88" s="32">
        <v>298976</v>
      </c>
      <c r="U88" s="32">
        <v>8095.99999999999</v>
      </c>
      <c r="V88" s="32">
        <v>71578</v>
      </c>
      <c r="W88" s="32">
        <v>1949</v>
      </c>
      <c r="AI88" s="32">
        <v>300000</v>
      </c>
      <c r="AJ88" s="32">
        <v>299151</v>
      </c>
      <c r="AK88" s="32">
        <v>10745.5999999999</v>
      </c>
      <c r="AL88" s="32">
        <v>93805</v>
      </c>
      <c r="AM88" s="32">
        <v>2380</v>
      </c>
    </row>
    <row r="89" spans="2:39" x14ac:dyDescent="0.2">
      <c r="D89" s="32">
        <v>600000</v>
      </c>
      <c r="E89" s="32">
        <v>596938</v>
      </c>
      <c r="F89" s="32">
        <v>9788.7999999999993</v>
      </c>
      <c r="G89" s="32">
        <v>234744</v>
      </c>
      <c r="H89" s="32">
        <v>2297</v>
      </c>
      <c r="S89" s="32">
        <v>600000</v>
      </c>
      <c r="T89" s="32">
        <v>596872</v>
      </c>
      <c r="U89" s="32">
        <v>9126.4</v>
      </c>
      <c r="V89" s="32">
        <v>213405</v>
      </c>
      <c r="W89" s="32">
        <v>2202</v>
      </c>
      <c r="AI89" s="32"/>
      <c r="AJ89" s="32"/>
      <c r="AK89" s="32"/>
      <c r="AL89" s="32"/>
      <c r="AM89" s="32"/>
    </row>
    <row r="90" spans="2:39" x14ac:dyDescent="0.2">
      <c r="D90" s="32">
        <v>900000</v>
      </c>
      <c r="E90" s="32">
        <v>892161</v>
      </c>
      <c r="F90" s="32">
        <v>11260.8</v>
      </c>
      <c r="G90" s="32">
        <v>436630</v>
      </c>
      <c r="H90" s="32">
        <v>2578</v>
      </c>
      <c r="S90" s="32">
        <v>900000</v>
      </c>
      <c r="T90" s="32">
        <v>892243</v>
      </c>
      <c r="U90" s="32">
        <v>10672</v>
      </c>
      <c r="V90" s="32">
        <v>395189</v>
      </c>
      <c r="W90" s="32">
        <v>2450</v>
      </c>
      <c r="AI90" s="32">
        <v>1200000</v>
      </c>
      <c r="AJ90" s="32">
        <v>1185995</v>
      </c>
      <c r="AK90" s="32">
        <v>12953.5999999999</v>
      </c>
      <c r="AL90" s="32">
        <v>745822</v>
      </c>
      <c r="AM90" s="32">
        <v>2981</v>
      </c>
    </row>
    <row r="91" spans="2:39" x14ac:dyDescent="0.2">
      <c r="D91" s="32">
        <v>1200000</v>
      </c>
      <c r="E91" s="32">
        <v>1186429</v>
      </c>
      <c r="F91" s="32">
        <v>11776</v>
      </c>
      <c r="G91" s="32">
        <v>674902</v>
      </c>
      <c r="H91" s="32">
        <v>2812</v>
      </c>
      <c r="S91" s="32">
        <v>1200000</v>
      </c>
      <c r="T91" s="32">
        <v>1185612</v>
      </c>
      <c r="U91" s="32">
        <v>11260.8</v>
      </c>
      <c r="V91" s="32">
        <v>608739</v>
      </c>
      <c r="W91" s="32">
        <v>2658</v>
      </c>
      <c r="X91" s="32"/>
      <c r="Y91" s="32"/>
      <c r="AI91" s="32">
        <v>1500000</v>
      </c>
      <c r="AJ91" s="32">
        <v>1477128</v>
      </c>
      <c r="AK91" s="32">
        <v>13615.9999999999</v>
      </c>
      <c r="AL91" s="32">
        <v>935520</v>
      </c>
      <c r="AM91" s="32">
        <v>3000</v>
      </c>
    </row>
    <row r="92" spans="2:39" x14ac:dyDescent="0.2">
      <c r="D92" s="32">
        <v>1500000</v>
      </c>
      <c r="E92" s="32">
        <v>1478046</v>
      </c>
      <c r="F92" s="32">
        <v>12217.5999999999</v>
      </c>
      <c r="G92" s="32">
        <v>898216</v>
      </c>
      <c r="H92" s="32">
        <v>2941</v>
      </c>
      <c r="S92" s="32">
        <v>1500000</v>
      </c>
      <c r="T92" s="32">
        <v>1478029</v>
      </c>
      <c r="U92" s="32">
        <v>11702.4</v>
      </c>
      <c r="V92" s="32">
        <v>830016</v>
      </c>
      <c r="W92" s="32">
        <v>2809</v>
      </c>
      <c r="X92" s="32"/>
      <c r="Y92" s="32"/>
      <c r="AI92" s="32">
        <v>1800000</v>
      </c>
      <c r="AJ92" s="32">
        <v>1764684</v>
      </c>
      <c r="AK92" s="32">
        <v>14425.5999999999</v>
      </c>
      <c r="AL92" s="32">
        <v>1095043</v>
      </c>
      <c r="AM92" s="32">
        <v>3018</v>
      </c>
    </row>
    <row r="93" spans="2:39" x14ac:dyDescent="0.2">
      <c r="D93" s="32">
        <v>1800000</v>
      </c>
      <c r="E93" s="32">
        <v>1765793</v>
      </c>
      <c r="F93" s="32">
        <v>12732.8</v>
      </c>
      <c r="G93" s="32">
        <v>1070518</v>
      </c>
      <c r="H93" s="32">
        <v>2968</v>
      </c>
      <c r="S93" s="32">
        <v>1800000</v>
      </c>
      <c r="T93" s="32">
        <v>1766944</v>
      </c>
      <c r="U93" s="32">
        <v>12070.4</v>
      </c>
      <c r="V93" s="32">
        <v>1012212</v>
      </c>
      <c r="W93" s="32">
        <v>2863</v>
      </c>
      <c r="X93" s="32"/>
      <c r="Y93" s="32"/>
      <c r="AI93" s="32">
        <v>2100000</v>
      </c>
      <c r="AJ93" s="32">
        <v>2049981</v>
      </c>
      <c r="AK93" s="32">
        <v>15897.5999999999</v>
      </c>
      <c r="AL93" s="32">
        <v>1275714</v>
      </c>
      <c r="AM93" s="32">
        <v>3025</v>
      </c>
    </row>
    <row r="94" spans="2:39" x14ac:dyDescent="0.2">
      <c r="D94" s="32">
        <v>2100000</v>
      </c>
      <c r="E94" s="32">
        <v>2051883</v>
      </c>
      <c r="F94" s="32">
        <v>13689.5999999999</v>
      </c>
      <c r="G94" s="32">
        <v>1215918</v>
      </c>
      <c r="H94" s="32">
        <v>2971</v>
      </c>
      <c r="S94" s="32">
        <v>2100000</v>
      </c>
      <c r="T94" s="32">
        <v>2051005</v>
      </c>
      <c r="U94" s="32">
        <v>12806.4</v>
      </c>
      <c r="V94" s="32">
        <v>1149091</v>
      </c>
      <c r="W94" s="32">
        <v>2862</v>
      </c>
      <c r="X94" s="32"/>
      <c r="Y94" s="32"/>
      <c r="AI94" s="32">
        <v>2400000</v>
      </c>
      <c r="AJ94" s="32">
        <v>2334142</v>
      </c>
      <c r="AK94" s="32">
        <v>18400</v>
      </c>
      <c r="AL94" s="32">
        <v>1465517</v>
      </c>
      <c r="AM94" s="32">
        <v>3067</v>
      </c>
    </row>
    <row r="95" spans="2:39" x14ac:dyDescent="0.2">
      <c r="D95" s="32">
        <v>2400000</v>
      </c>
      <c r="E95" s="32">
        <v>2335952</v>
      </c>
      <c r="F95" s="32">
        <v>15382.4</v>
      </c>
      <c r="G95" s="32">
        <v>1372367</v>
      </c>
      <c r="H95" s="32">
        <v>2994</v>
      </c>
      <c r="S95" s="32">
        <v>2400000</v>
      </c>
      <c r="T95" s="32">
        <v>2336154</v>
      </c>
      <c r="U95" s="32">
        <v>13910.4</v>
      </c>
      <c r="V95" s="32">
        <v>1268733</v>
      </c>
      <c r="W95" s="32">
        <v>2854</v>
      </c>
      <c r="X95" s="32"/>
      <c r="Y95" s="32"/>
      <c r="AI95" s="32">
        <v>2700000</v>
      </c>
      <c r="AJ95" s="32">
        <v>2609844</v>
      </c>
      <c r="AK95" s="32">
        <v>26716.799999999999</v>
      </c>
      <c r="AL95" s="32">
        <v>1625504</v>
      </c>
      <c r="AM95" s="32">
        <v>3128</v>
      </c>
    </row>
    <row r="96" spans="2:39" x14ac:dyDescent="0.2">
      <c r="D96" s="32">
        <v>2700000</v>
      </c>
      <c r="E96" s="32">
        <v>2616153</v>
      </c>
      <c r="F96" s="32">
        <v>18473.599999999999</v>
      </c>
      <c r="G96" s="32">
        <v>1526712</v>
      </c>
      <c r="H96" s="32">
        <v>3019</v>
      </c>
      <c r="S96" s="32">
        <v>2700000</v>
      </c>
      <c r="T96" s="32">
        <v>2613371</v>
      </c>
      <c r="U96" s="32">
        <v>15676.8</v>
      </c>
      <c r="V96" s="32">
        <v>1386987</v>
      </c>
      <c r="W96" s="32">
        <v>2854</v>
      </c>
      <c r="X96" s="32"/>
      <c r="Y96" s="32"/>
      <c r="AI96" s="32">
        <v>3000000</v>
      </c>
      <c r="AJ96" s="32">
        <v>2747576</v>
      </c>
      <c r="AK96" s="32">
        <v>95280940.799999997</v>
      </c>
      <c r="AL96" s="32">
        <v>2299347</v>
      </c>
      <c r="AM96" s="32">
        <v>2888</v>
      </c>
    </row>
    <row r="97" spans="4:39" x14ac:dyDescent="0.2">
      <c r="D97" s="32">
        <v>3000000</v>
      </c>
      <c r="E97" s="32">
        <v>2892814</v>
      </c>
      <c r="F97" s="32">
        <v>25833.599999999999</v>
      </c>
      <c r="G97" s="32">
        <v>1642130</v>
      </c>
      <c r="H97" s="32">
        <v>3012</v>
      </c>
      <c r="S97" s="32">
        <v>3000000</v>
      </c>
      <c r="T97" s="32">
        <v>2889358</v>
      </c>
      <c r="U97" s="32">
        <v>18768</v>
      </c>
      <c r="V97" s="32">
        <v>1488286</v>
      </c>
      <c r="W97" s="32">
        <v>2846</v>
      </c>
      <c r="X97" s="32"/>
      <c r="Y97" s="32"/>
      <c r="AI97" s="32">
        <v>3300000</v>
      </c>
      <c r="AJ97" s="32">
        <v>2921011</v>
      </c>
      <c r="AK97" s="32">
        <v>23984326.399999999</v>
      </c>
      <c r="AL97" s="32">
        <v>158</v>
      </c>
      <c r="AM97" s="32">
        <v>2891</v>
      </c>
    </row>
    <row r="98" spans="4:39" x14ac:dyDescent="0.2">
      <c r="D98" s="32">
        <v>3300000</v>
      </c>
      <c r="E98" s="32">
        <v>3162247</v>
      </c>
      <c r="F98" s="32">
        <v>44748.799999999901</v>
      </c>
      <c r="G98" s="32">
        <v>1669126</v>
      </c>
      <c r="H98" s="32">
        <v>2938</v>
      </c>
      <c r="S98" s="32">
        <v>3300000</v>
      </c>
      <c r="T98" s="32">
        <v>3160220</v>
      </c>
      <c r="U98" s="32">
        <v>24655.999999999902</v>
      </c>
      <c r="V98" s="32">
        <v>1532039</v>
      </c>
      <c r="W98" s="32">
        <v>2797</v>
      </c>
      <c r="X98" s="32"/>
      <c r="Y98" s="32"/>
      <c r="AI98" s="32"/>
      <c r="AJ98" s="32"/>
      <c r="AK98" s="32"/>
      <c r="AL98" s="32"/>
      <c r="AM98" s="32"/>
    </row>
    <row r="99" spans="4:39" x14ac:dyDescent="0.2">
      <c r="D99" s="32">
        <v>3600000</v>
      </c>
      <c r="E99" s="32">
        <v>3439230</v>
      </c>
      <c r="F99" s="32">
        <v>78310.399999999994</v>
      </c>
      <c r="G99" s="32">
        <v>1579721</v>
      </c>
      <c r="H99" s="32">
        <v>2761</v>
      </c>
      <c r="S99" s="32">
        <v>3600000</v>
      </c>
      <c r="T99" s="32">
        <v>3436982</v>
      </c>
      <c r="U99" s="32">
        <v>36064</v>
      </c>
      <c r="V99" s="32">
        <v>1475790</v>
      </c>
      <c r="W99" s="32">
        <v>2683</v>
      </c>
      <c r="X99" s="32"/>
      <c r="Y99" s="32"/>
      <c r="AI99" s="32"/>
      <c r="AJ99" s="32"/>
      <c r="AK99" s="32"/>
      <c r="AL99" s="32"/>
      <c r="AM99" s="32"/>
    </row>
    <row r="100" spans="4:39" x14ac:dyDescent="0.2">
      <c r="D100" s="32">
        <v>3900000</v>
      </c>
      <c r="E100" s="32">
        <v>3699055</v>
      </c>
      <c r="F100" s="32">
        <v>143446.39999999999</v>
      </c>
      <c r="G100" s="32">
        <v>1345197</v>
      </c>
      <c r="H100" s="32">
        <v>2563</v>
      </c>
      <c r="S100" s="32"/>
      <c r="T100" s="32"/>
      <c r="U100" s="32"/>
      <c r="V100" s="32"/>
      <c r="W100" s="32"/>
      <c r="X100" s="32"/>
      <c r="Y100" s="32"/>
    </row>
    <row r="101" spans="4:39" x14ac:dyDescent="0.2">
      <c r="D101" s="32">
        <v>4200000</v>
      </c>
      <c r="E101" s="32">
        <v>3952450</v>
      </c>
      <c r="F101" s="32">
        <v>225068.79999999999</v>
      </c>
      <c r="G101" s="32">
        <v>1125373</v>
      </c>
      <c r="H101" s="32">
        <v>2393</v>
      </c>
      <c r="S101" s="32">
        <v>4200000</v>
      </c>
      <c r="T101" s="32">
        <v>3952534</v>
      </c>
      <c r="U101" s="32">
        <v>88172.799999999901</v>
      </c>
      <c r="V101" s="32">
        <v>1118070</v>
      </c>
      <c r="W101" s="32">
        <v>2362</v>
      </c>
      <c r="X101" s="32"/>
      <c r="Y101" s="32"/>
    </row>
    <row r="102" spans="4:39" x14ac:dyDescent="0.2">
      <c r="D102" s="32"/>
      <c r="E102" s="32"/>
      <c r="F102" s="32"/>
      <c r="G102" s="32"/>
      <c r="H102" s="32"/>
      <c r="S102" s="32">
        <v>4500000</v>
      </c>
      <c r="T102" s="32">
        <v>4213016</v>
      </c>
      <c r="U102" s="32">
        <v>1598739.2</v>
      </c>
      <c r="V102" s="32">
        <v>913754</v>
      </c>
      <c r="W102" s="32">
        <v>2210</v>
      </c>
      <c r="X102" s="32"/>
      <c r="Y102" s="32"/>
    </row>
    <row r="103" spans="4:39" x14ac:dyDescent="0.2">
      <c r="D103" s="32"/>
      <c r="E103" s="32"/>
      <c r="F103" s="32"/>
      <c r="G103" s="32"/>
      <c r="H103" s="32"/>
      <c r="S103" s="32"/>
      <c r="T103" s="32"/>
      <c r="U103" s="32"/>
      <c r="V103" s="32"/>
      <c r="W103" s="32"/>
      <c r="X103" s="32"/>
      <c r="Y103" s="32"/>
    </row>
    <row r="104" spans="4:39" x14ac:dyDescent="0.2">
      <c r="D104" s="32"/>
      <c r="E104" s="32"/>
      <c r="F104" s="32"/>
      <c r="G104" s="32"/>
      <c r="H104" s="32"/>
      <c r="S104" s="32"/>
      <c r="T104" s="32"/>
      <c r="U104" s="32"/>
      <c r="V104" s="32"/>
      <c r="W104" s="32"/>
      <c r="X104" s="32"/>
      <c r="Y104" s="32"/>
    </row>
    <row r="105" spans="4:39" x14ac:dyDescent="0.2">
      <c r="D105" s="32"/>
      <c r="E105" s="32"/>
      <c r="F105" s="32"/>
      <c r="G105" s="32"/>
      <c r="H105" s="32"/>
      <c r="S105" s="32"/>
      <c r="T105" s="32"/>
      <c r="U105" s="32"/>
      <c r="V105" s="32"/>
      <c r="W105" s="32"/>
    </row>
    <row r="106" spans="4:39" x14ac:dyDescent="0.2">
      <c r="D106" s="32"/>
      <c r="E106" s="32"/>
      <c r="F106" s="32"/>
      <c r="G106" s="32"/>
      <c r="H106" s="32"/>
    </row>
    <row r="107" spans="4:39" x14ac:dyDescent="0.2">
      <c r="D107" s="32"/>
      <c r="E107" s="32"/>
      <c r="F107" s="32"/>
      <c r="G107" s="32"/>
      <c r="H107" s="32"/>
    </row>
    <row r="113" spans="2:39" x14ac:dyDescent="0.2">
      <c r="B113" t="s">
        <v>234</v>
      </c>
      <c r="D113" t="s">
        <v>206</v>
      </c>
      <c r="E113" t="s">
        <v>33</v>
      </c>
      <c r="F113" t="s">
        <v>38</v>
      </c>
      <c r="G113" t="s">
        <v>213</v>
      </c>
      <c r="H113" t="s">
        <v>214</v>
      </c>
      <c r="Q113" t="s">
        <v>234</v>
      </c>
      <c r="S113" t="s">
        <v>206</v>
      </c>
      <c r="T113" t="s">
        <v>33</v>
      </c>
      <c r="U113" t="s">
        <v>38</v>
      </c>
      <c r="V113" t="s">
        <v>213</v>
      </c>
      <c r="W113" t="s">
        <v>214</v>
      </c>
      <c r="AG113" t="s">
        <v>234</v>
      </c>
      <c r="AI113" t="s">
        <v>206</v>
      </c>
      <c r="AJ113" t="s">
        <v>33</v>
      </c>
      <c r="AK113" t="s">
        <v>172</v>
      </c>
      <c r="AL113" t="s">
        <v>213</v>
      </c>
      <c r="AM113" t="s">
        <v>214</v>
      </c>
    </row>
    <row r="114" spans="2:39" x14ac:dyDescent="0.2">
      <c r="D114" s="32">
        <v>300000</v>
      </c>
      <c r="E114" s="32">
        <v>299054</v>
      </c>
      <c r="F114" s="32">
        <v>8243.1999999999898</v>
      </c>
      <c r="G114" s="32">
        <v>8806</v>
      </c>
      <c r="H114" s="32">
        <v>1806</v>
      </c>
      <c r="S114" s="32">
        <v>300000</v>
      </c>
      <c r="T114" s="32">
        <v>299190</v>
      </c>
      <c r="U114" s="32">
        <v>7580.7999999999902</v>
      </c>
      <c r="V114" s="32">
        <v>7677</v>
      </c>
      <c r="W114" s="32">
        <v>1766</v>
      </c>
      <c r="AI114" s="32">
        <v>600000</v>
      </c>
      <c r="AJ114" s="32">
        <v>597101</v>
      </c>
      <c r="AK114" s="32">
        <v>11996.8</v>
      </c>
      <c r="AL114" s="32">
        <v>50092</v>
      </c>
      <c r="AM114" s="32">
        <v>2360</v>
      </c>
    </row>
    <row r="115" spans="2:39" x14ac:dyDescent="0.2">
      <c r="D115" s="32">
        <v>600000</v>
      </c>
      <c r="E115" s="32">
        <v>596610</v>
      </c>
      <c r="F115" s="32">
        <v>8832</v>
      </c>
      <c r="G115" s="32">
        <v>37222</v>
      </c>
      <c r="H115" s="32">
        <v>1864</v>
      </c>
      <c r="S115" s="32">
        <v>600000</v>
      </c>
      <c r="T115" s="32">
        <v>596964</v>
      </c>
      <c r="U115" s="32">
        <v>8243.1999999999898</v>
      </c>
      <c r="V115" s="32">
        <v>33000</v>
      </c>
      <c r="W115" s="32">
        <v>1808</v>
      </c>
      <c r="AI115" s="32">
        <v>900000</v>
      </c>
      <c r="AJ115" s="32">
        <v>892307</v>
      </c>
      <c r="AK115" s="32">
        <v>12217.5999999999</v>
      </c>
      <c r="AL115" s="32">
        <v>111837</v>
      </c>
      <c r="AM115" s="32">
        <v>2425</v>
      </c>
    </row>
    <row r="116" spans="2:39" x14ac:dyDescent="0.2">
      <c r="D116" s="32">
        <v>900000</v>
      </c>
      <c r="E116" s="32">
        <v>892553</v>
      </c>
      <c r="F116" s="32">
        <v>9347.1999999999898</v>
      </c>
      <c r="G116" s="32">
        <v>82305</v>
      </c>
      <c r="H116" s="32">
        <v>1926</v>
      </c>
      <c r="S116" s="32">
        <v>900000</v>
      </c>
      <c r="T116" s="32">
        <v>892410</v>
      </c>
      <c r="U116" s="32">
        <v>8905.5999999999894</v>
      </c>
      <c r="V116" s="32">
        <v>73177</v>
      </c>
      <c r="W116" s="32">
        <v>1870</v>
      </c>
      <c r="AI116" s="32">
        <v>1200000</v>
      </c>
      <c r="AJ116" s="32">
        <v>1185780</v>
      </c>
      <c r="AK116" s="32">
        <v>12585.5999999999</v>
      </c>
      <c r="AL116" s="32">
        <v>201090</v>
      </c>
      <c r="AM116" s="32">
        <v>2502</v>
      </c>
    </row>
    <row r="117" spans="2:39" x14ac:dyDescent="0.2">
      <c r="D117" s="32">
        <v>1200000</v>
      </c>
      <c r="E117" s="32">
        <v>1186186</v>
      </c>
      <c r="F117" s="32">
        <v>9641.5999999999894</v>
      </c>
      <c r="G117" s="32">
        <v>145415</v>
      </c>
      <c r="H117" s="32">
        <v>1994</v>
      </c>
      <c r="S117" s="32">
        <v>1200000</v>
      </c>
      <c r="T117" s="32">
        <v>1186469</v>
      </c>
      <c r="U117" s="32">
        <v>9126.4</v>
      </c>
      <c r="V117" s="32">
        <v>127269</v>
      </c>
      <c r="W117" s="32">
        <v>1927</v>
      </c>
      <c r="AI117" s="32">
        <v>1500000</v>
      </c>
      <c r="AJ117" s="32">
        <v>1476816</v>
      </c>
      <c r="AK117" s="32">
        <v>13395.199999999901</v>
      </c>
      <c r="AL117" s="32">
        <v>319461</v>
      </c>
      <c r="AM117" s="32">
        <v>2571</v>
      </c>
    </row>
    <row r="118" spans="2:39" x14ac:dyDescent="0.2">
      <c r="D118" s="32">
        <v>1500000</v>
      </c>
      <c r="E118" s="32">
        <v>1478557</v>
      </c>
      <c r="F118" s="32">
        <v>10156.799999999999</v>
      </c>
      <c r="G118" s="32">
        <v>234366</v>
      </c>
      <c r="H118" s="32">
        <v>2079</v>
      </c>
      <c r="S118" s="32">
        <v>1500000</v>
      </c>
      <c r="T118" s="32">
        <v>1477925</v>
      </c>
      <c r="U118" s="32">
        <v>9494.4</v>
      </c>
      <c r="V118" s="32">
        <v>199429</v>
      </c>
      <c r="W118" s="32">
        <v>1993</v>
      </c>
      <c r="AI118" s="32">
        <v>1800000</v>
      </c>
      <c r="AJ118" s="32">
        <v>1766387</v>
      </c>
      <c r="AK118" s="32">
        <v>14499.199999999901</v>
      </c>
      <c r="AL118" s="32">
        <v>439187</v>
      </c>
      <c r="AM118" s="32">
        <v>2609</v>
      </c>
    </row>
    <row r="119" spans="2:39" x14ac:dyDescent="0.2">
      <c r="D119" s="32">
        <v>1800000</v>
      </c>
      <c r="E119" s="32">
        <v>1766960</v>
      </c>
      <c r="F119" s="32">
        <v>10892.8</v>
      </c>
      <c r="G119" s="32">
        <v>342125</v>
      </c>
      <c r="H119" s="32">
        <v>2156</v>
      </c>
      <c r="S119" s="32">
        <v>1800000</v>
      </c>
      <c r="T119" s="32">
        <v>1766615</v>
      </c>
      <c r="U119" s="32">
        <v>10083.199999999901</v>
      </c>
      <c r="V119" s="32">
        <v>290863</v>
      </c>
      <c r="W119" s="32">
        <v>2064</v>
      </c>
      <c r="AI119" s="32">
        <v>2100000</v>
      </c>
      <c r="AJ119" s="32">
        <v>2050516</v>
      </c>
      <c r="AK119" s="32">
        <v>15823.9999999999</v>
      </c>
      <c r="AL119" s="32">
        <v>549336</v>
      </c>
      <c r="AM119" s="32">
        <v>2669</v>
      </c>
    </row>
    <row r="120" spans="2:39" x14ac:dyDescent="0.2">
      <c r="D120" s="32">
        <v>2100000</v>
      </c>
      <c r="E120" s="32">
        <v>2050799</v>
      </c>
      <c r="F120" s="32">
        <v>11702.4</v>
      </c>
      <c r="G120" s="32">
        <v>462288</v>
      </c>
      <c r="H120" s="32">
        <v>2227</v>
      </c>
      <c r="S120" s="32">
        <v>2100000</v>
      </c>
      <c r="T120" s="32">
        <v>2051715</v>
      </c>
      <c r="U120" s="32">
        <v>11040</v>
      </c>
      <c r="V120" s="32">
        <v>398488</v>
      </c>
      <c r="W120" s="32">
        <v>2132</v>
      </c>
      <c r="AI120" s="32">
        <v>2400000</v>
      </c>
      <c r="AJ120" s="32">
        <v>2335468</v>
      </c>
      <c r="AK120" s="32">
        <v>17516.8</v>
      </c>
      <c r="AL120" s="32">
        <v>647689</v>
      </c>
      <c r="AM120" s="32">
        <v>2691</v>
      </c>
    </row>
    <row r="121" spans="2:39" x14ac:dyDescent="0.2">
      <c r="D121" s="32">
        <v>2400000</v>
      </c>
      <c r="E121" s="32">
        <v>2336346</v>
      </c>
      <c r="F121" s="32">
        <v>12291.199999999901</v>
      </c>
      <c r="G121" s="32">
        <v>578573</v>
      </c>
      <c r="H121" s="32">
        <v>2262</v>
      </c>
      <c r="S121" s="32">
        <v>2400000</v>
      </c>
      <c r="T121" s="32">
        <v>2337669</v>
      </c>
      <c r="U121" s="32">
        <v>11702.4</v>
      </c>
      <c r="V121" s="32">
        <v>516325</v>
      </c>
      <c r="W121" s="32">
        <v>2192</v>
      </c>
      <c r="AI121" s="32">
        <v>2700000</v>
      </c>
      <c r="AJ121" s="32">
        <v>2613002</v>
      </c>
      <c r="AK121" s="32">
        <v>20240</v>
      </c>
      <c r="AL121" s="32">
        <v>740547</v>
      </c>
      <c r="AM121" s="32">
        <v>2694</v>
      </c>
    </row>
    <row r="122" spans="2:39" x14ac:dyDescent="0.2">
      <c r="D122" s="32">
        <v>2700000</v>
      </c>
      <c r="E122" s="32">
        <v>2615113</v>
      </c>
      <c r="F122" s="32">
        <v>13615.9999999999</v>
      </c>
      <c r="G122" s="32">
        <v>684202</v>
      </c>
      <c r="H122" s="32">
        <v>2312</v>
      </c>
      <c r="S122" s="32">
        <v>2700000</v>
      </c>
      <c r="T122" s="32">
        <v>2614903</v>
      </c>
      <c r="U122" s="32">
        <v>12585.5999999999</v>
      </c>
      <c r="V122" s="32">
        <v>620437</v>
      </c>
      <c r="W122" s="32">
        <v>2227</v>
      </c>
      <c r="AI122" s="32">
        <v>3000000</v>
      </c>
      <c r="AJ122" s="32">
        <v>2887652</v>
      </c>
      <c r="AK122" s="32">
        <v>30175.999999999902</v>
      </c>
      <c r="AL122" s="32">
        <v>822998</v>
      </c>
      <c r="AM122" s="32">
        <v>2722</v>
      </c>
    </row>
    <row r="123" spans="2:39" x14ac:dyDescent="0.2">
      <c r="D123" s="32">
        <v>3000000</v>
      </c>
      <c r="E123" s="32">
        <v>2891481</v>
      </c>
      <c r="F123" s="32">
        <v>14646.4</v>
      </c>
      <c r="G123" s="32">
        <v>778022</v>
      </c>
      <c r="H123" s="32">
        <v>2336</v>
      </c>
      <c r="S123" s="32">
        <v>3000000</v>
      </c>
      <c r="T123" s="32">
        <v>2890719</v>
      </c>
      <c r="U123" s="32">
        <v>13689.5999999999</v>
      </c>
      <c r="V123" s="32">
        <v>711328</v>
      </c>
      <c r="W123" s="32">
        <v>2251</v>
      </c>
      <c r="AI123" s="32">
        <v>3300000</v>
      </c>
      <c r="AJ123" s="32">
        <v>2905428</v>
      </c>
      <c r="AK123" s="32">
        <v>24753225.599999901</v>
      </c>
      <c r="AL123" s="32">
        <v>49</v>
      </c>
      <c r="AM123" s="32">
        <v>2905</v>
      </c>
    </row>
    <row r="124" spans="2:39" x14ac:dyDescent="0.2">
      <c r="D124" s="32">
        <v>3300000</v>
      </c>
      <c r="E124" s="32">
        <v>3161679</v>
      </c>
      <c r="F124" s="32">
        <v>16339.199999999901</v>
      </c>
      <c r="G124" s="32">
        <v>865945</v>
      </c>
      <c r="H124" s="32">
        <v>2356</v>
      </c>
      <c r="S124" s="32">
        <v>3300000</v>
      </c>
      <c r="T124" s="32">
        <v>3159726</v>
      </c>
      <c r="U124" s="32">
        <v>15014.4</v>
      </c>
      <c r="V124" s="32">
        <v>792950</v>
      </c>
      <c r="W124" s="32">
        <v>2270</v>
      </c>
      <c r="AI124" s="32"/>
      <c r="AJ124" s="32"/>
      <c r="AK124" s="32"/>
      <c r="AL124" s="32"/>
      <c r="AM124" s="32"/>
    </row>
    <row r="125" spans="2:39" x14ac:dyDescent="0.2">
      <c r="D125" s="32">
        <v>3600000</v>
      </c>
      <c r="E125" s="32">
        <v>3438755</v>
      </c>
      <c r="F125" s="32">
        <v>19651.199999999899</v>
      </c>
      <c r="G125" s="32">
        <v>947532</v>
      </c>
      <c r="H125" s="32">
        <v>2364</v>
      </c>
      <c r="S125" s="32">
        <v>3600000</v>
      </c>
      <c r="T125" s="32">
        <v>3438605</v>
      </c>
      <c r="U125" s="32">
        <v>17296</v>
      </c>
      <c r="V125" s="32">
        <v>869896</v>
      </c>
      <c r="W125" s="32">
        <v>2281</v>
      </c>
      <c r="AI125" s="32"/>
      <c r="AJ125" s="32"/>
      <c r="AK125" s="32"/>
      <c r="AL125" s="32"/>
      <c r="AM125" s="32"/>
    </row>
    <row r="126" spans="2:39" x14ac:dyDescent="0.2">
      <c r="D126" s="32"/>
      <c r="E126" s="32"/>
      <c r="F126" s="32"/>
      <c r="G126" s="32"/>
      <c r="H126" s="32"/>
      <c r="S126" s="32">
        <v>3900000</v>
      </c>
      <c r="T126" s="32">
        <v>3697901</v>
      </c>
      <c r="U126" s="32">
        <v>24361.599999999999</v>
      </c>
      <c r="V126" s="32">
        <v>916945</v>
      </c>
      <c r="W126" s="32">
        <v>2279</v>
      </c>
    </row>
    <row r="127" spans="2:39" x14ac:dyDescent="0.2">
      <c r="D127" s="32">
        <v>4200000</v>
      </c>
      <c r="E127" s="32">
        <v>3957021</v>
      </c>
      <c r="F127" s="32">
        <v>65283.199999999997</v>
      </c>
      <c r="G127" s="32">
        <v>1011643</v>
      </c>
      <c r="H127" s="32">
        <v>2333</v>
      </c>
      <c r="S127" s="32">
        <v>4200000</v>
      </c>
      <c r="T127" s="32">
        <v>3954989</v>
      </c>
      <c r="U127" s="32">
        <v>48355.199999999997</v>
      </c>
      <c r="V127" s="32">
        <v>923882</v>
      </c>
      <c r="W127" s="32">
        <v>2254</v>
      </c>
    </row>
    <row r="128" spans="2:39" x14ac:dyDescent="0.2">
      <c r="D128" s="32">
        <v>4500000</v>
      </c>
      <c r="E128" s="32">
        <v>4217999</v>
      </c>
      <c r="F128" s="32">
        <v>184956.79999999999</v>
      </c>
      <c r="G128" s="32">
        <v>835830</v>
      </c>
      <c r="H128" s="32">
        <v>2215</v>
      </c>
      <c r="S128" s="32">
        <v>4500000</v>
      </c>
      <c r="T128" s="32">
        <v>4212944</v>
      </c>
      <c r="U128" s="32">
        <v>1477593.5999999901</v>
      </c>
      <c r="V128" s="32">
        <v>816528</v>
      </c>
      <c r="W128" s="32">
        <v>2177</v>
      </c>
    </row>
    <row r="129" spans="2:39" x14ac:dyDescent="0.2">
      <c r="D129" s="32">
        <v>4800000</v>
      </c>
      <c r="E129" s="32">
        <v>4473427</v>
      </c>
      <c r="F129" s="32">
        <v>435638.39999999898</v>
      </c>
      <c r="G129" s="32">
        <v>590123</v>
      </c>
      <c r="H129" s="32">
        <v>2088</v>
      </c>
      <c r="S129" s="32"/>
      <c r="T129" s="32"/>
      <c r="U129" s="32"/>
      <c r="V129" s="32"/>
      <c r="W129" s="32"/>
    </row>
    <row r="130" spans="2:39" x14ac:dyDescent="0.2">
      <c r="D130" s="32"/>
      <c r="E130" s="32"/>
      <c r="F130" s="32"/>
      <c r="G130" s="32"/>
      <c r="H130" s="32"/>
      <c r="S130" s="32"/>
      <c r="T130" s="32"/>
      <c r="U130" s="32"/>
      <c r="V130" s="32"/>
      <c r="W130" s="32"/>
    </row>
    <row r="131" spans="2:39" x14ac:dyDescent="0.2">
      <c r="D131" s="32"/>
      <c r="E131" s="32"/>
      <c r="F131" s="32"/>
      <c r="G131" s="32"/>
      <c r="H131" s="32"/>
      <c r="S131" s="32"/>
      <c r="T131" s="32"/>
      <c r="U131" s="32"/>
      <c r="V131" s="32"/>
      <c r="W131" s="32"/>
    </row>
    <row r="132" spans="2:39" x14ac:dyDescent="0.2">
      <c r="D132" s="32"/>
      <c r="E132" s="32"/>
      <c r="F132" s="32"/>
      <c r="G132" s="32"/>
      <c r="H132" s="32"/>
    </row>
    <row r="133" spans="2:39" x14ac:dyDescent="0.2">
      <c r="D133" s="32"/>
      <c r="E133" s="32"/>
      <c r="F133" s="32"/>
      <c r="G133" s="32"/>
      <c r="H133" s="32"/>
    </row>
    <row r="134" spans="2:39" x14ac:dyDescent="0.2">
      <c r="D134" s="32"/>
      <c r="E134" s="32"/>
      <c r="F134" s="32"/>
      <c r="G134" s="32"/>
      <c r="H134" s="32"/>
    </row>
    <row r="141" spans="2:39" x14ac:dyDescent="0.2">
      <c r="B141" t="s">
        <v>237</v>
      </c>
      <c r="D141" t="s">
        <v>206</v>
      </c>
      <c r="E141" t="s">
        <v>33</v>
      </c>
      <c r="F141" t="s">
        <v>38</v>
      </c>
      <c r="G141" t="s">
        <v>213</v>
      </c>
      <c r="H141" t="s">
        <v>214</v>
      </c>
      <c r="Q141" t="s">
        <v>237</v>
      </c>
      <c r="S141" t="s">
        <v>206</v>
      </c>
      <c r="T141" t="s">
        <v>33</v>
      </c>
      <c r="U141" t="s">
        <v>38</v>
      </c>
      <c r="V141" t="s">
        <v>213</v>
      </c>
      <c r="W141" t="s">
        <v>214</v>
      </c>
      <c r="AG141" t="s">
        <v>237</v>
      </c>
      <c r="AI141" t="s">
        <v>206</v>
      </c>
      <c r="AJ141" t="s">
        <v>33</v>
      </c>
      <c r="AK141" t="s">
        <v>172</v>
      </c>
      <c r="AL141" t="s">
        <v>213</v>
      </c>
      <c r="AM141" t="s">
        <v>214</v>
      </c>
    </row>
    <row r="142" spans="2:39" x14ac:dyDescent="0.2">
      <c r="D142" s="32">
        <v>300000</v>
      </c>
      <c r="E142" s="32">
        <v>299214</v>
      </c>
      <c r="F142" s="32">
        <v>8464</v>
      </c>
      <c r="G142" s="32">
        <v>823</v>
      </c>
      <c r="H142" s="32">
        <v>1791</v>
      </c>
      <c r="S142" s="32">
        <v>300000</v>
      </c>
      <c r="T142" s="32">
        <v>299218</v>
      </c>
      <c r="U142" s="32">
        <v>7801.5999999999904</v>
      </c>
      <c r="V142" s="32">
        <v>959</v>
      </c>
      <c r="W142" s="32">
        <v>1782</v>
      </c>
      <c r="X142" s="32"/>
      <c r="Y142" s="32"/>
      <c r="AI142" s="32">
        <v>300000</v>
      </c>
      <c r="AJ142" s="32">
        <v>299266</v>
      </c>
      <c r="AK142" s="32">
        <v>12438.4</v>
      </c>
      <c r="AL142" s="32">
        <v>1507</v>
      </c>
      <c r="AM142" s="32">
        <v>2313</v>
      </c>
    </row>
    <row r="143" spans="2:39" x14ac:dyDescent="0.2">
      <c r="D143" s="32">
        <v>900000</v>
      </c>
      <c r="E143" s="32">
        <v>892192</v>
      </c>
      <c r="F143" s="32">
        <v>9494.4</v>
      </c>
      <c r="G143" s="32">
        <v>14701</v>
      </c>
      <c r="H143" s="32">
        <v>1843</v>
      </c>
      <c r="S143" s="32">
        <v>900000</v>
      </c>
      <c r="T143" s="32">
        <v>892524</v>
      </c>
      <c r="U143" s="32">
        <v>9052.7999999999993</v>
      </c>
      <c r="V143" s="32">
        <v>13142</v>
      </c>
      <c r="W143" s="32">
        <v>1820</v>
      </c>
      <c r="X143" s="32"/>
      <c r="Y143" s="32"/>
      <c r="AI143" s="32">
        <v>600000</v>
      </c>
      <c r="AJ143" s="32">
        <v>596849</v>
      </c>
      <c r="AK143" s="32">
        <v>13321.5999999999</v>
      </c>
      <c r="AL143" s="32">
        <v>9140</v>
      </c>
      <c r="AM143" s="32">
        <v>2325</v>
      </c>
    </row>
    <row r="144" spans="2:39" x14ac:dyDescent="0.2">
      <c r="D144" s="32">
        <v>1200000</v>
      </c>
      <c r="E144" s="32">
        <v>1185717</v>
      </c>
      <c r="F144" s="32">
        <v>9862.4</v>
      </c>
      <c r="G144" s="32">
        <v>31213</v>
      </c>
      <c r="H144" s="32">
        <v>1867</v>
      </c>
      <c r="S144" s="32">
        <v>1200000</v>
      </c>
      <c r="T144" s="32">
        <v>1185809</v>
      </c>
      <c r="U144" s="32">
        <v>9420.7999999999993</v>
      </c>
      <c r="V144" s="32">
        <v>26523</v>
      </c>
      <c r="W144" s="32">
        <v>1846</v>
      </c>
      <c r="X144" s="32"/>
      <c r="Y144" s="32"/>
      <c r="AI144" s="32">
        <v>900000</v>
      </c>
      <c r="AJ144" s="32">
        <v>892339</v>
      </c>
      <c r="AK144" s="32">
        <v>13615.9999999999</v>
      </c>
      <c r="AL144" s="32">
        <v>24889</v>
      </c>
      <c r="AM144" s="32">
        <v>2351</v>
      </c>
    </row>
    <row r="145" spans="4:39" x14ac:dyDescent="0.2">
      <c r="D145" s="32">
        <v>1500000</v>
      </c>
      <c r="E145" s="32">
        <v>1478568</v>
      </c>
      <c r="F145" s="32">
        <v>10156.799999999999</v>
      </c>
      <c r="G145" s="32">
        <v>55501</v>
      </c>
      <c r="H145" s="32">
        <v>1897</v>
      </c>
      <c r="S145" s="32">
        <v>1500000</v>
      </c>
      <c r="T145" s="32">
        <v>1477609</v>
      </c>
      <c r="U145" s="32">
        <v>9715.1999999999898</v>
      </c>
      <c r="V145" s="32">
        <v>47561</v>
      </c>
      <c r="W145" s="32">
        <v>1875</v>
      </c>
      <c r="X145" s="32"/>
      <c r="Y145" s="32"/>
      <c r="AI145" s="32">
        <v>1200000</v>
      </c>
      <c r="AJ145" s="32">
        <v>1186543</v>
      </c>
      <c r="AK145" s="32">
        <v>14204.8</v>
      </c>
      <c r="AL145" s="32">
        <v>53628</v>
      </c>
      <c r="AM145" s="32">
        <v>2394</v>
      </c>
    </row>
    <row r="146" spans="4:39" x14ac:dyDescent="0.2">
      <c r="D146" s="32">
        <v>1800000</v>
      </c>
      <c r="E146" s="32">
        <v>1766668</v>
      </c>
      <c r="F146" s="32">
        <v>10598.4</v>
      </c>
      <c r="G146" s="32">
        <v>90952</v>
      </c>
      <c r="H146" s="32">
        <v>1932</v>
      </c>
      <c r="S146" s="32">
        <v>1800000</v>
      </c>
      <c r="T146" s="32">
        <v>1766533</v>
      </c>
      <c r="U146" s="32">
        <v>10156.799999999999</v>
      </c>
      <c r="V146" s="32">
        <v>76823</v>
      </c>
      <c r="W146" s="32">
        <v>1909</v>
      </c>
      <c r="X146" s="32"/>
      <c r="Y146" s="32"/>
      <c r="AI146" s="32">
        <v>1500000</v>
      </c>
      <c r="AJ146" s="32">
        <v>1477264</v>
      </c>
      <c r="AK146" s="32">
        <v>14719.9999999999</v>
      </c>
      <c r="AL146" s="32">
        <v>98597</v>
      </c>
      <c r="AM146" s="32">
        <v>2437</v>
      </c>
    </row>
    <row r="147" spans="4:39" x14ac:dyDescent="0.2">
      <c r="D147" s="32">
        <v>2100000</v>
      </c>
      <c r="E147" s="32">
        <v>2051916</v>
      </c>
      <c r="F147" s="32">
        <v>11187.199999999901</v>
      </c>
      <c r="G147" s="32">
        <v>139712</v>
      </c>
      <c r="H147" s="32">
        <v>1972</v>
      </c>
      <c r="S147" s="32">
        <v>2100000</v>
      </c>
      <c r="T147" s="32">
        <v>2051601</v>
      </c>
      <c r="U147" s="32">
        <v>10819.199999999901</v>
      </c>
      <c r="V147" s="32">
        <v>115649</v>
      </c>
      <c r="W147" s="32"/>
      <c r="X147" s="32"/>
      <c r="Y147" s="32"/>
      <c r="AI147" s="32">
        <v>1800000</v>
      </c>
      <c r="AJ147" s="32">
        <v>1766511</v>
      </c>
      <c r="AK147" s="32">
        <v>15455.9999999999</v>
      </c>
      <c r="AL147" s="32">
        <v>162156</v>
      </c>
      <c r="AM147" s="32">
        <v>2458</v>
      </c>
    </row>
    <row r="148" spans="4:39" x14ac:dyDescent="0.2">
      <c r="D148" s="32">
        <v>2400000</v>
      </c>
      <c r="E148" s="32">
        <v>2337260</v>
      </c>
      <c r="F148" s="32">
        <v>11923.199999999901</v>
      </c>
      <c r="G148" s="32">
        <v>205163</v>
      </c>
      <c r="H148" s="32">
        <v>2012</v>
      </c>
      <c r="S148" s="32">
        <v>2400000</v>
      </c>
      <c r="T148" s="32">
        <v>2336329</v>
      </c>
      <c r="U148" s="32">
        <v>11408</v>
      </c>
      <c r="V148" s="32">
        <v>166225</v>
      </c>
      <c r="W148" s="32"/>
      <c r="X148" s="32"/>
      <c r="Y148" s="32"/>
      <c r="AI148" s="32">
        <v>2100000</v>
      </c>
      <c r="AJ148" s="32">
        <v>2047273</v>
      </c>
      <c r="AK148" s="32">
        <v>16854.3999999999</v>
      </c>
      <c r="AL148" s="32">
        <v>236964</v>
      </c>
      <c r="AM148" s="32">
        <v>2516</v>
      </c>
    </row>
    <row r="149" spans="4:39" x14ac:dyDescent="0.2">
      <c r="D149" s="32">
        <v>2700000</v>
      </c>
      <c r="E149" s="32">
        <v>2616096</v>
      </c>
      <c r="F149" s="32">
        <v>12659.199999999901</v>
      </c>
      <c r="G149" s="32">
        <v>277318</v>
      </c>
      <c r="H149" s="32">
        <v>2047</v>
      </c>
      <c r="S149" s="32">
        <v>2700000</v>
      </c>
      <c r="T149" s="32">
        <v>2614124</v>
      </c>
      <c r="U149" s="32">
        <v>12070.4</v>
      </c>
      <c r="V149" s="32">
        <v>228974</v>
      </c>
      <c r="W149" s="32">
        <v>1945</v>
      </c>
      <c r="X149" s="32"/>
      <c r="Y149" s="32"/>
      <c r="AI149" s="32">
        <v>2400000</v>
      </c>
      <c r="AJ149" s="32">
        <v>2335105</v>
      </c>
      <c r="AK149" s="32">
        <v>18620.8</v>
      </c>
      <c r="AL149" s="32">
        <v>317661</v>
      </c>
      <c r="AM149" s="32">
        <v>2523</v>
      </c>
    </row>
    <row r="150" spans="4:39" x14ac:dyDescent="0.2">
      <c r="D150" s="32">
        <v>3000000</v>
      </c>
      <c r="E150" s="32">
        <v>2891761</v>
      </c>
      <c r="F150" s="32">
        <v>13836.8</v>
      </c>
      <c r="G150" s="32">
        <v>352558</v>
      </c>
      <c r="H150" s="32">
        <v>2074</v>
      </c>
      <c r="S150" s="32">
        <v>3000000</v>
      </c>
      <c r="T150" s="32">
        <v>2889551</v>
      </c>
      <c r="U150" s="32">
        <v>13027.199999999901</v>
      </c>
      <c r="V150" s="32">
        <v>297298</v>
      </c>
      <c r="W150" s="32">
        <v>1967</v>
      </c>
      <c r="X150" s="32"/>
      <c r="Y150" s="32"/>
      <c r="AI150" s="32">
        <v>2700000</v>
      </c>
      <c r="AJ150" s="32">
        <v>2613427</v>
      </c>
      <c r="AK150" s="32">
        <v>21564.799999999999</v>
      </c>
      <c r="AL150" s="32">
        <v>394976</v>
      </c>
      <c r="AM150" s="32">
        <v>2578</v>
      </c>
    </row>
    <row r="151" spans="4:39" x14ac:dyDescent="0.2">
      <c r="D151" s="32">
        <v>3300000</v>
      </c>
      <c r="E151" s="32">
        <v>3161169</v>
      </c>
      <c r="F151" s="32">
        <v>15014.4</v>
      </c>
      <c r="G151" s="32">
        <v>428325</v>
      </c>
      <c r="H151" s="32">
        <v>2101</v>
      </c>
      <c r="S151" s="32">
        <v>3300000</v>
      </c>
      <c r="T151" s="32">
        <v>3158927</v>
      </c>
      <c r="U151" s="32">
        <v>14278.4</v>
      </c>
      <c r="V151" s="32">
        <v>374117</v>
      </c>
      <c r="W151" s="32">
        <v>2008</v>
      </c>
      <c r="X151" s="32"/>
      <c r="Y151" s="32"/>
      <c r="AI151" s="32">
        <v>3000000</v>
      </c>
      <c r="AJ151" s="32">
        <v>2885649</v>
      </c>
      <c r="AK151" s="32">
        <v>26716.799999999999</v>
      </c>
      <c r="AL151" s="32">
        <v>470755</v>
      </c>
      <c r="AM151" s="32">
        <v>2602</v>
      </c>
    </row>
    <row r="152" spans="4:39" x14ac:dyDescent="0.2">
      <c r="D152" s="32">
        <v>3600000</v>
      </c>
      <c r="E152" s="32">
        <v>3441185</v>
      </c>
      <c r="F152" s="32">
        <v>16780.8</v>
      </c>
      <c r="G152" s="32">
        <v>504492</v>
      </c>
      <c r="H152" s="32">
        <v>2123</v>
      </c>
      <c r="S152" s="32">
        <v>3600000</v>
      </c>
      <c r="T152" s="32">
        <v>3435388</v>
      </c>
      <c r="U152" s="32">
        <v>15823.9999999999</v>
      </c>
      <c r="V152" s="32">
        <v>446267</v>
      </c>
      <c r="W152" s="32">
        <v>2033</v>
      </c>
      <c r="X152" s="32"/>
      <c r="Y152" s="32"/>
      <c r="AI152" s="32">
        <v>3300000</v>
      </c>
      <c r="AJ152" s="32">
        <v>2923391</v>
      </c>
      <c r="AK152" s="32">
        <v>23899318.399999999</v>
      </c>
      <c r="AL152" s="32">
        <v>155</v>
      </c>
      <c r="AM152" s="32">
        <v>2886</v>
      </c>
    </row>
    <row r="153" spans="4:39" x14ac:dyDescent="0.2">
      <c r="D153" s="32">
        <v>3900000</v>
      </c>
      <c r="E153" s="32">
        <v>3703373</v>
      </c>
      <c r="F153" s="32">
        <v>19430.3999999999</v>
      </c>
      <c r="G153" s="32">
        <v>576688</v>
      </c>
      <c r="H153" s="32">
        <v>2138</v>
      </c>
      <c r="S153" s="32">
        <v>3900000</v>
      </c>
      <c r="T153" s="32">
        <v>3693544</v>
      </c>
      <c r="U153" s="32">
        <v>21123.199999999899</v>
      </c>
      <c r="V153" s="32">
        <v>510525</v>
      </c>
      <c r="W153" s="32">
        <v>2055</v>
      </c>
      <c r="X153" s="32"/>
      <c r="Y153" s="32"/>
      <c r="AI153" s="32"/>
      <c r="AJ153" s="32"/>
      <c r="AK153" s="32"/>
      <c r="AL153" s="32"/>
      <c r="AM153" s="32"/>
    </row>
    <row r="154" spans="4:39" x14ac:dyDescent="0.2">
      <c r="D154" s="32">
        <v>4200000</v>
      </c>
      <c r="E154" s="32">
        <v>3961467</v>
      </c>
      <c r="F154" s="32">
        <v>26127.999999999902</v>
      </c>
      <c r="G154" s="32">
        <v>641828</v>
      </c>
      <c r="H154" s="32">
        <v>2144</v>
      </c>
      <c r="S154" s="32">
        <v>4200000</v>
      </c>
      <c r="T154" s="32">
        <v>3954925</v>
      </c>
      <c r="U154" s="32">
        <v>26569.599999999999</v>
      </c>
      <c r="V154" s="32">
        <v>571499</v>
      </c>
      <c r="W154" s="32">
        <v>2075</v>
      </c>
      <c r="AI154" s="32"/>
      <c r="AJ154" s="32"/>
      <c r="AK154" s="32"/>
      <c r="AL154" s="32"/>
      <c r="AM154" s="32"/>
    </row>
    <row r="155" spans="4:39" x14ac:dyDescent="0.2">
      <c r="D155" s="32">
        <v>4500000</v>
      </c>
      <c r="E155" s="32">
        <v>4219055</v>
      </c>
      <c r="F155" s="32">
        <v>56156.799999999901</v>
      </c>
      <c r="G155" s="32">
        <v>691579</v>
      </c>
      <c r="H155" s="32">
        <v>2083</v>
      </c>
      <c r="S155" s="32">
        <v>4500000</v>
      </c>
      <c r="T155" s="32">
        <v>4212037</v>
      </c>
      <c r="U155" s="32">
        <v>1772876.79999999</v>
      </c>
      <c r="V155" s="32">
        <v>602710</v>
      </c>
      <c r="W155" s="32">
        <v>2073</v>
      </c>
      <c r="X155" s="32"/>
    </row>
    <row r="156" spans="4:39" x14ac:dyDescent="0.2">
      <c r="D156" s="32">
        <v>4800000</v>
      </c>
      <c r="E156" s="32">
        <v>4472177</v>
      </c>
      <c r="F156" s="32">
        <v>232649.59999999899</v>
      </c>
      <c r="G156" s="32">
        <v>590746</v>
      </c>
      <c r="H156" s="32">
        <v>1899</v>
      </c>
      <c r="S156" s="32"/>
      <c r="T156" s="32"/>
      <c r="U156" s="32"/>
      <c r="V156" s="32"/>
      <c r="W156" s="32"/>
    </row>
    <row r="157" spans="4:39" x14ac:dyDescent="0.2">
      <c r="D157" s="32"/>
      <c r="E157" s="32"/>
      <c r="F157" s="32"/>
      <c r="G157" s="32"/>
      <c r="H157" s="32"/>
      <c r="S157" s="32"/>
      <c r="T157" s="32"/>
      <c r="U157" s="32"/>
      <c r="V157" s="32"/>
      <c r="W157" s="32"/>
    </row>
    <row r="158" spans="4:39" x14ac:dyDescent="0.2">
      <c r="D158" s="32"/>
      <c r="E158" s="32"/>
      <c r="F158" s="32"/>
      <c r="G158" s="32"/>
      <c r="H158" s="32"/>
      <c r="S158" s="32"/>
      <c r="T158" s="32"/>
      <c r="U158" s="32"/>
      <c r="V158" s="32"/>
      <c r="W158" s="32"/>
    </row>
    <row r="159" spans="4:39" x14ac:dyDescent="0.2">
      <c r="D159" s="32"/>
      <c r="E159" s="32"/>
      <c r="F159" s="32"/>
      <c r="G159" s="32"/>
      <c r="H159" s="32"/>
      <c r="S159" s="32"/>
      <c r="T159" s="32"/>
      <c r="U159" s="32"/>
      <c r="V159" s="32"/>
      <c r="W159" s="32"/>
    </row>
    <row r="160" spans="4:39" x14ac:dyDescent="0.2">
      <c r="D160" s="32"/>
      <c r="E160" s="32"/>
      <c r="F160" s="32"/>
      <c r="G160" s="32"/>
      <c r="H160" s="32"/>
      <c r="S160" s="32"/>
      <c r="T160" s="32"/>
      <c r="U160" s="32"/>
      <c r="V160" s="32"/>
      <c r="W160" s="32"/>
    </row>
    <row r="161" spans="2:39" x14ac:dyDescent="0.2">
      <c r="D161" s="32"/>
      <c r="E161" s="32"/>
      <c r="F161" s="32"/>
      <c r="G161" s="32"/>
      <c r="H161" s="32"/>
    </row>
    <row r="162" spans="2:39" x14ac:dyDescent="0.2">
      <c r="D162" s="32"/>
      <c r="E162" s="32"/>
      <c r="F162" s="32"/>
      <c r="G162" s="32"/>
      <c r="H162" s="32"/>
    </row>
    <row r="169" spans="2:39" x14ac:dyDescent="0.2">
      <c r="B169" t="s">
        <v>231</v>
      </c>
      <c r="D169" t="s">
        <v>206</v>
      </c>
      <c r="E169" t="s">
        <v>33</v>
      </c>
      <c r="F169" t="s">
        <v>38</v>
      </c>
      <c r="G169" t="s">
        <v>213</v>
      </c>
      <c r="H169" t="s">
        <v>214</v>
      </c>
      <c r="Q169" t="s">
        <v>231</v>
      </c>
      <c r="S169" t="s">
        <v>206</v>
      </c>
      <c r="T169" t="s">
        <v>33</v>
      </c>
      <c r="U169" t="s">
        <v>38</v>
      </c>
      <c r="V169" t="s">
        <v>213</v>
      </c>
      <c r="W169" t="s">
        <v>214</v>
      </c>
      <c r="AG169" t="s">
        <v>231</v>
      </c>
      <c r="AI169" t="s">
        <v>206</v>
      </c>
      <c r="AJ169" t="s">
        <v>33</v>
      </c>
      <c r="AK169" t="s">
        <v>172</v>
      </c>
      <c r="AL169" t="s">
        <v>213</v>
      </c>
      <c r="AM169" t="s">
        <v>214</v>
      </c>
    </row>
    <row r="170" spans="2:39" x14ac:dyDescent="0.2">
      <c r="D170" s="32">
        <v>300000</v>
      </c>
      <c r="E170" s="32">
        <v>299148</v>
      </c>
      <c r="F170" s="32">
        <v>8684.7999999999993</v>
      </c>
      <c r="G170" s="32">
        <v>139</v>
      </c>
      <c r="H170" s="32">
        <v>1796</v>
      </c>
      <c r="S170" s="32">
        <v>300000</v>
      </c>
      <c r="T170" s="32">
        <v>298930</v>
      </c>
      <c r="U170" s="32">
        <v>8022.4</v>
      </c>
      <c r="V170" s="32">
        <v>323</v>
      </c>
      <c r="W170" s="32">
        <v>1772</v>
      </c>
      <c r="AI170" s="32">
        <v>300000</v>
      </c>
      <c r="AJ170" s="32">
        <v>299208</v>
      </c>
      <c r="AK170" s="32">
        <v>12732.8</v>
      </c>
      <c r="AL170" s="32">
        <v>143</v>
      </c>
      <c r="AM170" s="32">
        <v>2344</v>
      </c>
    </row>
    <row r="171" spans="2:39" x14ac:dyDescent="0.2">
      <c r="D171" s="32">
        <v>900000</v>
      </c>
      <c r="E171" s="32">
        <v>892076</v>
      </c>
      <c r="F171" s="32">
        <v>9788.7999999999993</v>
      </c>
      <c r="G171" s="32">
        <v>2235</v>
      </c>
      <c r="H171" s="32">
        <v>1809</v>
      </c>
      <c r="S171" s="32">
        <v>900000</v>
      </c>
      <c r="T171" s="32">
        <v>892001</v>
      </c>
      <c r="U171" s="32">
        <v>9273.5999999999894</v>
      </c>
      <c r="V171" s="32">
        <v>2774</v>
      </c>
      <c r="W171" s="32">
        <v>1784</v>
      </c>
      <c r="AI171" s="32">
        <v>900000</v>
      </c>
      <c r="AJ171" s="32">
        <v>891793</v>
      </c>
      <c r="AK171" s="32">
        <v>14499.199999999901</v>
      </c>
      <c r="AL171" s="32">
        <v>4599</v>
      </c>
      <c r="AM171" s="32">
        <v>2375</v>
      </c>
    </row>
    <row r="172" spans="2:39" x14ac:dyDescent="0.2">
      <c r="D172" s="32">
        <v>1200000</v>
      </c>
      <c r="E172" s="32">
        <v>1186216</v>
      </c>
      <c r="F172" s="32">
        <v>10377.5999999999</v>
      </c>
      <c r="G172" s="32">
        <v>5752</v>
      </c>
      <c r="H172" s="32">
        <v>1818</v>
      </c>
      <c r="S172" s="32">
        <v>1200000</v>
      </c>
      <c r="T172" s="32">
        <v>1185905</v>
      </c>
      <c r="U172" s="32">
        <v>9862.4</v>
      </c>
      <c r="V172" s="32">
        <v>5419</v>
      </c>
      <c r="W172" s="32">
        <v>1791</v>
      </c>
      <c r="AI172" s="32">
        <v>1200000</v>
      </c>
      <c r="AJ172" s="32">
        <v>1185197</v>
      </c>
      <c r="AK172" s="32">
        <v>15676.8</v>
      </c>
      <c r="AL172" s="32">
        <v>12878</v>
      </c>
      <c r="AM172" s="32">
        <v>2408</v>
      </c>
    </row>
    <row r="173" spans="2:39" x14ac:dyDescent="0.2">
      <c r="D173" s="32">
        <v>1500000</v>
      </c>
      <c r="E173" s="32">
        <v>1478892</v>
      </c>
      <c r="F173" s="32">
        <v>10892.8</v>
      </c>
      <c r="G173" s="32">
        <v>11960</v>
      </c>
      <c r="H173" s="32">
        <v>1828</v>
      </c>
      <c r="S173" s="32">
        <v>1500000</v>
      </c>
      <c r="T173" s="32">
        <v>1478190</v>
      </c>
      <c r="U173" s="32">
        <v>10672</v>
      </c>
      <c r="V173" s="32">
        <v>11565</v>
      </c>
      <c r="W173" s="32">
        <v>1803</v>
      </c>
      <c r="AI173" s="32">
        <v>1500000</v>
      </c>
      <c r="AJ173" s="32">
        <v>1476517</v>
      </c>
      <c r="AK173" s="32">
        <v>16560</v>
      </c>
      <c r="AL173" s="32">
        <v>28609</v>
      </c>
      <c r="AM173" s="32">
        <v>2446</v>
      </c>
    </row>
    <row r="174" spans="2:39" x14ac:dyDescent="0.2">
      <c r="D174" s="32">
        <v>1800000</v>
      </c>
      <c r="E174" s="32">
        <v>1767006</v>
      </c>
      <c r="F174" s="32">
        <v>11555.199999999901</v>
      </c>
      <c r="G174" s="32">
        <v>22730</v>
      </c>
      <c r="H174" s="32">
        <v>1841</v>
      </c>
      <c r="S174" s="32">
        <v>1800000</v>
      </c>
      <c r="T174" s="32">
        <v>1767013</v>
      </c>
      <c r="U174" s="32">
        <v>11260.8</v>
      </c>
      <c r="V174" s="32">
        <v>18677</v>
      </c>
      <c r="W174" s="32">
        <v>1816</v>
      </c>
      <c r="AI174" s="32">
        <v>1800000</v>
      </c>
      <c r="AJ174" s="32">
        <v>1765035</v>
      </c>
      <c r="AK174" s="32">
        <v>17222.3999999999</v>
      </c>
      <c r="AL174" s="32">
        <v>54564</v>
      </c>
      <c r="AM174" s="32">
        <v>2472</v>
      </c>
    </row>
    <row r="175" spans="2:39" x14ac:dyDescent="0.2">
      <c r="D175" s="32">
        <v>2100000</v>
      </c>
      <c r="E175" s="32">
        <v>2051833</v>
      </c>
      <c r="F175" s="32">
        <v>11996.8</v>
      </c>
      <c r="G175" s="32">
        <v>39623</v>
      </c>
      <c r="H175" s="32">
        <v>1858</v>
      </c>
      <c r="S175" s="32">
        <v>2100000</v>
      </c>
      <c r="T175" s="32">
        <v>2051514</v>
      </c>
      <c r="U175" s="32">
        <v>11702.4</v>
      </c>
      <c r="V175" s="32">
        <v>31764</v>
      </c>
      <c r="W175" s="32">
        <v>1837</v>
      </c>
      <c r="AI175" s="32">
        <v>2100000</v>
      </c>
      <c r="AJ175" s="32">
        <v>2049838</v>
      </c>
      <c r="AK175" s="32">
        <v>18473.599999999999</v>
      </c>
      <c r="AL175" s="32">
        <v>94696</v>
      </c>
      <c r="AM175" s="32">
        <v>2511</v>
      </c>
    </row>
    <row r="176" spans="2:39" x14ac:dyDescent="0.2">
      <c r="D176" s="32">
        <v>2400000</v>
      </c>
      <c r="E176" s="32">
        <v>2337212</v>
      </c>
      <c r="F176" s="32">
        <v>12511.9999999999</v>
      </c>
      <c r="G176" s="32">
        <v>64982</v>
      </c>
      <c r="H176" s="32">
        <v>1880</v>
      </c>
      <c r="S176" s="32">
        <v>2400000</v>
      </c>
      <c r="T176" s="32">
        <v>2336580</v>
      </c>
      <c r="U176" s="32">
        <v>12364.8</v>
      </c>
      <c r="V176" s="32">
        <v>50818</v>
      </c>
      <c r="W176" s="32">
        <v>1858</v>
      </c>
      <c r="AI176" s="32">
        <v>2400000</v>
      </c>
      <c r="AJ176" s="32">
        <v>2333397</v>
      </c>
      <c r="AK176" s="32">
        <v>20313.599999999999</v>
      </c>
      <c r="AL176" s="32">
        <v>149012</v>
      </c>
      <c r="AM176" s="32">
        <v>2914</v>
      </c>
    </row>
    <row r="177" spans="4:39" x14ac:dyDescent="0.2">
      <c r="D177" s="32">
        <v>2700000</v>
      </c>
      <c r="E177" s="32">
        <v>2615759</v>
      </c>
      <c r="F177" s="32">
        <v>13247.9999999999</v>
      </c>
      <c r="G177" s="32">
        <v>99906</v>
      </c>
      <c r="H177" s="32">
        <v>1904</v>
      </c>
      <c r="S177" s="32">
        <v>2700000</v>
      </c>
      <c r="T177" s="32">
        <v>2613707</v>
      </c>
      <c r="U177" s="32">
        <v>13174.4</v>
      </c>
      <c r="V177" s="32">
        <v>81838</v>
      </c>
      <c r="W177" s="32">
        <v>1880</v>
      </c>
      <c r="AI177" s="32">
        <v>2700000</v>
      </c>
      <c r="AJ177" s="32">
        <v>2611068</v>
      </c>
      <c r="AK177" s="32">
        <v>23036.799999999999</v>
      </c>
      <c r="AL177" s="32">
        <v>212102</v>
      </c>
      <c r="AM177" s="32">
        <v>2918</v>
      </c>
    </row>
    <row r="178" spans="4:39" x14ac:dyDescent="0.2">
      <c r="D178" s="32">
        <v>3000000</v>
      </c>
      <c r="E178" s="32">
        <v>2892374</v>
      </c>
      <c r="F178" s="32">
        <v>14204.8</v>
      </c>
      <c r="G178" s="32">
        <v>144680</v>
      </c>
      <c r="H178" s="32">
        <v>1930</v>
      </c>
      <c r="S178" s="32">
        <v>3000000</v>
      </c>
      <c r="T178" s="32">
        <v>2890900</v>
      </c>
      <c r="U178" s="32">
        <v>13983.9999999999</v>
      </c>
      <c r="V178" s="32">
        <v>116506</v>
      </c>
      <c r="W178" s="32">
        <v>1906</v>
      </c>
      <c r="AI178" s="32">
        <v>3000000</v>
      </c>
      <c r="AJ178" s="32">
        <v>2887402</v>
      </c>
      <c r="AK178" s="32">
        <v>27894.3999999999</v>
      </c>
      <c r="AL178" s="32">
        <v>282868</v>
      </c>
      <c r="AM178" s="32">
        <v>2904</v>
      </c>
    </row>
    <row r="179" spans="4:39" x14ac:dyDescent="0.2">
      <c r="D179" s="32">
        <v>3300000</v>
      </c>
      <c r="E179" s="32">
        <v>3163436</v>
      </c>
      <c r="F179" s="32">
        <v>15382.4</v>
      </c>
      <c r="G179" s="32">
        <v>196913</v>
      </c>
      <c r="H179" s="32">
        <v>1957</v>
      </c>
      <c r="S179" s="32">
        <v>3300000</v>
      </c>
      <c r="T179" s="32">
        <v>3158568</v>
      </c>
      <c r="U179" s="32">
        <v>15014.4</v>
      </c>
      <c r="V179" s="32">
        <v>163273</v>
      </c>
      <c r="W179" s="32">
        <v>1931</v>
      </c>
      <c r="AI179" s="32">
        <v>3300000</v>
      </c>
      <c r="AJ179" s="32">
        <v>2893746</v>
      </c>
      <c r="AK179" s="32">
        <v>24170975.999999899</v>
      </c>
      <c r="AL179" s="32">
        <v>127</v>
      </c>
      <c r="AM179" s="32">
        <v>2904</v>
      </c>
    </row>
    <row r="180" spans="4:39" x14ac:dyDescent="0.2">
      <c r="D180" s="32">
        <v>3600000</v>
      </c>
      <c r="E180" s="32">
        <v>3437548</v>
      </c>
      <c r="F180" s="32">
        <v>16928</v>
      </c>
      <c r="G180" s="32">
        <v>256972</v>
      </c>
      <c r="H180" s="32">
        <v>1981</v>
      </c>
      <c r="S180" s="32">
        <v>3600000</v>
      </c>
      <c r="T180" s="32">
        <v>3434346</v>
      </c>
      <c r="U180" s="32">
        <v>16486.3999999999</v>
      </c>
      <c r="V180" s="32">
        <v>217156</v>
      </c>
      <c r="W180" s="32">
        <v>1951</v>
      </c>
      <c r="AI180" s="32"/>
      <c r="AJ180" s="32"/>
      <c r="AK180" s="32"/>
      <c r="AL180" s="32"/>
      <c r="AM180" s="32"/>
    </row>
    <row r="181" spans="4:39" x14ac:dyDescent="0.2">
      <c r="D181" s="32">
        <v>3900000</v>
      </c>
      <c r="E181" s="32">
        <v>3702326</v>
      </c>
      <c r="F181" s="32">
        <v>19136</v>
      </c>
      <c r="G181" s="32">
        <v>320842</v>
      </c>
      <c r="H181" s="32">
        <v>2007</v>
      </c>
      <c r="S181" s="32">
        <v>3900000</v>
      </c>
      <c r="T181" s="32">
        <v>3696732</v>
      </c>
      <c r="U181" s="32">
        <v>18400</v>
      </c>
      <c r="V181" s="32">
        <v>278003</v>
      </c>
      <c r="W181" s="32">
        <v>1974</v>
      </c>
      <c r="AI181" s="32"/>
      <c r="AJ181" s="32"/>
      <c r="AK181" s="32"/>
      <c r="AL181" s="32"/>
      <c r="AM181" s="32"/>
    </row>
    <row r="182" spans="4:39" x14ac:dyDescent="0.2">
      <c r="D182" s="32">
        <v>4200000</v>
      </c>
      <c r="E182" s="32">
        <v>3959101</v>
      </c>
      <c r="F182" s="32">
        <v>22300.799999999999</v>
      </c>
      <c r="G182" s="32">
        <v>386454</v>
      </c>
      <c r="H182" s="32">
        <v>2016</v>
      </c>
      <c r="S182" s="32">
        <v>4200000</v>
      </c>
      <c r="T182" s="32">
        <v>3957976</v>
      </c>
      <c r="U182" s="32">
        <v>24655.999999999902</v>
      </c>
      <c r="V182" s="32">
        <v>340568</v>
      </c>
      <c r="W182" s="32">
        <v>1802</v>
      </c>
    </row>
    <row r="183" spans="4:39" x14ac:dyDescent="0.2">
      <c r="D183" s="32">
        <v>4500000</v>
      </c>
      <c r="E183" s="32">
        <v>4217300</v>
      </c>
      <c r="F183" s="32">
        <v>28556.799999999999</v>
      </c>
      <c r="G183" s="32">
        <v>450605</v>
      </c>
      <c r="H183" s="32">
        <v>2042</v>
      </c>
      <c r="S183" s="32">
        <v>4500000</v>
      </c>
      <c r="T183" s="32">
        <v>4213999</v>
      </c>
      <c r="U183" s="32">
        <v>1609558.4</v>
      </c>
      <c r="V183" s="32">
        <v>396617</v>
      </c>
      <c r="W183" s="32">
        <v>1791</v>
      </c>
    </row>
    <row r="184" spans="4:39" x14ac:dyDescent="0.2">
      <c r="D184" s="32">
        <v>4800000</v>
      </c>
      <c r="E184" s="32">
        <v>4472423</v>
      </c>
      <c r="F184" s="32">
        <v>2689270.4</v>
      </c>
      <c r="G184" s="32">
        <v>504972</v>
      </c>
      <c r="H184" s="32">
        <v>1975</v>
      </c>
      <c r="S184" s="32"/>
      <c r="T184" s="32"/>
      <c r="U184" s="32"/>
      <c r="V184" s="32"/>
      <c r="W184" s="32"/>
    </row>
    <row r="185" spans="4:39" x14ac:dyDescent="0.2">
      <c r="D185" s="32">
        <v>5100000</v>
      </c>
      <c r="E185" s="32">
        <v>4715641</v>
      </c>
      <c r="F185" s="32">
        <v>2824768</v>
      </c>
      <c r="G185" s="32">
        <v>348995</v>
      </c>
      <c r="H185" s="32">
        <v>1860</v>
      </c>
      <c r="S185" s="32"/>
      <c r="T185" s="32"/>
      <c r="U185" s="32"/>
      <c r="V185" s="32"/>
      <c r="W185" s="32"/>
    </row>
    <row r="186" spans="4:39" x14ac:dyDescent="0.2">
      <c r="D186" s="32"/>
      <c r="E186" s="32"/>
      <c r="F186" s="32"/>
      <c r="G186" s="32"/>
      <c r="H186" s="32"/>
      <c r="S186" s="32"/>
      <c r="T186" s="32"/>
      <c r="U186" s="32"/>
      <c r="V186" s="32"/>
      <c r="W186" s="32"/>
    </row>
    <row r="187" spans="4:39" x14ac:dyDescent="0.2">
      <c r="D187" s="32"/>
      <c r="E187" s="32"/>
      <c r="F187" s="32"/>
      <c r="G187" s="32"/>
      <c r="H187" s="32"/>
      <c r="S187" s="32"/>
      <c r="T187" s="32"/>
      <c r="U187" s="32"/>
      <c r="V187" s="32"/>
      <c r="W187" s="32"/>
    </row>
    <row r="188" spans="4:39" x14ac:dyDescent="0.2">
      <c r="D188" s="32"/>
      <c r="E188" s="32"/>
      <c r="F188" s="32"/>
      <c r="G188" s="32"/>
      <c r="H188" s="32"/>
    </row>
    <row r="189" spans="4:39" x14ac:dyDescent="0.2">
      <c r="D189" s="32"/>
      <c r="E189" s="32"/>
      <c r="F189" s="32"/>
      <c r="G189" s="32"/>
      <c r="H189" s="32"/>
    </row>
    <row r="198" spans="2:39" x14ac:dyDescent="0.2">
      <c r="B198" t="s">
        <v>261</v>
      </c>
      <c r="D198" s="4" t="s">
        <v>206</v>
      </c>
      <c r="E198" s="4" t="s">
        <v>33</v>
      </c>
      <c r="F198" s="4" t="s">
        <v>172</v>
      </c>
      <c r="G198" s="4" t="s">
        <v>213</v>
      </c>
      <c r="H198" s="4" t="s">
        <v>214</v>
      </c>
      <c r="Q198" t="s">
        <v>261</v>
      </c>
      <c r="S198" s="4" t="s">
        <v>206</v>
      </c>
      <c r="T198" s="4" t="s">
        <v>33</v>
      </c>
      <c r="U198" s="4" t="s">
        <v>172</v>
      </c>
      <c r="V198" s="4" t="s">
        <v>213</v>
      </c>
      <c r="W198" s="4" t="s">
        <v>214</v>
      </c>
      <c r="AG198" t="s">
        <v>261</v>
      </c>
      <c r="AI198" s="4" t="s">
        <v>206</v>
      </c>
      <c r="AJ198" s="4" t="s">
        <v>33</v>
      </c>
      <c r="AK198" s="4" t="s">
        <v>172</v>
      </c>
      <c r="AL198" s="4" t="s">
        <v>213</v>
      </c>
      <c r="AM198" s="4" t="s">
        <v>214</v>
      </c>
    </row>
    <row r="199" spans="2:39" x14ac:dyDescent="0.2">
      <c r="D199" s="32" t="s">
        <v>264</v>
      </c>
      <c r="E199" s="32">
        <v>299195</v>
      </c>
      <c r="F199" s="32">
        <v>9126.4</v>
      </c>
      <c r="G199" s="32">
        <v>118</v>
      </c>
      <c r="H199" s="32">
        <v>1788</v>
      </c>
      <c r="S199" s="32">
        <v>300000</v>
      </c>
      <c r="T199" s="32">
        <v>299363</v>
      </c>
      <c r="U199" s="32">
        <v>8169.5999999999904</v>
      </c>
      <c r="V199" s="32">
        <v>553</v>
      </c>
      <c r="W199" s="32">
        <v>1746</v>
      </c>
      <c r="AI199" s="32">
        <v>300000</v>
      </c>
      <c r="AJ199" s="32">
        <v>299025</v>
      </c>
      <c r="AK199" s="32">
        <v>13100.8</v>
      </c>
      <c r="AL199" s="32">
        <v>30</v>
      </c>
      <c r="AM199" s="32">
        <v>2333</v>
      </c>
    </row>
    <row r="200" spans="2:39" x14ac:dyDescent="0.2">
      <c r="D200" s="32">
        <v>600000</v>
      </c>
      <c r="E200" s="32">
        <v>596828</v>
      </c>
      <c r="F200" s="32">
        <v>9200</v>
      </c>
      <c r="G200" s="32">
        <v>72</v>
      </c>
      <c r="H200" s="32">
        <v>1802</v>
      </c>
      <c r="I200" s="32"/>
      <c r="S200" s="32">
        <v>900000</v>
      </c>
      <c r="T200" s="32">
        <v>892353</v>
      </c>
      <c r="U200" s="32">
        <v>9273.5999999999894</v>
      </c>
      <c r="V200" s="32">
        <v>539</v>
      </c>
      <c r="W200" s="32">
        <v>1774</v>
      </c>
      <c r="AI200" s="32">
        <v>900000</v>
      </c>
      <c r="AJ200" s="32">
        <v>891794</v>
      </c>
      <c r="AK200" s="32">
        <v>15087.9999999999</v>
      </c>
      <c r="AL200" s="32">
        <v>763</v>
      </c>
      <c r="AM200" s="32">
        <v>2350</v>
      </c>
    </row>
    <row r="201" spans="2:39" x14ac:dyDescent="0.2">
      <c r="D201" s="32">
        <v>900000</v>
      </c>
      <c r="E201" s="32">
        <v>892610</v>
      </c>
      <c r="F201" s="32">
        <v>9788.7999999999993</v>
      </c>
      <c r="G201" s="32">
        <v>546</v>
      </c>
      <c r="H201" s="32">
        <v>1805</v>
      </c>
      <c r="I201" s="32"/>
      <c r="S201" s="32">
        <v>1200000</v>
      </c>
      <c r="T201" s="32">
        <v>1186090</v>
      </c>
      <c r="U201" s="32">
        <v>10009.5999999999</v>
      </c>
      <c r="V201" s="32">
        <v>1699</v>
      </c>
      <c r="W201" s="32">
        <v>1774</v>
      </c>
      <c r="AI201" s="32">
        <v>1200000</v>
      </c>
      <c r="AJ201" s="32">
        <v>1185326</v>
      </c>
      <c r="AK201" s="32">
        <v>16560</v>
      </c>
      <c r="AL201" s="32">
        <v>2839</v>
      </c>
      <c r="AM201" s="32">
        <v>2369</v>
      </c>
    </row>
    <row r="202" spans="2:39" x14ac:dyDescent="0.2">
      <c r="D202" s="32">
        <v>1200000</v>
      </c>
      <c r="E202" s="32">
        <v>1185571</v>
      </c>
      <c r="F202" s="32">
        <v>10598.4</v>
      </c>
      <c r="G202" s="32">
        <v>838</v>
      </c>
      <c r="H202" s="32">
        <v>1803</v>
      </c>
      <c r="S202" s="32">
        <v>1500000</v>
      </c>
      <c r="T202" s="32">
        <v>1477652</v>
      </c>
      <c r="U202" s="32">
        <v>11113.5999999999</v>
      </c>
      <c r="V202" s="32">
        <v>3473</v>
      </c>
      <c r="W202" s="32">
        <v>1778</v>
      </c>
      <c r="AI202" s="32">
        <v>1500000</v>
      </c>
      <c r="AJ202" s="32">
        <v>1476805</v>
      </c>
      <c r="AK202" s="32">
        <v>17884.8</v>
      </c>
      <c r="AL202" s="32">
        <v>7684</v>
      </c>
      <c r="AM202" s="32">
        <v>2388</v>
      </c>
    </row>
    <row r="203" spans="2:39" x14ac:dyDescent="0.2">
      <c r="D203" s="32">
        <v>1500000</v>
      </c>
      <c r="E203" s="32">
        <v>1478108</v>
      </c>
      <c r="F203" s="32">
        <v>11481.5999999999</v>
      </c>
      <c r="G203" s="32">
        <v>2496</v>
      </c>
      <c r="H203" s="32">
        <v>1805</v>
      </c>
      <c r="S203" s="32">
        <v>1800000</v>
      </c>
      <c r="T203" s="32">
        <v>1765929</v>
      </c>
      <c r="U203" s="32">
        <v>11849.5999999999</v>
      </c>
      <c r="V203" s="32">
        <v>6116</v>
      </c>
      <c r="W203" s="32">
        <v>1782</v>
      </c>
      <c r="AI203" s="32">
        <v>1800000</v>
      </c>
      <c r="AJ203" s="32">
        <v>1764126</v>
      </c>
      <c r="AK203" s="32">
        <v>19283.199999999899</v>
      </c>
      <c r="AL203" s="32">
        <v>17936</v>
      </c>
      <c r="AM203" s="32">
        <v>2411</v>
      </c>
    </row>
    <row r="204" spans="2:39" x14ac:dyDescent="0.2">
      <c r="D204" s="32">
        <v>1800000</v>
      </c>
      <c r="E204" s="32">
        <v>1766873</v>
      </c>
      <c r="F204" s="32">
        <v>12217.5999999999</v>
      </c>
      <c r="G204" s="32">
        <v>5369</v>
      </c>
      <c r="H204" s="32">
        <v>1811</v>
      </c>
      <c r="S204" s="32">
        <v>2100000</v>
      </c>
      <c r="T204" s="32">
        <v>2050331</v>
      </c>
      <c r="U204" s="32">
        <v>12732.8</v>
      </c>
      <c r="V204" s="32">
        <v>9628</v>
      </c>
      <c r="W204" s="32">
        <v>1791</v>
      </c>
      <c r="AI204" s="32">
        <v>2100000</v>
      </c>
      <c r="AJ204" s="32">
        <v>2050375</v>
      </c>
      <c r="AK204" s="32">
        <v>20828.8</v>
      </c>
      <c r="AL204" s="32">
        <v>37374</v>
      </c>
      <c r="AM204" s="32">
        <v>2429</v>
      </c>
    </row>
    <row r="205" spans="2:39" x14ac:dyDescent="0.2">
      <c r="D205" s="32">
        <v>2100000</v>
      </c>
      <c r="E205" s="32">
        <v>2051708</v>
      </c>
      <c r="F205" s="32">
        <v>12953.5999999999</v>
      </c>
      <c r="G205" s="32">
        <v>10296</v>
      </c>
      <c r="H205" s="32">
        <v>1815</v>
      </c>
      <c r="S205" s="32">
        <v>2400000</v>
      </c>
      <c r="T205" s="32">
        <v>2336619</v>
      </c>
      <c r="U205" s="32">
        <v>13689.5999999999</v>
      </c>
      <c r="V205" s="32">
        <v>18453</v>
      </c>
      <c r="W205" s="32">
        <v>1799</v>
      </c>
      <c r="AI205" s="32">
        <v>2400000</v>
      </c>
      <c r="AJ205" s="32">
        <v>2335079</v>
      </c>
      <c r="AK205" s="32">
        <v>22889.599999999999</v>
      </c>
      <c r="AL205" s="32">
        <v>69683</v>
      </c>
      <c r="AM205" s="32">
        <v>2466</v>
      </c>
    </row>
    <row r="206" spans="2:39" x14ac:dyDescent="0.2">
      <c r="D206" s="32">
        <v>2400000</v>
      </c>
      <c r="E206" s="32">
        <v>2336851</v>
      </c>
      <c r="F206" s="32">
        <v>13763.199999999901</v>
      </c>
      <c r="G206" s="32">
        <v>19226</v>
      </c>
      <c r="H206" s="32">
        <v>1822</v>
      </c>
      <c r="S206" s="32">
        <v>2700000</v>
      </c>
      <c r="T206" s="32">
        <v>2613436</v>
      </c>
      <c r="U206" s="32">
        <v>14572.8</v>
      </c>
      <c r="V206" s="32">
        <v>27701</v>
      </c>
      <c r="W206" s="32">
        <v>1811</v>
      </c>
      <c r="AI206" s="32">
        <v>2700000</v>
      </c>
      <c r="AJ206" s="32">
        <v>2612078</v>
      </c>
      <c r="AK206" s="32">
        <v>25833.599999999999</v>
      </c>
      <c r="AL206" s="32">
        <v>114519</v>
      </c>
      <c r="AM206" s="32">
        <v>2915</v>
      </c>
    </row>
    <row r="207" spans="2:39" x14ac:dyDescent="0.2">
      <c r="D207" s="32">
        <v>2700000</v>
      </c>
      <c r="E207" s="32">
        <v>2616267</v>
      </c>
      <c r="F207" s="32">
        <v>14646.4</v>
      </c>
      <c r="G207" s="32">
        <v>34058</v>
      </c>
      <c r="H207" s="32">
        <v>1832</v>
      </c>
      <c r="S207" s="32">
        <v>3000000</v>
      </c>
      <c r="T207" s="32">
        <v>2888961</v>
      </c>
      <c r="U207" s="32">
        <v>15750.4</v>
      </c>
      <c r="V207" s="32">
        <v>46722</v>
      </c>
      <c r="W207" s="32">
        <v>1823</v>
      </c>
      <c r="AI207" s="32">
        <v>3000000</v>
      </c>
      <c r="AJ207" s="32">
        <v>2886605</v>
      </c>
      <c r="AK207" s="32">
        <v>32089.599999999999</v>
      </c>
      <c r="AL207" s="32">
        <v>172763</v>
      </c>
      <c r="AM207" s="32">
        <v>2901</v>
      </c>
    </row>
    <row r="208" spans="2:39" x14ac:dyDescent="0.2">
      <c r="D208" s="32">
        <v>3000000</v>
      </c>
      <c r="E208" s="32">
        <v>2892671</v>
      </c>
      <c r="F208" s="32">
        <v>15676.8</v>
      </c>
      <c r="G208" s="32">
        <v>56388</v>
      </c>
      <c r="H208" s="32">
        <v>1845</v>
      </c>
      <c r="S208" s="32">
        <v>3300000</v>
      </c>
      <c r="T208" s="32">
        <v>3160410</v>
      </c>
      <c r="U208" s="32">
        <v>16854.3999999999</v>
      </c>
      <c r="V208" s="32">
        <v>70429</v>
      </c>
      <c r="W208" s="32">
        <v>1842</v>
      </c>
      <c r="AI208" s="32">
        <v>3300000</v>
      </c>
      <c r="AJ208" s="32">
        <v>2889665</v>
      </c>
      <c r="AK208" s="32">
        <v>25047919.999999899</v>
      </c>
      <c r="AL208" s="32">
        <v>106</v>
      </c>
      <c r="AM208" s="32">
        <v>2903</v>
      </c>
    </row>
    <row r="209" spans="4:39" x14ac:dyDescent="0.2">
      <c r="D209" s="32">
        <v>3300000</v>
      </c>
      <c r="E209" s="32">
        <v>3161748</v>
      </c>
      <c r="F209" s="32">
        <v>16780.8</v>
      </c>
      <c r="G209" s="32">
        <v>85758</v>
      </c>
      <c r="H209" s="32">
        <v>1861</v>
      </c>
      <c r="S209" s="32">
        <v>3600000</v>
      </c>
      <c r="T209" s="32">
        <v>3438360</v>
      </c>
      <c r="U209" s="32">
        <v>18473.599999999999</v>
      </c>
      <c r="V209" s="32">
        <v>111991</v>
      </c>
      <c r="W209" s="32">
        <v>1861</v>
      </c>
      <c r="AI209" s="32"/>
      <c r="AJ209" s="32"/>
      <c r="AK209" s="32"/>
      <c r="AL209" s="32"/>
      <c r="AM209" s="32"/>
    </row>
    <row r="210" spans="4:39" x14ac:dyDescent="0.2">
      <c r="D210" s="32">
        <v>3600000</v>
      </c>
      <c r="E210" s="32">
        <v>3439870</v>
      </c>
      <c r="F210" s="32">
        <v>18400</v>
      </c>
      <c r="G210" s="32">
        <v>126995</v>
      </c>
      <c r="H210" s="32">
        <v>1881</v>
      </c>
      <c r="S210" s="32">
        <v>3900000</v>
      </c>
      <c r="T210" s="32">
        <v>3699130</v>
      </c>
      <c r="U210" s="32">
        <v>20313.599999999999</v>
      </c>
      <c r="V210" s="32">
        <v>150097</v>
      </c>
      <c r="W210" s="32">
        <v>1885</v>
      </c>
      <c r="AI210" s="32"/>
      <c r="AJ210" s="32"/>
      <c r="AK210" s="32"/>
      <c r="AL210" s="32"/>
      <c r="AM210" s="32"/>
    </row>
    <row r="211" spans="4:39" x14ac:dyDescent="0.2">
      <c r="D211" s="32">
        <v>3900000</v>
      </c>
      <c r="E211" s="32">
        <v>3704627</v>
      </c>
      <c r="F211" s="32">
        <v>20387.199999999899</v>
      </c>
      <c r="G211" s="32">
        <v>176655</v>
      </c>
      <c r="H211" s="32">
        <v>1905</v>
      </c>
      <c r="S211" s="32">
        <v>4200000</v>
      </c>
      <c r="T211" s="32">
        <v>3951886</v>
      </c>
      <c r="U211" s="32">
        <v>24067.199999999899</v>
      </c>
      <c r="V211" s="32">
        <v>199345</v>
      </c>
      <c r="W211" s="32">
        <v>1906</v>
      </c>
    </row>
    <row r="212" spans="4:39" x14ac:dyDescent="0.2">
      <c r="D212" s="32">
        <v>4200000</v>
      </c>
      <c r="E212" s="32">
        <v>3956624</v>
      </c>
      <c r="F212" s="32">
        <v>23552</v>
      </c>
      <c r="G212" s="32">
        <v>230386</v>
      </c>
      <c r="H212" s="32">
        <v>1926</v>
      </c>
      <c r="S212" s="32">
        <v>4500000</v>
      </c>
      <c r="T212" s="32">
        <v>4212286</v>
      </c>
      <c r="U212" s="32">
        <v>1576438.4</v>
      </c>
      <c r="V212" s="32">
        <v>249780</v>
      </c>
      <c r="W212" s="32">
        <v>1819</v>
      </c>
    </row>
    <row r="213" spans="4:39" x14ac:dyDescent="0.2">
      <c r="D213" s="32">
        <v>4500000</v>
      </c>
      <c r="E213" s="32">
        <v>4216561</v>
      </c>
      <c r="F213" s="32">
        <v>132995.19999999899</v>
      </c>
      <c r="G213" s="32">
        <v>293627</v>
      </c>
      <c r="H213" s="32">
        <v>1950</v>
      </c>
      <c r="S213" s="32"/>
      <c r="T213" s="32"/>
      <c r="U213" s="32"/>
      <c r="V213" s="32"/>
      <c r="W213" s="32"/>
    </row>
    <row r="214" spans="4:39" x14ac:dyDescent="0.2">
      <c r="D214" s="32"/>
      <c r="E214" s="32"/>
      <c r="F214" s="32"/>
      <c r="G214" s="32"/>
      <c r="H214" s="32"/>
      <c r="S214" s="32"/>
      <c r="T214" s="32"/>
      <c r="U214" s="32"/>
      <c r="V214" s="32"/>
      <c r="W214" s="32"/>
    </row>
    <row r="215" spans="4:39" x14ac:dyDescent="0.2">
      <c r="D215" s="32">
        <v>5100000</v>
      </c>
      <c r="E215" s="32">
        <v>4713381</v>
      </c>
      <c r="F215" s="32">
        <v>2972041.5999999898</v>
      </c>
      <c r="G215" s="32">
        <v>340338</v>
      </c>
      <c r="H215" s="32">
        <v>1968</v>
      </c>
      <c r="S215" s="32"/>
      <c r="T215" s="32"/>
      <c r="U215" s="32"/>
      <c r="V215" s="32"/>
      <c r="W215" s="32"/>
    </row>
    <row r="216" spans="4:39" x14ac:dyDescent="0.2">
      <c r="D216" s="32"/>
      <c r="E216" s="32"/>
      <c r="F216" s="32"/>
      <c r="G216" s="32"/>
      <c r="H216" s="32"/>
      <c r="S216" s="32"/>
      <c r="T216" s="32"/>
      <c r="U216" s="32"/>
      <c r="V216" s="32"/>
      <c r="W216" s="32"/>
    </row>
    <row r="217" spans="4:39" x14ac:dyDescent="0.2">
      <c r="D217" s="32"/>
      <c r="E217" s="32"/>
      <c r="F217" s="32"/>
      <c r="G217" s="32"/>
      <c r="H217" s="32"/>
    </row>
    <row r="218" spans="4:39" x14ac:dyDescent="0.2">
      <c r="D218" s="32"/>
      <c r="E218" s="32"/>
      <c r="F218" s="32"/>
      <c r="G218" s="32"/>
      <c r="H218" s="32"/>
    </row>
    <row r="219" spans="4:39" x14ac:dyDescent="0.2">
      <c r="D219" s="32"/>
      <c r="E219" s="32"/>
      <c r="F219" s="32"/>
      <c r="G219" s="32"/>
      <c r="H219" s="32"/>
    </row>
  </sheetData>
  <pageMargins left="0.7" right="0.7" top="0.75" bottom="0.75" header="0.3" footer="0.3"/>
  <pageSetup orientation="portrait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2C25-E6B9-3C4F-ACC8-C80885252B05}">
  <dimension ref="A1:T60"/>
  <sheetViews>
    <sheetView zoomScale="75" workbookViewId="0">
      <selection activeCell="Q20" sqref="Q20"/>
    </sheetView>
  </sheetViews>
  <sheetFormatPr baseColWidth="10" defaultRowHeight="16" x14ac:dyDescent="0.2"/>
  <sheetData>
    <row r="1" spans="1:20" x14ac:dyDescent="0.2">
      <c r="A1" t="s">
        <v>265</v>
      </c>
      <c r="B1" t="s">
        <v>266</v>
      </c>
    </row>
    <row r="4" spans="1:20" x14ac:dyDescent="0.2">
      <c r="A4" s="35">
        <v>0.1</v>
      </c>
    </row>
    <row r="5" spans="1:20" x14ac:dyDescent="0.2">
      <c r="A5">
        <v>32</v>
      </c>
      <c r="E5">
        <v>64</v>
      </c>
      <c r="I5">
        <v>128</v>
      </c>
      <c r="M5">
        <v>256</v>
      </c>
      <c r="P5">
        <v>96</v>
      </c>
      <c r="S5">
        <v>192</v>
      </c>
    </row>
    <row r="6" spans="1:20" x14ac:dyDescent="0.2">
      <c r="A6" s="4">
        <v>8995</v>
      </c>
      <c r="B6" s="4">
        <v>5814.4</v>
      </c>
      <c r="E6">
        <v>285347</v>
      </c>
      <c r="F6">
        <v>10156.799999999999</v>
      </c>
      <c r="I6">
        <v>9309</v>
      </c>
      <c r="J6">
        <v>14499.199999999901</v>
      </c>
      <c r="M6">
        <v>10024</v>
      </c>
      <c r="N6">
        <v>25833.599999999999</v>
      </c>
      <c r="P6">
        <v>9413</v>
      </c>
      <c r="Q6">
        <v>10892.8</v>
      </c>
      <c r="S6">
        <v>9976</v>
      </c>
      <c r="T6">
        <v>18252.8</v>
      </c>
    </row>
    <row r="7" spans="1:20" x14ac:dyDescent="0.2">
      <c r="A7" s="4">
        <v>283909</v>
      </c>
      <c r="B7" s="4">
        <v>5593.6</v>
      </c>
      <c r="E7">
        <v>548032</v>
      </c>
      <c r="F7">
        <v>11628.8</v>
      </c>
      <c r="I7">
        <v>282726</v>
      </c>
      <c r="J7">
        <v>20828.8</v>
      </c>
      <c r="M7">
        <v>298357</v>
      </c>
      <c r="N7">
        <v>41584</v>
      </c>
      <c r="P7">
        <v>277938</v>
      </c>
      <c r="Q7">
        <v>15529.5999999999</v>
      </c>
      <c r="S7">
        <v>299234</v>
      </c>
      <c r="T7">
        <v>31206.3999999999</v>
      </c>
    </row>
    <row r="8" spans="1:20" x14ac:dyDescent="0.2">
      <c r="A8" s="4">
        <v>567274</v>
      </c>
      <c r="B8" s="4">
        <v>6182.4</v>
      </c>
      <c r="E8">
        <v>795668</v>
      </c>
      <c r="F8">
        <v>13321.5999999999</v>
      </c>
      <c r="I8">
        <v>561387</v>
      </c>
      <c r="J8">
        <v>24214.3999999999</v>
      </c>
      <c r="M8">
        <v>472866</v>
      </c>
      <c r="N8">
        <v>47398.3999999999</v>
      </c>
      <c r="P8">
        <v>549545</v>
      </c>
      <c r="Q8">
        <v>17884.8</v>
      </c>
      <c r="S8">
        <v>586593</v>
      </c>
      <c r="T8">
        <v>35696</v>
      </c>
    </row>
    <row r="9" spans="1:20" x14ac:dyDescent="0.2">
      <c r="A9" s="4">
        <v>827645</v>
      </c>
      <c r="B9" s="4">
        <v>6918.4</v>
      </c>
      <c r="E9">
        <v>868272</v>
      </c>
      <c r="F9">
        <v>14499.199999999901</v>
      </c>
      <c r="I9">
        <v>808396</v>
      </c>
      <c r="J9">
        <v>27526.3999999999</v>
      </c>
      <c r="M9">
        <v>878765</v>
      </c>
      <c r="N9">
        <v>54831.999999999898</v>
      </c>
      <c r="P9">
        <v>785584</v>
      </c>
      <c r="Q9">
        <v>20534.3999999999</v>
      </c>
      <c r="S9">
        <v>806796</v>
      </c>
      <c r="T9">
        <v>39449.599999999999</v>
      </c>
    </row>
    <row r="10" spans="1:20" x14ac:dyDescent="0.2">
      <c r="A10" s="4">
        <v>947783</v>
      </c>
      <c r="B10" s="4">
        <v>7212.8</v>
      </c>
      <c r="E10">
        <v>1083893</v>
      </c>
      <c r="F10">
        <v>16265.5999999999</v>
      </c>
      <c r="I10">
        <v>923217</v>
      </c>
      <c r="J10">
        <v>30249.599999999999</v>
      </c>
      <c r="M10">
        <v>1157858</v>
      </c>
      <c r="N10">
        <v>64105.599999999999</v>
      </c>
      <c r="P10">
        <v>934244</v>
      </c>
      <c r="Q10">
        <v>22153.599999999999</v>
      </c>
      <c r="S10">
        <v>963940</v>
      </c>
      <c r="T10">
        <v>41804.799999999901</v>
      </c>
    </row>
    <row r="11" spans="1:20" x14ac:dyDescent="0.2">
      <c r="A11" s="4">
        <v>1296306</v>
      </c>
      <c r="B11" s="4">
        <v>8096</v>
      </c>
      <c r="E11">
        <v>1186395</v>
      </c>
      <c r="F11">
        <v>16265.5999999999</v>
      </c>
      <c r="I11">
        <v>1191984</v>
      </c>
      <c r="J11">
        <v>32236.799999999999</v>
      </c>
      <c r="M11">
        <v>1667094</v>
      </c>
      <c r="N11">
        <v>319497.59999999998</v>
      </c>
      <c r="P11">
        <v>1098703</v>
      </c>
      <c r="Q11">
        <v>24950.3999999999</v>
      </c>
      <c r="S11">
        <v>1463870</v>
      </c>
      <c r="T11">
        <v>41584</v>
      </c>
    </row>
    <row r="12" spans="1:20" x14ac:dyDescent="0.2">
      <c r="A12" s="4">
        <v>1386605</v>
      </c>
      <c r="B12" s="4">
        <v>8758.4</v>
      </c>
      <c r="E12">
        <v>1608430</v>
      </c>
      <c r="F12">
        <v>17737.599999999999</v>
      </c>
      <c r="I12">
        <v>1884344</v>
      </c>
      <c r="J12">
        <v>33561.599999999999</v>
      </c>
      <c r="M12">
        <v>2216741</v>
      </c>
      <c r="N12">
        <v>333481.59999999998</v>
      </c>
      <c r="P12">
        <v>1408195</v>
      </c>
      <c r="Q12">
        <v>24655.999999999902</v>
      </c>
      <c r="S12">
        <v>2164200</v>
      </c>
      <c r="T12">
        <v>50047.999999999898</v>
      </c>
    </row>
    <row r="13" spans="1:20" x14ac:dyDescent="0.2">
      <c r="A13" s="4">
        <v>1447252</v>
      </c>
      <c r="B13" s="4">
        <v>9420.7999999999993</v>
      </c>
      <c r="E13">
        <v>1629051</v>
      </c>
      <c r="F13">
        <v>26863.999999999902</v>
      </c>
      <c r="I13">
        <v>2376149</v>
      </c>
      <c r="J13">
        <v>37536</v>
      </c>
      <c r="M13">
        <v>2720872</v>
      </c>
      <c r="N13">
        <v>363657.6</v>
      </c>
      <c r="P13">
        <v>1903694</v>
      </c>
      <c r="Q13">
        <v>27231.999999999902</v>
      </c>
      <c r="S13">
        <v>2724549</v>
      </c>
      <c r="T13">
        <v>252006.39999999999</v>
      </c>
    </row>
    <row r="14" spans="1:20" x14ac:dyDescent="0.2">
      <c r="A14" s="4">
        <v>1332020</v>
      </c>
      <c r="B14" s="4">
        <v>10598.4</v>
      </c>
      <c r="E14">
        <v>2359499</v>
      </c>
      <c r="F14">
        <v>95385.599999999904</v>
      </c>
      <c r="I14">
        <v>2479199</v>
      </c>
      <c r="J14">
        <v>37536</v>
      </c>
      <c r="M14">
        <v>3221099</v>
      </c>
      <c r="N14">
        <v>387062.39999999898</v>
      </c>
      <c r="P14">
        <v>2746425</v>
      </c>
      <c r="Q14">
        <v>62486.3999999999</v>
      </c>
      <c r="S14">
        <v>2974316</v>
      </c>
      <c r="T14">
        <v>253331.19999999899</v>
      </c>
    </row>
    <row r="15" spans="1:20" x14ac:dyDescent="0.2">
      <c r="A15" s="4">
        <v>1440992</v>
      </c>
      <c r="B15" s="4">
        <v>13910.4</v>
      </c>
      <c r="E15">
        <v>3075973</v>
      </c>
      <c r="F15">
        <v>104585.599999999</v>
      </c>
      <c r="I15">
        <v>3113355</v>
      </c>
      <c r="J15">
        <v>188710.39999999999</v>
      </c>
      <c r="P15">
        <v>2923110</v>
      </c>
      <c r="Q15">
        <v>155296</v>
      </c>
      <c r="S15">
        <v>2906696</v>
      </c>
      <c r="T15">
        <v>274896</v>
      </c>
    </row>
    <row r="16" spans="1:20" x14ac:dyDescent="0.2">
      <c r="A16" s="4">
        <v>1887698</v>
      </c>
      <c r="B16" s="4">
        <v>49459.199999999997</v>
      </c>
      <c r="E16">
        <v>3105091</v>
      </c>
      <c r="F16">
        <v>104438.39999999999</v>
      </c>
      <c r="I16">
        <v>3420955</v>
      </c>
      <c r="J16">
        <v>212998.39999999999</v>
      </c>
      <c r="P16">
        <v>3526310</v>
      </c>
      <c r="Q16">
        <v>158387.19999999899</v>
      </c>
      <c r="S16">
        <v>2953542</v>
      </c>
      <c r="T16">
        <v>258409.59999999899</v>
      </c>
    </row>
    <row r="17" spans="9:20" x14ac:dyDescent="0.2">
      <c r="I17">
        <v>3584191</v>
      </c>
      <c r="J17">
        <v>209318.39999999999</v>
      </c>
      <c r="P17">
        <v>3478957</v>
      </c>
      <c r="Q17">
        <v>161920</v>
      </c>
      <c r="S17">
        <v>2964939</v>
      </c>
      <c r="T17">
        <v>261868.79999999999</v>
      </c>
    </row>
    <row r="18" spans="9:20" x14ac:dyDescent="0.2">
      <c r="I18">
        <v>3506730</v>
      </c>
      <c r="J18">
        <v>223007.99999999901</v>
      </c>
    </row>
    <row r="41" spans="1:19" x14ac:dyDescent="0.2">
      <c r="A41" t="s">
        <v>265</v>
      </c>
      <c r="B41" t="s">
        <v>267</v>
      </c>
    </row>
    <row r="44" spans="1:19" x14ac:dyDescent="0.2">
      <c r="A44" s="35">
        <v>0.1</v>
      </c>
    </row>
    <row r="45" spans="1:19" x14ac:dyDescent="0.2">
      <c r="A45">
        <v>32</v>
      </c>
      <c r="E45">
        <v>64</v>
      </c>
      <c r="I45">
        <v>128</v>
      </c>
      <c r="M45">
        <v>256</v>
      </c>
      <c r="P45">
        <v>96</v>
      </c>
      <c r="S45">
        <v>192</v>
      </c>
    </row>
    <row r="46" spans="1:19" x14ac:dyDescent="0.2">
      <c r="A46" s="4"/>
      <c r="B46" s="4"/>
      <c r="E46">
        <v>9620</v>
      </c>
      <c r="F46">
        <v>8684.7999999999993</v>
      </c>
      <c r="I46">
        <v>9244</v>
      </c>
      <c r="J46">
        <v>9309</v>
      </c>
      <c r="M46">
        <v>9970</v>
      </c>
      <c r="N46">
        <v>22153.599999999999</v>
      </c>
    </row>
    <row r="47" spans="1:19" x14ac:dyDescent="0.2">
      <c r="A47" s="4"/>
      <c r="B47" s="4"/>
      <c r="E47">
        <v>94882</v>
      </c>
      <c r="F47">
        <v>13027.199999999901</v>
      </c>
      <c r="I47">
        <v>93735</v>
      </c>
      <c r="J47">
        <v>20902.3999999999</v>
      </c>
      <c r="M47">
        <v>99817</v>
      </c>
      <c r="N47">
        <v>952972.799999999</v>
      </c>
    </row>
    <row r="48" spans="1:19" x14ac:dyDescent="0.2">
      <c r="A48" s="4"/>
      <c r="B48" s="4"/>
      <c r="E48">
        <v>189482</v>
      </c>
      <c r="F48">
        <v>18547.199999999899</v>
      </c>
      <c r="I48">
        <v>189099</v>
      </c>
      <c r="J48">
        <v>30396.799999999999</v>
      </c>
      <c r="M48">
        <v>199711</v>
      </c>
      <c r="N48">
        <v>1043059.2</v>
      </c>
    </row>
    <row r="49" spans="1:14" x14ac:dyDescent="0.2">
      <c r="A49" s="4"/>
      <c r="B49" s="4"/>
      <c r="E49">
        <v>280136</v>
      </c>
      <c r="F49">
        <v>28409.599999999999</v>
      </c>
      <c r="I49">
        <v>282788</v>
      </c>
      <c r="J49">
        <v>277603</v>
      </c>
      <c r="M49">
        <v>297541</v>
      </c>
      <c r="N49">
        <v>1293737.8559999201</v>
      </c>
    </row>
    <row r="50" spans="1:14" x14ac:dyDescent="0.2">
      <c r="A50" s="4"/>
      <c r="B50" s="4"/>
      <c r="E50">
        <v>368502</v>
      </c>
      <c r="F50">
        <v>56156.799999999901</v>
      </c>
      <c r="I50">
        <v>324397</v>
      </c>
      <c r="J50">
        <v>109222.39999999999</v>
      </c>
      <c r="M50">
        <v>396203</v>
      </c>
      <c r="N50">
        <v>1487676.79999999</v>
      </c>
    </row>
    <row r="51" spans="1:14" x14ac:dyDescent="0.2">
      <c r="A51" s="4"/>
      <c r="B51" s="4"/>
      <c r="E51">
        <v>454128</v>
      </c>
      <c r="F51">
        <v>664248.09599995601</v>
      </c>
      <c r="I51">
        <v>462069</v>
      </c>
      <c r="J51">
        <v>1588582.3999999999</v>
      </c>
      <c r="M51">
        <v>472989</v>
      </c>
      <c r="N51">
        <v>3293158.4</v>
      </c>
    </row>
    <row r="52" spans="1:14" x14ac:dyDescent="0.2">
      <c r="A52" s="4"/>
      <c r="B52" s="4"/>
      <c r="E52">
        <v>495128</v>
      </c>
      <c r="F52">
        <v>773903.99999999895</v>
      </c>
      <c r="I52">
        <v>471274</v>
      </c>
      <c r="J52">
        <v>474991</v>
      </c>
      <c r="M52">
        <v>472432</v>
      </c>
      <c r="N52">
        <v>3326867.1999999899</v>
      </c>
    </row>
    <row r="53" spans="1:14" x14ac:dyDescent="0.2">
      <c r="A53" s="4"/>
      <c r="B53" s="4"/>
      <c r="E53">
        <v>490464</v>
      </c>
      <c r="F53">
        <v>778172.799999999</v>
      </c>
      <c r="I53">
        <v>468434</v>
      </c>
      <c r="J53">
        <v>1634361.5999999901</v>
      </c>
      <c r="M53">
        <v>472546</v>
      </c>
      <c r="N53">
        <v>3367347.1999999899</v>
      </c>
    </row>
    <row r="54" spans="1:14" x14ac:dyDescent="0.2">
      <c r="A54" s="4"/>
      <c r="B54" s="4"/>
      <c r="E54">
        <v>491735</v>
      </c>
      <c r="F54">
        <v>782515.19999999995</v>
      </c>
      <c r="I54">
        <v>466229</v>
      </c>
      <c r="J54">
        <v>1629062.4</v>
      </c>
      <c r="M54">
        <v>473654</v>
      </c>
      <c r="N54">
        <v>3343721.5999999898</v>
      </c>
    </row>
    <row r="55" spans="1:14" x14ac:dyDescent="0.2">
      <c r="A55" s="4"/>
      <c r="B55" s="4"/>
      <c r="I55">
        <v>469663</v>
      </c>
      <c r="J55">
        <v>1636716.79999999</v>
      </c>
    </row>
    <row r="56" spans="1:14" x14ac:dyDescent="0.2">
      <c r="A56" s="4"/>
      <c r="B56" s="4"/>
      <c r="I56">
        <v>472101</v>
      </c>
      <c r="J56">
        <v>1647756.79999999</v>
      </c>
    </row>
    <row r="57" spans="1:14" x14ac:dyDescent="0.2">
      <c r="I57">
        <v>466437</v>
      </c>
      <c r="J57">
        <v>1643855.99999999</v>
      </c>
    </row>
    <row r="58" spans="1:14" x14ac:dyDescent="0.2">
      <c r="I58">
        <v>468978</v>
      </c>
      <c r="J58">
        <v>1646652.79999999</v>
      </c>
    </row>
    <row r="59" spans="1:14" x14ac:dyDescent="0.2">
      <c r="I59">
        <v>468635</v>
      </c>
      <c r="J59">
        <v>1636422.4</v>
      </c>
    </row>
    <row r="60" spans="1:14" x14ac:dyDescent="0.2">
      <c r="I60">
        <v>462161</v>
      </c>
      <c r="J60">
        <v>1631049.5999999901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1F7BF-DB64-5F42-B2AB-060DF60E874A}">
  <dimension ref="B1:AN225"/>
  <sheetViews>
    <sheetView topLeftCell="L1" zoomScale="75" zoomScaleNormal="184" workbookViewId="0">
      <pane ySplit="1" topLeftCell="A94" activePane="bottomLeft" state="frozen"/>
      <selection pane="bottomLeft" activeCell="V175" sqref="V175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</cols>
  <sheetData>
    <row r="1" spans="2:39" x14ac:dyDescent="0.2">
      <c r="B1" t="s">
        <v>250</v>
      </c>
      <c r="Q1" t="s">
        <v>248</v>
      </c>
      <c r="AG1" t="s">
        <v>247</v>
      </c>
    </row>
    <row r="2" spans="2:39" x14ac:dyDescent="0.2">
      <c r="B2" t="s">
        <v>242</v>
      </c>
      <c r="Q2" t="s">
        <v>242</v>
      </c>
      <c r="AG2" t="s">
        <v>242</v>
      </c>
    </row>
    <row r="3" spans="2:39" ht="17" customHeight="1" x14ac:dyDescent="0.2">
      <c r="B3" t="s">
        <v>262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262</v>
      </c>
      <c r="S3" t="s">
        <v>206</v>
      </c>
      <c r="T3" t="s">
        <v>33</v>
      </c>
      <c r="U3" t="s">
        <v>38</v>
      </c>
      <c r="V3" t="s">
        <v>213</v>
      </c>
      <c r="W3" t="s">
        <v>214</v>
      </c>
      <c r="AG3" t="s">
        <v>262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</row>
    <row r="4" spans="2:39" ht="17" customHeight="1" x14ac:dyDescent="0.2">
      <c r="S4">
        <v>900000</v>
      </c>
      <c r="T4">
        <v>887094</v>
      </c>
      <c r="U4">
        <v>6107</v>
      </c>
      <c r="V4">
        <v>0</v>
      </c>
      <c r="W4">
        <v>808</v>
      </c>
      <c r="AI4">
        <v>900000</v>
      </c>
      <c r="AJ4">
        <v>888649</v>
      </c>
      <c r="AK4">
        <v>8109</v>
      </c>
      <c r="AL4">
        <v>0</v>
      </c>
      <c r="AM4">
        <v>932</v>
      </c>
    </row>
    <row r="5" spans="2:39" x14ac:dyDescent="0.2">
      <c r="D5" s="32"/>
      <c r="E5" s="32"/>
      <c r="F5" s="32"/>
      <c r="G5" s="32"/>
      <c r="H5" s="32"/>
      <c r="S5">
        <v>1800000</v>
      </c>
      <c r="T5">
        <v>1760944</v>
      </c>
      <c r="U5">
        <v>6255.99999999999</v>
      </c>
      <c r="V5">
        <v>0</v>
      </c>
      <c r="W5">
        <v>811</v>
      </c>
      <c r="AI5">
        <v>1800000</v>
      </c>
      <c r="AJ5">
        <v>1758191</v>
      </c>
      <c r="AK5">
        <v>8316.7999999999993</v>
      </c>
      <c r="AL5">
        <v>0</v>
      </c>
      <c r="AM5">
        <v>934</v>
      </c>
    </row>
    <row r="6" spans="2:39" x14ac:dyDescent="0.2">
      <c r="D6" s="32"/>
      <c r="E6" s="32"/>
      <c r="F6" s="32"/>
      <c r="G6" s="32"/>
      <c r="H6" s="32"/>
      <c r="S6">
        <v>2400000</v>
      </c>
      <c r="T6">
        <v>2326059</v>
      </c>
      <c r="U6">
        <v>6697.5999999999904</v>
      </c>
      <c r="V6">
        <v>0</v>
      </c>
      <c r="W6">
        <v>807</v>
      </c>
      <c r="AI6">
        <v>2700000</v>
      </c>
      <c r="AJ6">
        <v>2591261</v>
      </c>
      <c r="AK6">
        <v>9052.7999999999993</v>
      </c>
      <c r="AL6">
        <v>0</v>
      </c>
      <c r="AM6">
        <v>956</v>
      </c>
    </row>
    <row r="7" spans="2:39" x14ac:dyDescent="0.2">
      <c r="D7" s="32"/>
      <c r="E7" s="32"/>
      <c r="F7" s="32"/>
      <c r="G7" s="32"/>
      <c r="H7" s="32"/>
      <c r="S7">
        <v>3000000</v>
      </c>
      <c r="T7">
        <v>2874900</v>
      </c>
      <c r="U7">
        <v>7433.5999999999904</v>
      </c>
      <c r="V7">
        <v>0</v>
      </c>
      <c r="W7">
        <v>802</v>
      </c>
      <c r="AI7">
        <v>3600000</v>
      </c>
      <c r="AJ7">
        <v>3390512</v>
      </c>
      <c r="AK7">
        <v>9862.4</v>
      </c>
      <c r="AL7">
        <v>0</v>
      </c>
      <c r="AM7">
        <v>982</v>
      </c>
    </row>
    <row r="8" spans="2:39" x14ac:dyDescent="0.2">
      <c r="D8" s="32"/>
      <c r="E8" s="32"/>
      <c r="F8" s="32"/>
      <c r="G8" s="32"/>
      <c r="H8" s="32"/>
      <c r="S8">
        <v>3300000</v>
      </c>
      <c r="T8">
        <v>3149126</v>
      </c>
      <c r="U8">
        <v>8095.99999999999</v>
      </c>
      <c r="V8">
        <v>0</v>
      </c>
      <c r="W8">
        <v>807</v>
      </c>
      <c r="AI8">
        <v>4500000</v>
      </c>
      <c r="AJ8">
        <v>4136747</v>
      </c>
      <c r="AK8">
        <v>10672</v>
      </c>
      <c r="AL8">
        <v>0</v>
      </c>
      <c r="AM8">
        <v>990</v>
      </c>
    </row>
    <row r="9" spans="2:39" x14ac:dyDescent="0.2">
      <c r="D9" s="32"/>
      <c r="E9" s="32"/>
      <c r="F9" s="32"/>
      <c r="G9" s="32"/>
      <c r="H9" s="32"/>
      <c r="S9">
        <v>3600000</v>
      </c>
      <c r="T9">
        <v>3410677</v>
      </c>
      <c r="U9">
        <v>8390.4</v>
      </c>
      <c r="V9">
        <v>0</v>
      </c>
      <c r="W9">
        <v>804</v>
      </c>
      <c r="AI9">
        <v>5400000</v>
      </c>
      <c r="AJ9">
        <v>4888290</v>
      </c>
      <c r="AK9">
        <v>12291.199999999901</v>
      </c>
      <c r="AL9">
        <v>0</v>
      </c>
      <c r="AM9">
        <v>1002</v>
      </c>
    </row>
    <row r="10" spans="2:39" x14ac:dyDescent="0.2">
      <c r="D10" s="32"/>
      <c r="E10" s="32"/>
      <c r="F10" s="32"/>
      <c r="G10" s="32"/>
      <c r="H10" s="32"/>
      <c r="S10">
        <v>3900000</v>
      </c>
      <c r="T10">
        <v>3680258</v>
      </c>
      <c r="U10">
        <v>9788.7999999999993</v>
      </c>
      <c r="V10">
        <v>0</v>
      </c>
      <c r="W10">
        <v>804</v>
      </c>
      <c r="AI10">
        <v>5700000</v>
      </c>
      <c r="AJ10">
        <v>5081225</v>
      </c>
      <c r="AK10">
        <v>17148.8</v>
      </c>
      <c r="AL10">
        <v>0</v>
      </c>
      <c r="AM10">
        <v>1006</v>
      </c>
    </row>
    <row r="11" spans="2:39" x14ac:dyDescent="0.2">
      <c r="D11" s="32"/>
      <c r="E11" s="32"/>
      <c r="F11" s="32"/>
      <c r="G11" s="32"/>
      <c r="H11" s="32"/>
      <c r="S11">
        <v>4200000</v>
      </c>
      <c r="T11">
        <v>3933341</v>
      </c>
      <c r="U11">
        <v>10156</v>
      </c>
      <c r="V11">
        <v>0</v>
      </c>
      <c r="W11">
        <v>809</v>
      </c>
      <c r="AI11">
        <v>6000000</v>
      </c>
      <c r="AJ11">
        <v>5250077</v>
      </c>
      <c r="AK11">
        <v>57113.599999999999</v>
      </c>
      <c r="AL11">
        <v>0</v>
      </c>
      <c r="AM11">
        <v>1008</v>
      </c>
    </row>
    <row r="12" spans="2:39" x14ac:dyDescent="0.2">
      <c r="D12" s="32"/>
      <c r="E12" s="32"/>
      <c r="F12" s="32"/>
      <c r="G12" s="32"/>
      <c r="H12" s="32"/>
      <c r="S12">
        <v>4500000</v>
      </c>
      <c r="T12">
        <v>4182432</v>
      </c>
      <c r="U12">
        <v>15823.9999999999</v>
      </c>
      <c r="V12">
        <v>0</v>
      </c>
      <c r="W12">
        <v>812</v>
      </c>
      <c r="AI12">
        <v>6300000</v>
      </c>
      <c r="AJ12">
        <v>5403433</v>
      </c>
      <c r="AK12">
        <v>167292.79999999999</v>
      </c>
      <c r="AL12">
        <v>0</v>
      </c>
      <c r="AM12">
        <v>1007</v>
      </c>
    </row>
    <row r="13" spans="2:39" x14ac:dyDescent="0.2">
      <c r="D13" s="32"/>
      <c r="E13" s="32"/>
      <c r="F13" s="32"/>
      <c r="G13" s="32"/>
      <c r="H13" s="32"/>
      <c r="S13">
        <v>4800000</v>
      </c>
      <c r="T13">
        <v>4415678</v>
      </c>
      <c r="U13">
        <v>1427766.4</v>
      </c>
      <c r="V13">
        <v>0</v>
      </c>
      <c r="W13">
        <v>822</v>
      </c>
      <c r="AI13" s="32"/>
      <c r="AJ13" s="32"/>
      <c r="AK13" s="32"/>
      <c r="AL13" s="32"/>
      <c r="AM13" s="32"/>
    </row>
    <row r="14" spans="2:39" x14ac:dyDescent="0.2">
      <c r="D14" s="32"/>
      <c r="E14" s="32"/>
      <c r="F14" s="32"/>
      <c r="G14" s="32"/>
      <c r="H14" s="32"/>
      <c r="S14">
        <v>5100000</v>
      </c>
      <c r="T14">
        <v>4653714</v>
      </c>
      <c r="U14">
        <v>1267465.5999999901</v>
      </c>
      <c r="V14">
        <v>0</v>
      </c>
      <c r="W14">
        <v>829</v>
      </c>
      <c r="AI14" s="32"/>
      <c r="AJ14" s="32"/>
      <c r="AK14" s="32"/>
      <c r="AL14" s="32"/>
      <c r="AM14" s="32"/>
    </row>
    <row r="15" spans="2:39" x14ac:dyDescent="0.2">
      <c r="D15" s="32"/>
      <c r="E15" s="32"/>
      <c r="F15" s="32"/>
      <c r="G15" s="32"/>
      <c r="H15" s="32"/>
      <c r="S15">
        <v>5400000</v>
      </c>
      <c r="T15">
        <v>4893466</v>
      </c>
      <c r="U15">
        <v>1199238.3999999999</v>
      </c>
      <c r="V15">
        <v>0</v>
      </c>
      <c r="W15">
        <v>843</v>
      </c>
      <c r="AI15" s="32"/>
      <c r="AJ15" s="32"/>
      <c r="AK15" s="32"/>
      <c r="AL15" s="32"/>
      <c r="AM15" s="32"/>
    </row>
    <row r="16" spans="2:39" x14ac:dyDescent="0.2">
      <c r="D16" s="32"/>
      <c r="E16" s="32"/>
      <c r="F16" s="32"/>
      <c r="G16" s="32"/>
      <c r="H16" s="32"/>
      <c r="S16">
        <v>5700000</v>
      </c>
      <c r="T16">
        <v>5099856</v>
      </c>
      <c r="U16">
        <v>1483260.79999999</v>
      </c>
      <c r="V16">
        <v>0</v>
      </c>
      <c r="W16">
        <v>852</v>
      </c>
      <c r="AI16" s="32"/>
      <c r="AJ16" s="32"/>
      <c r="AK16" s="32"/>
      <c r="AL16" s="32"/>
      <c r="AM16" s="32"/>
    </row>
    <row r="17" spans="2:40" x14ac:dyDescent="0.2">
      <c r="D17" s="32"/>
      <c r="E17" s="32"/>
      <c r="F17" s="32"/>
      <c r="G17" s="32"/>
      <c r="H17" s="32"/>
      <c r="S17">
        <v>6000000</v>
      </c>
      <c r="T17">
        <v>5307942</v>
      </c>
      <c r="U17">
        <v>1481273.5999999901</v>
      </c>
      <c r="V17">
        <v>0</v>
      </c>
      <c r="W17">
        <v>864</v>
      </c>
      <c r="AI17" s="32"/>
      <c r="AJ17" s="32"/>
      <c r="AK17" s="32"/>
      <c r="AL17" s="32"/>
      <c r="AM17" s="32"/>
    </row>
    <row r="18" spans="2:40" x14ac:dyDescent="0.2">
      <c r="D18" s="32"/>
      <c r="E18" s="32"/>
      <c r="F18" s="32"/>
      <c r="G18" s="32"/>
      <c r="H18" s="32"/>
      <c r="W18" s="3"/>
      <c r="AI18" s="32"/>
      <c r="AJ18" s="32"/>
      <c r="AK18" s="32"/>
      <c r="AL18" s="32"/>
      <c r="AM18" s="32"/>
    </row>
    <row r="19" spans="2:40" x14ac:dyDescent="0.2">
      <c r="D19" s="32"/>
      <c r="E19" s="32"/>
      <c r="F19" s="32"/>
      <c r="G19" s="32"/>
      <c r="H19" s="32"/>
      <c r="W19" s="3"/>
      <c r="AI19" s="32"/>
      <c r="AJ19" s="32"/>
      <c r="AK19" s="32"/>
      <c r="AL19" s="32"/>
      <c r="AM19" s="32"/>
    </row>
    <row r="20" spans="2:40" x14ac:dyDescent="0.2">
      <c r="H20" s="3"/>
      <c r="W20" s="3"/>
      <c r="AI20" s="32"/>
      <c r="AJ20" s="32"/>
      <c r="AK20" s="32"/>
      <c r="AL20" s="32"/>
      <c r="AM20" s="32"/>
    </row>
    <row r="21" spans="2:40" x14ac:dyDescent="0.2">
      <c r="H21" s="3"/>
      <c r="W21" s="3"/>
      <c r="AI21" s="32"/>
      <c r="AJ21" s="32"/>
      <c r="AK21" s="32"/>
      <c r="AL21" s="32"/>
      <c r="AM21" s="32"/>
    </row>
    <row r="22" spans="2:40" x14ac:dyDescent="0.2">
      <c r="H22" s="3"/>
      <c r="W22" s="3"/>
      <c r="AI22" s="32"/>
      <c r="AJ22" s="32"/>
      <c r="AK22" s="32"/>
      <c r="AL22" s="32"/>
      <c r="AM22" s="32"/>
    </row>
    <row r="23" spans="2:40" x14ac:dyDescent="0.2">
      <c r="H23" s="3"/>
      <c r="W23" s="3"/>
    </row>
    <row r="24" spans="2:40" x14ac:dyDescent="0.2">
      <c r="H24" s="3"/>
      <c r="W24" s="3"/>
    </row>
    <row r="25" spans="2:40" x14ac:dyDescent="0.2">
      <c r="H25" s="3"/>
      <c r="W25" s="3"/>
    </row>
    <row r="26" spans="2:40" x14ac:dyDescent="0.2">
      <c r="H26" s="3"/>
      <c r="W26" s="3"/>
    </row>
    <row r="27" spans="2:40" x14ac:dyDescent="0.2">
      <c r="H27" s="3"/>
      <c r="W27" s="3"/>
    </row>
    <row r="28" spans="2:40" x14ac:dyDescent="0.2">
      <c r="H28" s="3"/>
      <c r="W28" s="3"/>
    </row>
    <row r="29" spans="2:40" x14ac:dyDescent="0.2">
      <c r="H29" s="3"/>
      <c r="W29" s="3"/>
    </row>
    <row r="30" spans="2:40" x14ac:dyDescent="0.2">
      <c r="AJ30" s="4"/>
      <c r="AK30" s="4"/>
      <c r="AL30" s="4"/>
      <c r="AM30" s="4"/>
      <c r="AN30" s="4"/>
    </row>
    <row r="31" spans="2:40" x14ac:dyDescent="0.2">
      <c r="AJ31" s="4"/>
      <c r="AK31" s="4"/>
      <c r="AL31" s="4"/>
      <c r="AM31" s="4"/>
      <c r="AN31" s="4"/>
    </row>
    <row r="32" spans="2:40" x14ac:dyDescent="0.2">
      <c r="B32" t="s">
        <v>263</v>
      </c>
      <c r="D32" t="s">
        <v>206</v>
      </c>
      <c r="E32" t="s">
        <v>33</v>
      </c>
      <c r="F32" t="s">
        <v>38</v>
      </c>
      <c r="G32" t="s">
        <v>213</v>
      </c>
      <c r="H32" t="s">
        <v>214</v>
      </c>
      <c r="Q32" t="s">
        <v>263</v>
      </c>
      <c r="S32" t="s">
        <v>206</v>
      </c>
      <c r="T32" t="s">
        <v>33</v>
      </c>
      <c r="U32" t="s">
        <v>38</v>
      </c>
      <c r="V32" t="s">
        <v>213</v>
      </c>
      <c r="W32" t="s">
        <v>214</v>
      </c>
      <c r="AG32" t="s">
        <v>263</v>
      </c>
      <c r="AI32" t="s">
        <v>206</v>
      </c>
      <c r="AJ32" t="s">
        <v>33</v>
      </c>
      <c r="AK32" t="s">
        <v>172</v>
      </c>
      <c r="AL32" t="s">
        <v>213</v>
      </c>
      <c r="AM32" t="s">
        <v>214</v>
      </c>
      <c r="AN32" s="4"/>
    </row>
    <row r="33" spans="4:40" x14ac:dyDescent="0.2">
      <c r="S33">
        <v>900000</v>
      </c>
      <c r="T33">
        <v>884432</v>
      </c>
      <c r="U33">
        <v>9905</v>
      </c>
      <c r="V33">
        <v>819966</v>
      </c>
      <c r="W33">
        <v>980</v>
      </c>
      <c r="AI33">
        <v>900000</v>
      </c>
      <c r="AJ33">
        <v>886794</v>
      </c>
      <c r="AK33">
        <v>12091</v>
      </c>
      <c r="AL33">
        <v>817450</v>
      </c>
      <c r="AM33">
        <v>1102</v>
      </c>
      <c r="AN33" s="4"/>
    </row>
    <row r="34" spans="4:40" x14ac:dyDescent="0.2">
      <c r="D34" s="32"/>
      <c r="E34" s="32"/>
      <c r="F34" s="32"/>
      <c r="G34" s="32"/>
      <c r="H34" s="32"/>
      <c r="S34">
        <v>1800000</v>
      </c>
      <c r="T34">
        <v>1761765</v>
      </c>
      <c r="U34">
        <v>10304</v>
      </c>
      <c r="V34">
        <v>1586518</v>
      </c>
      <c r="W34">
        <v>985</v>
      </c>
      <c r="AI34">
        <v>1800000</v>
      </c>
      <c r="AJ34">
        <v>1757515</v>
      </c>
      <c r="AK34">
        <v>13247.9999999999</v>
      </c>
      <c r="AL34">
        <v>1602834</v>
      </c>
      <c r="AM34">
        <v>1106</v>
      </c>
      <c r="AN34" s="4"/>
    </row>
    <row r="35" spans="4:40" x14ac:dyDescent="0.2">
      <c r="D35" s="32"/>
      <c r="E35" s="32"/>
      <c r="F35" s="32"/>
      <c r="G35" s="32"/>
      <c r="H35" s="32"/>
      <c r="S35">
        <v>2400000</v>
      </c>
      <c r="T35">
        <v>2331240</v>
      </c>
      <c r="U35">
        <v>13689.5999999999</v>
      </c>
      <c r="V35">
        <v>2080079</v>
      </c>
      <c r="W35">
        <v>997</v>
      </c>
      <c r="AI35">
        <v>3000000</v>
      </c>
      <c r="AJ35">
        <v>2856291</v>
      </c>
      <c r="AK35">
        <v>22448</v>
      </c>
      <c r="AL35">
        <v>2591439</v>
      </c>
      <c r="AM35">
        <v>1098</v>
      </c>
      <c r="AN35" s="4"/>
    </row>
    <row r="36" spans="4:40" x14ac:dyDescent="0.2">
      <c r="D36" s="32"/>
      <c r="E36" s="32"/>
      <c r="F36" s="32"/>
      <c r="G36" s="32"/>
      <c r="H36" s="32"/>
      <c r="S36">
        <v>3000000</v>
      </c>
      <c r="T36">
        <v>2880033</v>
      </c>
      <c r="U36">
        <v>16560</v>
      </c>
      <c r="V36">
        <v>2531000</v>
      </c>
      <c r="W36">
        <v>1006</v>
      </c>
      <c r="AI36">
        <v>3600000</v>
      </c>
      <c r="AJ36">
        <v>3374244</v>
      </c>
      <c r="AK36">
        <v>23110.3999999999</v>
      </c>
      <c r="AL36">
        <v>3058033</v>
      </c>
      <c r="AM36">
        <v>1093</v>
      </c>
      <c r="AN36" s="4"/>
    </row>
    <row r="37" spans="4:40" x14ac:dyDescent="0.2">
      <c r="D37" s="32"/>
      <c r="E37" s="32"/>
      <c r="F37" s="32"/>
      <c r="G37" s="32"/>
      <c r="H37" s="32"/>
      <c r="S37">
        <v>3600000</v>
      </c>
      <c r="T37">
        <v>3420597</v>
      </c>
      <c r="U37">
        <v>18473.599999999999</v>
      </c>
      <c r="V37">
        <v>2962958</v>
      </c>
      <c r="W37">
        <v>1014</v>
      </c>
      <c r="AI37">
        <v>3900000</v>
      </c>
      <c r="AJ37">
        <v>3651869</v>
      </c>
      <c r="AK37">
        <v>23331.199999999899</v>
      </c>
      <c r="AL37">
        <v>3308061</v>
      </c>
      <c r="AM37">
        <v>1088</v>
      </c>
      <c r="AN37" s="4"/>
    </row>
    <row r="38" spans="4:40" x14ac:dyDescent="0.2">
      <c r="D38" s="32"/>
      <c r="E38" s="32"/>
      <c r="F38" s="32"/>
      <c r="G38" s="32"/>
      <c r="H38" s="32"/>
      <c r="S38">
        <v>3900000</v>
      </c>
      <c r="T38">
        <v>3346776</v>
      </c>
      <c r="U38">
        <v>18620.8</v>
      </c>
      <c r="V38">
        <v>3098408</v>
      </c>
      <c r="W38">
        <v>1012</v>
      </c>
      <c r="AI38">
        <v>4200000</v>
      </c>
      <c r="AJ38">
        <v>3860486</v>
      </c>
      <c r="AK38">
        <v>23404.799999999999</v>
      </c>
      <c r="AL38">
        <v>3496567</v>
      </c>
      <c r="AM38">
        <v>1085</v>
      </c>
      <c r="AN38" s="4"/>
    </row>
    <row r="39" spans="4:40" x14ac:dyDescent="0.2">
      <c r="D39" s="32"/>
      <c r="E39" s="32"/>
      <c r="F39" s="32"/>
      <c r="G39" s="32"/>
      <c r="H39" s="32"/>
      <c r="S39">
        <v>4200000</v>
      </c>
      <c r="T39">
        <v>3933769</v>
      </c>
      <c r="U39">
        <v>24435.199999999899</v>
      </c>
      <c r="V39">
        <v>3383552</v>
      </c>
      <c r="W39">
        <v>1010</v>
      </c>
      <c r="AI39">
        <v>4500000</v>
      </c>
      <c r="AJ39">
        <v>4113347</v>
      </c>
      <c r="AK39">
        <v>23919.999999999902</v>
      </c>
      <c r="AL39">
        <v>3719657</v>
      </c>
      <c r="AM39">
        <v>1081</v>
      </c>
      <c r="AN39" s="4"/>
    </row>
    <row r="40" spans="4:40" x14ac:dyDescent="0.2">
      <c r="D40" s="32"/>
      <c r="E40" s="32"/>
      <c r="F40" s="32"/>
      <c r="G40" s="32"/>
      <c r="H40" s="32"/>
      <c r="S40">
        <v>4500000</v>
      </c>
      <c r="T40">
        <v>4162146</v>
      </c>
      <c r="U40">
        <v>1513878.4</v>
      </c>
      <c r="V40">
        <v>3573256</v>
      </c>
      <c r="W40">
        <v>1013</v>
      </c>
      <c r="AI40">
        <v>4800000</v>
      </c>
      <c r="AJ40">
        <v>4344862</v>
      </c>
      <c r="AK40">
        <v>23919.999999999902</v>
      </c>
      <c r="AL40">
        <v>3933898</v>
      </c>
      <c r="AM40">
        <v>1077</v>
      </c>
      <c r="AN40" s="4"/>
    </row>
    <row r="41" spans="4:40" x14ac:dyDescent="0.2">
      <c r="D41" s="32"/>
      <c r="E41" s="32"/>
      <c r="F41" s="32"/>
      <c r="G41" s="32"/>
      <c r="H41" s="32"/>
      <c r="S41">
        <v>4800000</v>
      </c>
      <c r="T41">
        <v>4418634</v>
      </c>
      <c r="U41">
        <v>48060.799999999901</v>
      </c>
      <c r="V41">
        <v>3787143</v>
      </c>
      <c r="W41">
        <v>1011</v>
      </c>
      <c r="AI41">
        <v>5100000</v>
      </c>
      <c r="AJ41">
        <v>4615204</v>
      </c>
      <c r="AK41">
        <v>25023.999999999902</v>
      </c>
      <c r="AL41">
        <v>4178329</v>
      </c>
      <c r="AM41">
        <v>1076</v>
      </c>
      <c r="AN41" s="4"/>
    </row>
    <row r="42" spans="4:40" x14ac:dyDescent="0.2">
      <c r="D42" s="32"/>
      <c r="E42" s="32"/>
      <c r="F42" s="32"/>
      <c r="G42" s="32"/>
      <c r="H42" s="32"/>
      <c r="S42">
        <v>5100000</v>
      </c>
      <c r="T42">
        <v>4628485</v>
      </c>
      <c r="U42">
        <v>1415328</v>
      </c>
      <c r="V42">
        <v>3967295</v>
      </c>
      <c r="W42">
        <v>1007</v>
      </c>
      <c r="AI42">
        <v>5400000</v>
      </c>
      <c r="AJ42">
        <v>4819966</v>
      </c>
      <c r="AK42">
        <v>26201.599999999999</v>
      </c>
      <c r="AL42">
        <v>4362745</v>
      </c>
      <c r="AM42">
        <v>1072</v>
      </c>
      <c r="AN42" s="4"/>
    </row>
    <row r="43" spans="4:40" x14ac:dyDescent="0.2">
      <c r="D43" s="32"/>
      <c r="E43" s="32"/>
      <c r="F43" s="32"/>
      <c r="G43" s="32"/>
      <c r="H43" s="32"/>
      <c r="S43">
        <v>5400000</v>
      </c>
      <c r="T43">
        <v>4858814</v>
      </c>
      <c r="U43">
        <v>1509462.4</v>
      </c>
      <c r="V43">
        <v>4156683</v>
      </c>
      <c r="W43">
        <v>1013</v>
      </c>
      <c r="AI43">
        <v>5700000</v>
      </c>
      <c r="AJ43">
        <v>5065199</v>
      </c>
      <c r="AK43">
        <v>40553.599999999999</v>
      </c>
      <c r="AL43">
        <v>4575126</v>
      </c>
      <c r="AM43">
        <v>1074</v>
      </c>
      <c r="AN43" s="4"/>
    </row>
    <row r="44" spans="4:40" x14ac:dyDescent="0.2">
      <c r="D44" s="32"/>
      <c r="E44" s="32"/>
      <c r="F44" s="32"/>
      <c r="G44" s="32"/>
      <c r="H44" s="32"/>
      <c r="S44">
        <v>5700000</v>
      </c>
      <c r="T44">
        <v>5091091</v>
      </c>
      <c r="U44">
        <v>1438585.5999999901</v>
      </c>
      <c r="V44">
        <v>4347927</v>
      </c>
      <c r="W44">
        <v>1013</v>
      </c>
      <c r="AI44">
        <v>6000000</v>
      </c>
      <c r="AJ44">
        <v>5270677</v>
      </c>
      <c r="AK44">
        <v>99948.799999999901</v>
      </c>
      <c r="AL44">
        <v>4756455</v>
      </c>
      <c r="AM44">
        <v>0</v>
      </c>
      <c r="AN44" s="4"/>
    </row>
    <row r="45" spans="4:40" x14ac:dyDescent="0.2">
      <c r="D45" s="32"/>
      <c r="E45" s="32"/>
      <c r="F45" s="32"/>
      <c r="G45" s="32"/>
      <c r="H45" s="32"/>
      <c r="S45">
        <v>6000000</v>
      </c>
      <c r="T45">
        <v>5282463</v>
      </c>
      <c r="U45">
        <v>1552076.79999999</v>
      </c>
      <c r="V45">
        <v>4522961</v>
      </c>
      <c r="W45">
        <v>1020</v>
      </c>
      <c r="AI45" s="32"/>
      <c r="AJ45" s="32"/>
      <c r="AK45" s="32"/>
      <c r="AL45" s="32"/>
      <c r="AM45" s="32"/>
      <c r="AN45" s="4"/>
    </row>
    <row r="46" spans="4:40" x14ac:dyDescent="0.2">
      <c r="D46" s="32"/>
      <c r="E46" s="32"/>
      <c r="F46" s="32"/>
      <c r="G46" s="32"/>
      <c r="H46" s="32"/>
      <c r="W46" s="3"/>
      <c r="AN46" s="4"/>
    </row>
    <row r="47" spans="4:40" x14ac:dyDescent="0.2">
      <c r="H47" s="3"/>
      <c r="W47" s="3"/>
      <c r="AN47" s="4"/>
    </row>
    <row r="48" spans="4:40" x14ac:dyDescent="0.2">
      <c r="H48" s="3"/>
      <c r="W48" s="3"/>
      <c r="AN48" s="4"/>
    </row>
    <row r="49" spans="2:40" x14ac:dyDescent="0.2">
      <c r="H49" s="3"/>
      <c r="W49" s="3"/>
      <c r="AN49" s="4"/>
    </row>
    <row r="50" spans="2:40" x14ac:dyDescent="0.2">
      <c r="H50" s="3"/>
      <c r="W50" s="3"/>
      <c r="AN50" s="4"/>
    </row>
    <row r="51" spans="2:40" x14ac:dyDescent="0.2">
      <c r="H51" s="3"/>
      <c r="W51" s="3"/>
    </row>
    <row r="52" spans="2:40" x14ac:dyDescent="0.2">
      <c r="H52" s="3"/>
      <c r="W52" s="3"/>
    </row>
    <row r="53" spans="2:40" x14ac:dyDescent="0.2">
      <c r="H53" s="3"/>
      <c r="W53" s="3"/>
    </row>
    <row r="54" spans="2:40" x14ac:dyDescent="0.2">
      <c r="H54" s="3"/>
      <c r="W54" s="3"/>
    </row>
    <row r="55" spans="2:40" x14ac:dyDescent="0.2">
      <c r="H55" s="3"/>
      <c r="W55" s="3"/>
    </row>
    <row r="56" spans="2:40" x14ac:dyDescent="0.2">
      <c r="H56" s="3"/>
      <c r="W56" s="3"/>
    </row>
    <row r="57" spans="2:40" x14ac:dyDescent="0.2">
      <c r="H57" s="3"/>
      <c r="W57" s="3"/>
    </row>
    <row r="58" spans="2:40" x14ac:dyDescent="0.2">
      <c r="H58" s="3"/>
      <c r="W58" s="3"/>
    </row>
    <row r="61" spans="2:40" x14ac:dyDescent="0.2">
      <c r="B61" t="s">
        <v>217</v>
      </c>
      <c r="D61" t="s">
        <v>206</v>
      </c>
      <c r="E61" t="s">
        <v>33</v>
      </c>
      <c r="F61" t="s">
        <v>38</v>
      </c>
      <c r="G61" t="s">
        <v>213</v>
      </c>
      <c r="H61" t="s">
        <v>214</v>
      </c>
      <c r="Q61" t="s">
        <v>217</v>
      </c>
      <c r="S61" t="s">
        <v>206</v>
      </c>
      <c r="T61" t="s">
        <v>33</v>
      </c>
      <c r="U61" t="s">
        <v>38</v>
      </c>
      <c r="V61" t="s">
        <v>213</v>
      </c>
      <c r="W61" t="s">
        <v>214</v>
      </c>
      <c r="AG61" t="s">
        <v>217</v>
      </c>
      <c r="AI61" t="s">
        <v>206</v>
      </c>
      <c r="AJ61" t="s">
        <v>33</v>
      </c>
      <c r="AK61" t="s">
        <v>172</v>
      </c>
      <c r="AL61" t="s">
        <v>213</v>
      </c>
      <c r="AM61" t="s">
        <v>214</v>
      </c>
    </row>
    <row r="62" spans="2:40" x14ac:dyDescent="0.2">
      <c r="S62">
        <v>900000</v>
      </c>
      <c r="T62">
        <v>888790</v>
      </c>
      <c r="U62">
        <v>6594</v>
      </c>
      <c r="V62">
        <v>714668</v>
      </c>
      <c r="W62">
        <v>923</v>
      </c>
      <c r="AI62">
        <v>900000</v>
      </c>
      <c r="AJ62">
        <v>884450</v>
      </c>
      <c r="AK62">
        <v>9004</v>
      </c>
      <c r="AL62">
        <v>788509</v>
      </c>
      <c r="AM62">
        <v>1052</v>
      </c>
    </row>
    <row r="63" spans="2:40" x14ac:dyDescent="0.2">
      <c r="D63" s="32"/>
      <c r="E63" s="32"/>
      <c r="F63" s="32"/>
      <c r="G63" s="32"/>
      <c r="H63" s="32"/>
      <c r="S63">
        <v>1800000</v>
      </c>
      <c r="T63">
        <v>1760442</v>
      </c>
      <c r="U63">
        <v>6844.7999999999902</v>
      </c>
      <c r="V63">
        <v>1447149</v>
      </c>
      <c r="W63">
        <v>920</v>
      </c>
      <c r="AI63">
        <v>1800000</v>
      </c>
      <c r="AJ63">
        <v>1762468</v>
      </c>
      <c r="AK63">
        <v>9200</v>
      </c>
      <c r="AL63">
        <v>1585170</v>
      </c>
      <c r="AM63">
        <v>1059</v>
      </c>
    </row>
    <row r="64" spans="2:40" x14ac:dyDescent="0.2">
      <c r="D64" s="32"/>
      <c r="E64" s="32"/>
      <c r="F64" s="32"/>
      <c r="G64" s="32"/>
      <c r="H64" s="32"/>
      <c r="S64">
        <v>2700000</v>
      </c>
      <c r="T64">
        <v>2600007</v>
      </c>
      <c r="U64">
        <v>7359.99999999999</v>
      </c>
      <c r="V64">
        <v>2072196</v>
      </c>
      <c r="W64">
        <v>928</v>
      </c>
      <c r="AI64">
        <v>2400000</v>
      </c>
      <c r="AJ64">
        <v>2322971</v>
      </c>
      <c r="AK64">
        <v>9641.5999999999894</v>
      </c>
      <c r="AL64">
        <v>2085401</v>
      </c>
      <c r="AM64">
        <v>1061</v>
      </c>
    </row>
    <row r="65" spans="4:39" x14ac:dyDescent="0.2">
      <c r="D65" s="32"/>
      <c r="E65" s="32"/>
      <c r="F65" s="32"/>
      <c r="G65" s="32"/>
      <c r="H65" s="32"/>
      <c r="S65">
        <v>3600000</v>
      </c>
      <c r="T65">
        <v>3410088</v>
      </c>
      <c r="U65">
        <v>7948.7999999999902</v>
      </c>
      <c r="V65">
        <v>2597586</v>
      </c>
      <c r="W65">
        <v>953</v>
      </c>
      <c r="AI65">
        <v>3000000</v>
      </c>
      <c r="AJ65">
        <v>2858833</v>
      </c>
      <c r="AK65">
        <v>10156.799999999999</v>
      </c>
      <c r="AL65">
        <v>2559036</v>
      </c>
      <c r="AM65">
        <v>1066</v>
      </c>
    </row>
    <row r="66" spans="4:39" x14ac:dyDescent="0.2">
      <c r="D66" s="32"/>
      <c r="E66" s="32"/>
      <c r="F66" s="32"/>
      <c r="G66" s="32"/>
      <c r="H66" s="32"/>
      <c r="S66">
        <v>4500000</v>
      </c>
      <c r="T66">
        <v>4173332</v>
      </c>
      <c r="U66">
        <v>8464</v>
      </c>
      <c r="V66">
        <v>3039532</v>
      </c>
      <c r="W66">
        <v>955</v>
      </c>
      <c r="AI66">
        <v>3600000</v>
      </c>
      <c r="AJ66">
        <v>3388043</v>
      </c>
      <c r="AK66">
        <v>10598.4</v>
      </c>
      <c r="AL66">
        <v>3022388</v>
      </c>
      <c r="AM66">
        <v>1066</v>
      </c>
    </row>
    <row r="67" spans="4:39" x14ac:dyDescent="0.2">
      <c r="D67" s="32"/>
      <c r="E67" s="32"/>
      <c r="F67" s="32"/>
      <c r="G67" s="32"/>
      <c r="H67" s="32"/>
      <c r="S67">
        <v>5400000</v>
      </c>
      <c r="T67">
        <v>4908840</v>
      </c>
      <c r="U67">
        <v>9200</v>
      </c>
      <c r="V67">
        <v>3400365</v>
      </c>
      <c r="W67">
        <v>964</v>
      </c>
      <c r="AI67">
        <v>3900000</v>
      </c>
      <c r="AJ67">
        <v>3635321</v>
      </c>
      <c r="AK67">
        <v>10966.4</v>
      </c>
      <c r="AL67">
        <v>3236662</v>
      </c>
      <c r="AM67">
        <v>1069</v>
      </c>
    </row>
    <row r="68" spans="4:39" x14ac:dyDescent="0.2">
      <c r="D68" s="32"/>
      <c r="E68" s="32"/>
      <c r="F68" s="32"/>
      <c r="G68" s="32"/>
      <c r="H68" s="32"/>
      <c r="S68">
        <v>6300000</v>
      </c>
      <c r="T68">
        <v>5614467</v>
      </c>
      <c r="U68">
        <v>10230.4</v>
      </c>
      <c r="V68">
        <v>3666326</v>
      </c>
      <c r="W68">
        <v>973</v>
      </c>
      <c r="AI68">
        <v>4200000</v>
      </c>
      <c r="AJ68">
        <v>3873962</v>
      </c>
      <c r="AK68">
        <v>15235.199999999901</v>
      </c>
      <c r="AL68">
        <v>3427183</v>
      </c>
      <c r="AM68">
        <v>1062</v>
      </c>
    </row>
    <row r="69" spans="4:39" x14ac:dyDescent="0.2">
      <c r="D69" s="32"/>
      <c r="E69" s="32"/>
      <c r="F69" s="32"/>
      <c r="G69" s="32"/>
      <c r="H69" s="32"/>
      <c r="S69">
        <v>6600000</v>
      </c>
      <c r="T69">
        <v>5814845</v>
      </c>
      <c r="U69">
        <v>10892.8</v>
      </c>
      <c r="V69">
        <v>3718167</v>
      </c>
      <c r="W69">
        <v>975</v>
      </c>
      <c r="AI69">
        <v>4350000</v>
      </c>
      <c r="AJ69">
        <v>3990278</v>
      </c>
      <c r="AK69">
        <v>5968003.1999999899</v>
      </c>
      <c r="AL69">
        <v>1929735</v>
      </c>
      <c r="AM69">
        <v>1059</v>
      </c>
    </row>
    <row r="70" spans="4:39" x14ac:dyDescent="0.2">
      <c r="D70" s="32"/>
      <c r="E70" s="32"/>
      <c r="F70" s="32"/>
      <c r="G70" s="32"/>
      <c r="H70" s="32"/>
      <c r="AI70">
        <v>4500000</v>
      </c>
      <c r="AJ70">
        <v>4092146</v>
      </c>
      <c r="AK70">
        <v>34955216</v>
      </c>
      <c r="AL70">
        <v>1864559</v>
      </c>
      <c r="AM70">
        <v>1054</v>
      </c>
    </row>
    <row r="71" spans="4:39" x14ac:dyDescent="0.2">
      <c r="D71" s="32"/>
      <c r="E71" s="32"/>
      <c r="F71" s="32"/>
      <c r="G71" s="32"/>
      <c r="H71" s="32"/>
      <c r="S71">
        <v>7200000</v>
      </c>
      <c r="T71">
        <v>6228894</v>
      </c>
      <c r="U71">
        <v>12143.9999999999</v>
      </c>
      <c r="V71">
        <v>3794321</v>
      </c>
      <c r="W71">
        <v>979</v>
      </c>
      <c r="AI71">
        <v>4800000</v>
      </c>
      <c r="AJ71">
        <v>4332511</v>
      </c>
      <c r="AK71">
        <v>2235011.1999999899</v>
      </c>
      <c r="AL71">
        <v>1735127</v>
      </c>
      <c r="AM71">
        <v>1049</v>
      </c>
    </row>
    <row r="72" spans="4:39" x14ac:dyDescent="0.2">
      <c r="D72" s="32"/>
      <c r="E72" s="32"/>
      <c r="F72" s="32"/>
      <c r="G72" s="32"/>
      <c r="H72" s="32"/>
      <c r="S72">
        <v>7500000</v>
      </c>
      <c r="T72">
        <v>6365880</v>
      </c>
      <c r="U72">
        <v>12511.9999999999</v>
      </c>
      <c r="V72">
        <v>3810742</v>
      </c>
      <c r="W72">
        <v>977</v>
      </c>
    </row>
    <row r="73" spans="4:39" x14ac:dyDescent="0.2">
      <c r="D73" s="32"/>
      <c r="E73" s="32"/>
      <c r="F73" s="32"/>
      <c r="G73" s="32"/>
      <c r="H73" s="32"/>
      <c r="S73">
        <v>7800000</v>
      </c>
      <c r="T73">
        <v>6573460</v>
      </c>
      <c r="U73">
        <v>23846.3999999999</v>
      </c>
      <c r="V73">
        <v>3747997</v>
      </c>
      <c r="W73">
        <v>979</v>
      </c>
    </row>
    <row r="74" spans="4:39" x14ac:dyDescent="0.2">
      <c r="D74" s="32"/>
      <c r="E74" s="32"/>
      <c r="F74" s="32"/>
      <c r="G74" s="32"/>
      <c r="H74" s="32"/>
      <c r="S74">
        <v>8100000</v>
      </c>
      <c r="T74">
        <v>6787382</v>
      </c>
      <c r="U74">
        <v>42540.799999999901</v>
      </c>
      <c r="V74">
        <v>3665406</v>
      </c>
      <c r="W74">
        <v>978</v>
      </c>
    </row>
    <row r="75" spans="4:39" x14ac:dyDescent="0.2">
      <c r="D75" s="32"/>
      <c r="E75" s="32"/>
      <c r="F75" s="32"/>
      <c r="G75" s="32"/>
      <c r="H75" s="32"/>
      <c r="S75" s="32"/>
      <c r="T75" s="32"/>
      <c r="U75" s="32"/>
      <c r="V75" s="32"/>
      <c r="W75" s="32"/>
    </row>
    <row r="76" spans="4:39" x14ac:dyDescent="0.2">
      <c r="D76" s="32"/>
      <c r="E76" s="32"/>
      <c r="F76" s="32"/>
      <c r="G76" s="32"/>
      <c r="H76" s="32"/>
      <c r="S76" s="32"/>
      <c r="T76" s="32"/>
      <c r="U76" s="32"/>
      <c r="V76" s="32"/>
      <c r="W76" s="32"/>
    </row>
    <row r="77" spans="4:39" x14ac:dyDescent="0.2">
      <c r="D77" s="32"/>
      <c r="E77" s="32"/>
      <c r="F77" s="32"/>
      <c r="G77" s="32"/>
      <c r="H77" s="32"/>
      <c r="S77" s="32"/>
      <c r="T77" s="32"/>
      <c r="U77" s="32"/>
      <c r="V77" s="32"/>
      <c r="W77" s="32"/>
    </row>
    <row r="78" spans="4:39" x14ac:dyDescent="0.2">
      <c r="D78" s="32"/>
      <c r="E78" s="32"/>
      <c r="F78" s="32"/>
      <c r="G78" s="32"/>
      <c r="H78" s="32"/>
      <c r="S78" s="32"/>
      <c r="T78" s="32"/>
      <c r="U78" s="32"/>
      <c r="V78" s="32"/>
      <c r="W78" s="32"/>
    </row>
    <row r="79" spans="4:39" x14ac:dyDescent="0.2">
      <c r="D79" s="32"/>
      <c r="E79" s="32"/>
      <c r="F79" s="32"/>
      <c r="G79" s="32"/>
      <c r="H79" s="32"/>
      <c r="S79" s="32"/>
      <c r="T79" s="32"/>
      <c r="U79" s="32"/>
      <c r="V79" s="32"/>
      <c r="W79" s="32"/>
    </row>
    <row r="80" spans="4:39" x14ac:dyDescent="0.2">
      <c r="D80" s="32"/>
      <c r="E80" s="32"/>
      <c r="F80" s="32"/>
      <c r="G80" s="32"/>
      <c r="H80" s="32"/>
      <c r="S80" s="32"/>
      <c r="T80" s="32"/>
      <c r="U80" s="32"/>
      <c r="V80" s="32"/>
      <c r="W80" s="32"/>
    </row>
    <row r="81" spans="2:39" x14ac:dyDescent="0.2">
      <c r="D81" s="32"/>
      <c r="E81" s="32"/>
      <c r="F81" s="32"/>
      <c r="G81" s="32"/>
      <c r="H81" s="32"/>
      <c r="S81" s="4"/>
      <c r="T81" s="4"/>
      <c r="U81" s="4"/>
      <c r="V81" s="4"/>
      <c r="W81" s="4"/>
    </row>
    <row r="82" spans="2:39" x14ac:dyDescent="0.2">
      <c r="D82" s="32"/>
      <c r="E82" s="32"/>
      <c r="F82" s="32"/>
      <c r="G82" s="32"/>
      <c r="H82" s="32"/>
      <c r="S82" s="4"/>
      <c r="T82" s="4"/>
      <c r="U82" s="4"/>
      <c r="V82" s="4"/>
      <c r="W82" s="4"/>
    </row>
    <row r="83" spans="2:39" x14ac:dyDescent="0.2">
      <c r="D83" s="32"/>
      <c r="E83" s="32"/>
      <c r="F83" s="32"/>
      <c r="G83" s="32"/>
      <c r="H83" s="32"/>
      <c r="S83" s="4"/>
      <c r="T83" s="4"/>
      <c r="U83" s="4"/>
      <c r="V83" s="4"/>
      <c r="W83" s="4"/>
    </row>
    <row r="84" spans="2:39" x14ac:dyDescent="0.2">
      <c r="D84" s="4"/>
      <c r="E84" s="4"/>
      <c r="F84" s="4"/>
      <c r="G84" s="4"/>
      <c r="H84" s="4"/>
      <c r="S84" s="4"/>
      <c r="T84" s="4"/>
      <c r="U84" s="4"/>
      <c r="V84" s="4"/>
      <c r="W84" s="4"/>
    </row>
    <row r="85" spans="2:39" x14ac:dyDescent="0.2">
      <c r="D85" s="4"/>
      <c r="E85" s="4"/>
      <c r="F85" s="4"/>
      <c r="G85" s="4"/>
      <c r="H85" s="4"/>
      <c r="S85" s="4"/>
      <c r="T85" s="4"/>
      <c r="U85" s="4"/>
      <c r="V85" s="4"/>
      <c r="W85" s="4"/>
    </row>
    <row r="86" spans="2:39" x14ac:dyDescent="0.2">
      <c r="D86" s="4"/>
      <c r="E86" s="4"/>
      <c r="F86" s="4"/>
      <c r="G86" s="4"/>
      <c r="H86" s="4"/>
      <c r="S86" s="4"/>
      <c r="T86" s="4"/>
      <c r="U86" s="4"/>
      <c r="V86" s="4"/>
      <c r="W86" s="4"/>
    </row>
    <row r="87" spans="2:39" x14ac:dyDescent="0.2">
      <c r="D87" s="4"/>
      <c r="E87" s="4"/>
      <c r="F87" s="4"/>
      <c r="G87" s="4"/>
      <c r="H87" s="4"/>
      <c r="S87" s="4"/>
      <c r="T87" s="4"/>
      <c r="U87" s="4"/>
      <c r="V87" s="4"/>
      <c r="W87" s="4"/>
    </row>
    <row r="90" spans="2:39" x14ac:dyDescent="0.2">
      <c r="B90" t="s">
        <v>232</v>
      </c>
      <c r="D90" t="s">
        <v>206</v>
      </c>
      <c r="E90" t="s">
        <v>33</v>
      </c>
      <c r="F90" t="s">
        <v>38</v>
      </c>
      <c r="G90" t="s">
        <v>213</v>
      </c>
      <c r="H90" t="s">
        <v>214</v>
      </c>
      <c r="Q90" t="s">
        <v>232</v>
      </c>
      <c r="S90" t="s">
        <v>206</v>
      </c>
      <c r="T90" t="s">
        <v>33</v>
      </c>
      <c r="U90" t="s">
        <v>38</v>
      </c>
      <c r="V90" t="s">
        <v>213</v>
      </c>
      <c r="W90" t="s">
        <v>214</v>
      </c>
      <c r="AG90" t="s">
        <v>232</v>
      </c>
      <c r="AI90" t="s">
        <v>206</v>
      </c>
      <c r="AJ90" t="s">
        <v>33</v>
      </c>
      <c r="AK90" t="s">
        <v>172</v>
      </c>
      <c r="AL90" t="s">
        <v>213</v>
      </c>
      <c r="AM90" t="s">
        <v>214</v>
      </c>
    </row>
    <row r="91" spans="2:39" x14ac:dyDescent="0.2">
      <c r="S91">
        <v>900000</v>
      </c>
      <c r="T91">
        <v>876941</v>
      </c>
      <c r="U91">
        <v>6609</v>
      </c>
      <c r="V91">
        <v>356097</v>
      </c>
      <c r="W91">
        <v>930</v>
      </c>
      <c r="AI91">
        <v>900000</v>
      </c>
      <c r="AJ91">
        <v>881293</v>
      </c>
      <c r="AK91">
        <v>9108</v>
      </c>
      <c r="AL91">
        <v>476345</v>
      </c>
      <c r="AM91">
        <v>1068</v>
      </c>
    </row>
    <row r="92" spans="2:39" x14ac:dyDescent="0.2">
      <c r="D92" s="32"/>
      <c r="E92" s="32"/>
      <c r="F92" s="32"/>
      <c r="G92" s="32"/>
      <c r="H92" s="32"/>
      <c r="S92">
        <v>1800000</v>
      </c>
      <c r="T92">
        <v>1760867</v>
      </c>
      <c r="U92">
        <v>6844.7999999999902</v>
      </c>
      <c r="V92">
        <v>949381</v>
      </c>
      <c r="W92">
        <v>932</v>
      </c>
      <c r="AI92">
        <v>1800000</v>
      </c>
      <c r="AJ92">
        <v>1757669</v>
      </c>
      <c r="AK92">
        <v>9200</v>
      </c>
      <c r="AL92">
        <v>1131695</v>
      </c>
      <c r="AM92">
        <v>1070</v>
      </c>
    </row>
    <row r="93" spans="2:39" x14ac:dyDescent="0.2">
      <c r="D93" s="32"/>
      <c r="E93" s="32"/>
      <c r="F93" s="32"/>
      <c r="G93" s="32"/>
      <c r="H93" s="32"/>
      <c r="S93">
        <v>2700000</v>
      </c>
      <c r="T93">
        <v>2604624</v>
      </c>
      <c r="U93">
        <v>7433.5999999999904</v>
      </c>
      <c r="V93">
        <v>1510292</v>
      </c>
      <c r="W93">
        <v>944</v>
      </c>
      <c r="AI93">
        <v>2400000</v>
      </c>
      <c r="AJ93">
        <v>2317732</v>
      </c>
      <c r="AK93">
        <v>9715.1999999999898</v>
      </c>
      <c r="AL93">
        <v>1474423</v>
      </c>
      <c r="AM93">
        <v>1076</v>
      </c>
    </row>
    <row r="94" spans="2:39" x14ac:dyDescent="0.2">
      <c r="D94" s="32"/>
      <c r="E94" s="32"/>
      <c r="F94" s="32"/>
      <c r="G94" s="32"/>
      <c r="H94" s="32"/>
      <c r="S94">
        <v>3600000</v>
      </c>
      <c r="T94">
        <v>3408235</v>
      </c>
      <c r="U94">
        <v>8022.4</v>
      </c>
      <c r="V94">
        <v>1883864</v>
      </c>
      <c r="W94">
        <v>963</v>
      </c>
      <c r="AI94">
        <v>3000000</v>
      </c>
      <c r="AJ94">
        <v>2857487</v>
      </c>
      <c r="AK94">
        <v>10156.799999999999</v>
      </c>
      <c r="AL94">
        <v>1842108</v>
      </c>
      <c r="AM94">
        <v>1083</v>
      </c>
    </row>
    <row r="95" spans="2:39" x14ac:dyDescent="0.2">
      <c r="D95" s="32"/>
      <c r="E95" s="32"/>
      <c r="F95" s="32"/>
      <c r="G95" s="32"/>
      <c r="H95" s="32"/>
      <c r="S95">
        <v>4500000</v>
      </c>
      <c r="T95">
        <v>4164229</v>
      </c>
      <c r="U95">
        <v>8684.7999999999993</v>
      </c>
      <c r="V95">
        <v>2242089</v>
      </c>
      <c r="W95">
        <v>975</v>
      </c>
      <c r="X95" s="32"/>
      <c r="Y95" s="32"/>
      <c r="AI95">
        <v>3600000</v>
      </c>
      <c r="AJ95">
        <v>3403656</v>
      </c>
      <c r="AK95">
        <v>10745.5999999999</v>
      </c>
      <c r="AL95">
        <v>2212571</v>
      </c>
      <c r="AM95">
        <v>1077</v>
      </c>
    </row>
    <row r="96" spans="2:39" x14ac:dyDescent="0.2">
      <c r="D96" s="32"/>
      <c r="E96" s="32"/>
      <c r="F96" s="32"/>
      <c r="G96" s="32"/>
      <c r="H96" s="32"/>
      <c r="S96">
        <v>5400000</v>
      </c>
      <c r="T96">
        <v>4901581</v>
      </c>
      <c r="U96">
        <v>9494.4</v>
      </c>
      <c r="V96">
        <v>2554757</v>
      </c>
      <c r="W96">
        <v>991</v>
      </c>
      <c r="X96" s="32"/>
      <c r="Y96" s="32"/>
    </row>
    <row r="97" spans="4:39" x14ac:dyDescent="0.2">
      <c r="D97" s="32"/>
      <c r="E97" s="32"/>
      <c r="F97" s="32"/>
      <c r="G97" s="32"/>
      <c r="H97" s="32"/>
      <c r="S97">
        <v>6300000</v>
      </c>
      <c r="T97">
        <v>5599857</v>
      </c>
      <c r="U97">
        <v>11260.8</v>
      </c>
      <c r="V97">
        <v>2762449</v>
      </c>
      <c r="W97">
        <v>977</v>
      </c>
      <c r="X97" s="32"/>
      <c r="Y97" s="32"/>
      <c r="AI97">
        <v>4200000</v>
      </c>
      <c r="AJ97">
        <v>3885341</v>
      </c>
      <c r="AK97">
        <v>11040</v>
      </c>
      <c r="AL97">
        <v>2508020</v>
      </c>
      <c r="AM97">
        <v>1067</v>
      </c>
    </row>
    <row r="98" spans="4:39" x14ac:dyDescent="0.2">
      <c r="D98" s="32"/>
      <c r="E98" s="32"/>
      <c r="F98" s="32"/>
      <c r="G98" s="32"/>
      <c r="H98" s="32"/>
      <c r="X98" s="32"/>
      <c r="Y98" s="32"/>
      <c r="AI98">
        <v>4350000</v>
      </c>
      <c r="AJ98">
        <v>4014275</v>
      </c>
      <c r="AK98">
        <v>191507.19999999899</v>
      </c>
      <c r="AL98">
        <v>1778929</v>
      </c>
      <c r="AM98">
        <v>1048</v>
      </c>
    </row>
    <row r="99" spans="4:39" x14ac:dyDescent="0.2">
      <c r="D99" s="32"/>
      <c r="E99" s="32"/>
      <c r="F99" s="32"/>
      <c r="G99" s="32"/>
      <c r="H99" s="32"/>
      <c r="S99">
        <v>6900000</v>
      </c>
      <c r="T99">
        <v>6019407</v>
      </c>
      <c r="U99">
        <v>13321.5999999999</v>
      </c>
      <c r="V99">
        <v>2853786</v>
      </c>
      <c r="W99">
        <v>981</v>
      </c>
      <c r="X99" s="32"/>
      <c r="Y99" s="32"/>
      <c r="AI99">
        <v>4500000</v>
      </c>
      <c r="AJ99">
        <v>3903789</v>
      </c>
      <c r="AK99">
        <v>39746796.799999997</v>
      </c>
      <c r="AL99">
        <v>1856339</v>
      </c>
      <c r="AM99">
        <v>1046</v>
      </c>
    </row>
    <row r="100" spans="4:39" x14ac:dyDescent="0.2">
      <c r="D100" s="32"/>
      <c r="E100" s="32"/>
      <c r="F100" s="32"/>
      <c r="G100" s="32"/>
      <c r="H100" s="32"/>
      <c r="S100">
        <v>7200000</v>
      </c>
      <c r="T100">
        <v>6214466</v>
      </c>
      <c r="U100">
        <v>15308.8</v>
      </c>
      <c r="V100">
        <v>2880076</v>
      </c>
      <c r="W100">
        <v>985</v>
      </c>
      <c r="X100" s="32"/>
      <c r="Y100" s="32"/>
      <c r="AI100">
        <v>4800000</v>
      </c>
      <c r="AJ100">
        <v>4368871</v>
      </c>
      <c r="AK100">
        <v>203283.19999999899</v>
      </c>
      <c r="AL100">
        <v>1542699</v>
      </c>
      <c r="AM100">
        <v>1052</v>
      </c>
    </row>
    <row r="101" spans="4:39" x14ac:dyDescent="0.2">
      <c r="D101" s="32"/>
      <c r="E101" s="32"/>
      <c r="F101" s="32"/>
      <c r="G101" s="32"/>
      <c r="H101" s="32"/>
      <c r="X101" s="32"/>
      <c r="Y101" s="32"/>
      <c r="AI101">
        <v>5100000</v>
      </c>
      <c r="AJ101">
        <v>4594593</v>
      </c>
      <c r="AK101">
        <v>469935.99999999901</v>
      </c>
      <c r="AL101">
        <v>1309775</v>
      </c>
      <c r="AM101">
        <v>1050</v>
      </c>
    </row>
    <row r="102" spans="4:39" x14ac:dyDescent="0.2">
      <c r="D102" s="32"/>
      <c r="E102" s="32"/>
      <c r="F102" s="32"/>
      <c r="G102" s="32"/>
      <c r="H102" s="32"/>
      <c r="S102">
        <v>7800000</v>
      </c>
      <c r="T102">
        <v>6529094</v>
      </c>
      <c r="U102">
        <v>1211161.5999999901</v>
      </c>
      <c r="V102">
        <v>2816790</v>
      </c>
      <c r="W102">
        <v>984</v>
      </c>
      <c r="X102" s="32"/>
      <c r="Y102" s="32"/>
    </row>
    <row r="103" spans="4:39" x14ac:dyDescent="0.2">
      <c r="D103" s="32"/>
      <c r="E103" s="32"/>
      <c r="F103" s="32"/>
      <c r="G103" s="32"/>
      <c r="H103" s="32"/>
      <c r="S103">
        <v>8100000</v>
      </c>
      <c r="T103">
        <v>6255337</v>
      </c>
      <c r="U103">
        <v>3122038.4</v>
      </c>
      <c r="V103">
        <v>2195001</v>
      </c>
      <c r="W103">
        <v>983</v>
      </c>
      <c r="X103" s="32"/>
      <c r="Y103" s="32"/>
    </row>
    <row r="104" spans="4:39" x14ac:dyDescent="0.2">
      <c r="D104" s="32"/>
      <c r="E104" s="32"/>
      <c r="F104" s="32"/>
      <c r="G104" s="32"/>
      <c r="H104" s="32"/>
      <c r="S104" s="32"/>
      <c r="T104" s="32"/>
      <c r="U104" s="32"/>
      <c r="V104" s="32"/>
      <c r="W104" s="32"/>
      <c r="X104" s="32"/>
      <c r="Y104" s="32"/>
    </row>
    <row r="105" spans="4:39" x14ac:dyDescent="0.2">
      <c r="D105" s="32"/>
      <c r="E105" s="32"/>
      <c r="F105" s="32"/>
      <c r="G105" s="32"/>
      <c r="H105" s="32"/>
      <c r="S105" s="32"/>
      <c r="T105" s="32"/>
      <c r="U105" s="32"/>
      <c r="V105" s="32"/>
      <c r="W105" s="32"/>
      <c r="X105" s="32"/>
      <c r="Y105" s="32"/>
    </row>
    <row r="106" spans="4:39" x14ac:dyDescent="0.2">
      <c r="D106" s="32"/>
      <c r="E106" s="32"/>
      <c r="F106" s="32"/>
      <c r="G106" s="32"/>
      <c r="H106" s="32"/>
      <c r="S106" s="32"/>
      <c r="T106" s="32"/>
      <c r="U106" s="32"/>
      <c r="V106" s="32"/>
      <c r="W106" s="32"/>
      <c r="X106" s="32"/>
      <c r="Y106" s="32"/>
    </row>
    <row r="107" spans="4:39" x14ac:dyDescent="0.2">
      <c r="D107" s="32"/>
      <c r="E107" s="32"/>
      <c r="F107" s="32"/>
      <c r="G107" s="32"/>
      <c r="H107" s="32"/>
      <c r="S107" s="32"/>
      <c r="T107" s="32"/>
      <c r="U107" s="32"/>
      <c r="V107" s="32"/>
      <c r="W107" s="32"/>
      <c r="X107" s="32"/>
      <c r="Y107" s="32"/>
    </row>
    <row r="108" spans="4:39" x14ac:dyDescent="0.2">
      <c r="D108" s="32"/>
      <c r="E108" s="32"/>
      <c r="F108" s="32"/>
      <c r="G108" s="32"/>
      <c r="H108" s="32"/>
      <c r="S108" s="32"/>
      <c r="T108" s="32"/>
      <c r="U108" s="32"/>
      <c r="V108" s="32"/>
      <c r="W108" s="32"/>
      <c r="X108" s="32"/>
      <c r="Y108" s="32"/>
    </row>
    <row r="109" spans="4:39" x14ac:dyDescent="0.2">
      <c r="D109" s="32"/>
      <c r="E109" s="32"/>
      <c r="F109" s="32"/>
      <c r="G109" s="32"/>
      <c r="H109" s="32"/>
      <c r="S109" s="32"/>
      <c r="T109" s="32"/>
      <c r="U109" s="32"/>
      <c r="V109" s="32"/>
      <c r="W109" s="32"/>
    </row>
    <row r="110" spans="4:39" x14ac:dyDescent="0.2">
      <c r="D110" s="32"/>
      <c r="E110" s="32"/>
      <c r="F110" s="32"/>
      <c r="G110" s="32"/>
      <c r="H110" s="32"/>
    </row>
    <row r="111" spans="4:39" x14ac:dyDescent="0.2">
      <c r="D111" s="32"/>
      <c r="E111" s="32"/>
      <c r="F111" s="32"/>
      <c r="G111" s="32"/>
      <c r="H111" s="32"/>
    </row>
    <row r="117" spans="2:39" ht="17" customHeight="1" x14ac:dyDescent="0.2">
      <c r="B117" t="s">
        <v>234</v>
      </c>
      <c r="D117" t="s">
        <v>206</v>
      </c>
      <c r="E117" t="s">
        <v>33</v>
      </c>
      <c r="F117" t="s">
        <v>38</v>
      </c>
      <c r="G117" t="s">
        <v>213</v>
      </c>
      <c r="H117" t="s">
        <v>214</v>
      </c>
      <c r="Q117" t="s">
        <v>234</v>
      </c>
      <c r="S117" t="s">
        <v>206</v>
      </c>
      <c r="T117" t="s">
        <v>33</v>
      </c>
      <c r="U117" t="s">
        <v>38</v>
      </c>
      <c r="V117" t="s">
        <v>213</v>
      </c>
      <c r="W117" t="s">
        <v>214</v>
      </c>
      <c r="AG117" t="s">
        <v>234</v>
      </c>
      <c r="AI117" t="s">
        <v>206</v>
      </c>
      <c r="AJ117" t="s">
        <v>33</v>
      </c>
      <c r="AK117" t="s">
        <v>172</v>
      </c>
      <c r="AL117" t="s">
        <v>213</v>
      </c>
      <c r="AM117" t="s">
        <v>214</v>
      </c>
    </row>
    <row r="118" spans="2:39" ht="17" customHeight="1" x14ac:dyDescent="0.2">
      <c r="S118">
        <v>900000</v>
      </c>
      <c r="T118">
        <v>883412</v>
      </c>
      <c r="U118">
        <v>6144</v>
      </c>
      <c r="V118">
        <v>64553</v>
      </c>
      <c r="W118">
        <v>863</v>
      </c>
      <c r="AI118">
        <v>900000</v>
      </c>
      <c r="AJ118">
        <v>889032</v>
      </c>
      <c r="AK118">
        <v>8792</v>
      </c>
      <c r="AL118">
        <v>103559</v>
      </c>
      <c r="AM118">
        <v>1010</v>
      </c>
    </row>
    <row r="119" spans="2:39" ht="17" customHeight="1" x14ac:dyDescent="0.2">
      <c r="D119" s="32"/>
      <c r="E119" s="32"/>
      <c r="F119" s="32"/>
      <c r="G119" s="32"/>
      <c r="H119" s="32"/>
      <c r="S119">
        <v>1800000</v>
      </c>
      <c r="T119">
        <v>1761094</v>
      </c>
      <c r="U119">
        <v>6476.7999999999902</v>
      </c>
      <c r="V119">
        <v>231642</v>
      </c>
      <c r="W119">
        <v>865</v>
      </c>
      <c r="AI119">
        <v>1800000</v>
      </c>
      <c r="AJ119">
        <v>1763279</v>
      </c>
      <c r="AK119">
        <v>8905.5999999999894</v>
      </c>
      <c r="AL119">
        <v>377404</v>
      </c>
      <c r="AM119">
        <v>1013</v>
      </c>
    </row>
    <row r="120" spans="2:39" x14ac:dyDescent="0.2">
      <c r="D120" s="32"/>
      <c r="E120" s="32"/>
      <c r="F120" s="32"/>
      <c r="G120" s="32"/>
      <c r="H120" s="32"/>
      <c r="S120">
        <v>2700000</v>
      </c>
      <c r="T120">
        <v>2605145</v>
      </c>
      <c r="U120">
        <v>6991.99999999999</v>
      </c>
      <c r="V120">
        <v>506866</v>
      </c>
      <c r="W120">
        <v>890</v>
      </c>
      <c r="AI120">
        <v>2400000</v>
      </c>
      <c r="AJ120">
        <v>2319777</v>
      </c>
      <c r="AK120">
        <v>9420.7999999999993</v>
      </c>
      <c r="AL120">
        <v>610070</v>
      </c>
      <c r="AM120">
        <v>1028</v>
      </c>
    </row>
    <row r="121" spans="2:39" x14ac:dyDescent="0.2">
      <c r="D121" s="32"/>
      <c r="E121" s="32"/>
      <c r="F121" s="32"/>
      <c r="G121" s="32"/>
      <c r="H121" s="32"/>
      <c r="S121">
        <v>3600000</v>
      </c>
      <c r="T121">
        <v>3408488</v>
      </c>
      <c r="U121">
        <v>7580.7999999999902</v>
      </c>
      <c r="V121">
        <v>802688</v>
      </c>
      <c r="W121">
        <v>910</v>
      </c>
      <c r="AI121">
        <v>3000000</v>
      </c>
      <c r="AJ121">
        <v>2860200</v>
      </c>
      <c r="AK121">
        <v>9936</v>
      </c>
      <c r="AL121">
        <v>815643</v>
      </c>
      <c r="AM121">
        <v>1034</v>
      </c>
    </row>
    <row r="122" spans="2:39" x14ac:dyDescent="0.2">
      <c r="D122" s="32"/>
      <c r="E122" s="32"/>
      <c r="F122" s="32"/>
      <c r="G122" s="32"/>
      <c r="H122" s="32"/>
      <c r="S122">
        <v>4500000</v>
      </c>
      <c r="T122">
        <v>4177813</v>
      </c>
      <c r="U122">
        <v>8169.5999999999904</v>
      </c>
      <c r="V122">
        <v>1042178</v>
      </c>
      <c r="W122">
        <v>925</v>
      </c>
      <c r="AI122">
        <v>3600000</v>
      </c>
      <c r="AJ122">
        <v>3401683</v>
      </c>
      <c r="AK122">
        <v>10524.8</v>
      </c>
      <c r="AL122">
        <v>1016939</v>
      </c>
      <c r="AM122">
        <v>1049</v>
      </c>
    </row>
    <row r="123" spans="2:39" x14ac:dyDescent="0.2">
      <c r="D123" s="32"/>
      <c r="E123" s="32"/>
      <c r="F123" s="32"/>
      <c r="G123" s="32"/>
      <c r="H123" s="32"/>
      <c r="S123">
        <v>5400000</v>
      </c>
      <c r="T123">
        <v>4890389</v>
      </c>
      <c r="U123">
        <v>8905.5999999999894</v>
      </c>
      <c r="V123">
        <v>1247089</v>
      </c>
      <c r="W123">
        <v>942</v>
      </c>
      <c r="AI123">
        <v>3900000</v>
      </c>
      <c r="AJ123">
        <v>3661060</v>
      </c>
      <c r="AK123">
        <v>45264</v>
      </c>
      <c r="AL123">
        <v>1031231</v>
      </c>
      <c r="AM123">
        <v>1039</v>
      </c>
    </row>
    <row r="124" spans="2:39" x14ac:dyDescent="0.2">
      <c r="D124" s="32"/>
      <c r="E124" s="32"/>
      <c r="F124" s="32"/>
      <c r="G124" s="32"/>
      <c r="H124" s="32"/>
      <c r="S124">
        <v>6300000</v>
      </c>
      <c r="T124">
        <v>5571116</v>
      </c>
      <c r="U124">
        <v>9862.4</v>
      </c>
      <c r="V124">
        <v>1415645</v>
      </c>
      <c r="W124">
        <v>952</v>
      </c>
      <c r="AI124">
        <v>4200000</v>
      </c>
      <c r="AJ124">
        <v>3804199</v>
      </c>
      <c r="AK124">
        <v>29009734.399999999</v>
      </c>
      <c r="AL124">
        <v>1148415</v>
      </c>
      <c r="AM124">
        <v>1039</v>
      </c>
    </row>
    <row r="125" spans="2:39" x14ac:dyDescent="0.2">
      <c r="D125" s="32"/>
      <c r="E125" s="32"/>
      <c r="F125" s="32"/>
      <c r="G125" s="32"/>
      <c r="H125" s="32"/>
      <c r="S125">
        <v>6600000</v>
      </c>
      <c r="T125">
        <v>5808001</v>
      </c>
      <c r="U125">
        <v>10230.4</v>
      </c>
      <c r="V125">
        <v>1459432</v>
      </c>
      <c r="W125">
        <v>953</v>
      </c>
    </row>
    <row r="126" spans="2:39" x14ac:dyDescent="0.2">
      <c r="D126" s="32"/>
      <c r="E126" s="32"/>
      <c r="F126" s="32"/>
      <c r="G126" s="32"/>
      <c r="H126" s="32"/>
      <c r="AI126">
        <v>4500000</v>
      </c>
      <c r="AJ126">
        <v>4132952</v>
      </c>
      <c r="AK126">
        <v>187385.59999999899</v>
      </c>
      <c r="AL126">
        <v>1107898</v>
      </c>
      <c r="AM126">
        <v>1042</v>
      </c>
    </row>
    <row r="127" spans="2:39" x14ac:dyDescent="0.2">
      <c r="D127" s="32"/>
      <c r="E127" s="32"/>
      <c r="F127" s="32"/>
      <c r="G127" s="32"/>
      <c r="H127" s="32"/>
      <c r="S127">
        <v>7200000</v>
      </c>
      <c r="T127">
        <v>6227278</v>
      </c>
      <c r="U127">
        <v>11260.8</v>
      </c>
      <c r="V127">
        <v>1535887</v>
      </c>
      <c r="W127">
        <v>960</v>
      </c>
      <c r="AI127">
        <v>4800000</v>
      </c>
      <c r="AJ127">
        <v>4329618</v>
      </c>
      <c r="AK127">
        <v>26532063.999999899</v>
      </c>
      <c r="AL127">
        <v>1032680</v>
      </c>
      <c r="AM127">
        <v>1048</v>
      </c>
    </row>
    <row r="128" spans="2:39" x14ac:dyDescent="0.2">
      <c r="D128" s="32"/>
      <c r="E128" s="32"/>
      <c r="F128" s="32"/>
      <c r="G128" s="32"/>
      <c r="H128" s="32"/>
      <c r="S128">
        <v>7500000</v>
      </c>
      <c r="T128">
        <v>6361637</v>
      </c>
      <c r="U128">
        <v>11849.5999999999</v>
      </c>
      <c r="V128">
        <v>1551379</v>
      </c>
      <c r="W128">
        <v>961</v>
      </c>
      <c r="AI128" s="32"/>
      <c r="AJ128" s="32"/>
      <c r="AK128" s="32"/>
      <c r="AL128" s="32"/>
      <c r="AM128" s="32"/>
    </row>
    <row r="129" spans="4:39" x14ac:dyDescent="0.2">
      <c r="D129" s="32"/>
      <c r="E129" s="32"/>
      <c r="F129" s="32"/>
      <c r="G129" s="32"/>
      <c r="H129" s="32"/>
      <c r="S129">
        <v>7800000</v>
      </c>
      <c r="T129">
        <v>6552758</v>
      </c>
      <c r="U129">
        <v>12291.199999999901</v>
      </c>
      <c r="V129">
        <v>1583511</v>
      </c>
      <c r="W129">
        <v>965</v>
      </c>
      <c r="AI129" s="32"/>
      <c r="AJ129" s="32"/>
      <c r="AK129" s="32"/>
      <c r="AL129" s="32"/>
      <c r="AM129" s="32"/>
    </row>
    <row r="130" spans="4:39" x14ac:dyDescent="0.2">
      <c r="D130" s="32"/>
      <c r="E130" s="32"/>
      <c r="F130" s="32"/>
      <c r="G130" s="32"/>
      <c r="H130" s="32"/>
      <c r="S130">
        <v>8100000</v>
      </c>
      <c r="T130">
        <v>6588417</v>
      </c>
      <c r="U130">
        <v>3990886.3999999999</v>
      </c>
      <c r="V130">
        <v>1304373</v>
      </c>
      <c r="W130">
        <v>942</v>
      </c>
      <c r="AI130" s="32"/>
      <c r="AJ130" s="32"/>
      <c r="AK130" s="32"/>
      <c r="AL130" s="32"/>
      <c r="AM130" s="32"/>
    </row>
    <row r="131" spans="4:39" x14ac:dyDescent="0.2">
      <c r="D131" s="32"/>
      <c r="E131" s="32"/>
      <c r="F131" s="32"/>
      <c r="G131" s="32"/>
      <c r="H131" s="32"/>
      <c r="S131" s="32"/>
      <c r="T131" s="32"/>
      <c r="U131" s="32"/>
      <c r="V131" s="32"/>
      <c r="W131" s="32"/>
    </row>
    <row r="132" spans="4:39" x14ac:dyDescent="0.2">
      <c r="D132" s="32"/>
      <c r="E132" s="32"/>
      <c r="F132" s="32"/>
      <c r="G132" s="32"/>
      <c r="H132" s="32"/>
      <c r="S132" s="32"/>
      <c r="T132" s="32"/>
      <c r="U132" s="32"/>
      <c r="V132" s="32"/>
      <c r="W132" s="32"/>
    </row>
    <row r="133" spans="4:39" x14ac:dyDescent="0.2">
      <c r="D133" s="32"/>
      <c r="E133" s="32"/>
      <c r="F133" s="32"/>
      <c r="G133" s="32"/>
      <c r="H133" s="32"/>
      <c r="S133" s="32"/>
      <c r="T133" s="32"/>
      <c r="U133" s="32"/>
      <c r="V133" s="32"/>
      <c r="W133" s="32"/>
    </row>
    <row r="134" spans="4:39" x14ac:dyDescent="0.2">
      <c r="D134" s="32"/>
      <c r="E134" s="32"/>
      <c r="F134" s="32"/>
      <c r="G134" s="32"/>
      <c r="H134" s="32"/>
      <c r="S134" s="32"/>
      <c r="T134" s="32"/>
      <c r="U134" s="32"/>
      <c r="V134" s="32"/>
      <c r="W134" s="32"/>
    </row>
    <row r="135" spans="4:39" x14ac:dyDescent="0.2">
      <c r="D135" s="32"/>
      <c r="E135" s="32"/>
      <c r="F135" s="32"/>
      <c r="G135" s="32"/>
      <c r="H135" s="32"/>
      <c r="S135" s="32"/>
      <c r="T135" s="32"/>
      <c r="U135" s="32"/>
      <c r="V135" s="32"/>
      <c r="W135" s="32"/>
    </row>
    <row r="136" spans="4:39" x14ac:dyDescent="0.2">
      <c r="D136" s="32"/>
      <c r="E136" s="32"/>
      <c r="F136" s="32"/>
      <c r="G136" s="32"/>
      <c r="H136" s="32"/>
      <c r="S136" s="32"/>
      <c r="T136" s="32"/>
      <c r="U136" s="32"/>
      <c r="V136" s="32"/>
      <c r="W136" s="32"/>
    </row>
    <row r="137" spans="4:39" x14ac:dyDescent="0.2">
      <c r="D137" s="32"/>
      <c r="E137" s="32"/>
      <c r="F137" s="32"/>
      <c r="G137" s="32"/>
      <c r="H137" s="32"/>
    </row>
    <row r="138" spans="4:39" x14ac:dyDescent="0.2">
      <c r="D138" s="32"/>
      <c r="E138" s="32"/>
      <c r="F138" s="32"/>
      <c r="G138" s="32"/>
      <c r="H138" s="32"/>
    </row>
    <row r="139" spans="4:39" x14ac:dyDescent="0.2">
      <c r="D139" s="32"/>
      <c r="E139" s="32"/>
      <c r="F139" s="32"/>
      <c r="G139" s="32"/>
      <c r="H139" s="32"/>
    </row>
    <row r="146" spans="2:39" x14ac:dyDescent="0.2">
      <c r="B146" t="s">
        <v>237</v>
      </c>
      <c r="D146" t="s">
        <v>206</v>
      </c>
      <c r="E146" t="s">
        <v>33</v>
      </c>
      <c r="F146" t="s">
        <v>38</v>
      </c>
      <c r="G146" t="s">
        <v>213</v>
      </c>
      <c r="H146" t="s">
        <v>214</v>
      </c>
      <c r="Q146" t="s">
        <v>237</v>
      </c>
      <c r="S146" t="s">
        <v>206</v>
      </c>
      <c r="T146" t="s">
        <v>33</v>
      </c>
      <c r="U146" t="s">
        <v>38</v>
      </c>
      <c r="V146" t="s">
        <v>213</v>
      </c>
      <c r="W146" t="s">
        <v>214</v>
      </c>
      <c r="AG146" t="s">
        <v>237</v>
      </c>
      <c r="AI146" t="s">
        <v>206</v>
      </c>
      <c r="AJ146" t="s">
        <v>33</v>
      </c>
      <c r="AK146" t="s">
        <v>172</v>
      </c>
      <c r="AL146" t="s">
        <v>213</v>
      </c>
      <c r="AM146" t="s">
        <v>214</v>
      </c>
    </row>
    <row r="147" spans="2:39" x14ac:dyDescent="0.2">
      <c r="D147" s="32"/>
      <c r="E147" s="32"/>
      <c r="F147" s="32"/>
      <c r="G147" s="32"/>
      <c r="H147" s="32"/>
      <c r="S147" s="32"/>
      <c r="T147" s="32"/>
      <c r="U147" s="32"/>
      <c r="V147" s="32"/>
      <c r="W147" s="32"/>
    </row>
    <row r="148" spans="2:39" x14ac:dyDescent="0.2">
      <c r="D148" s="32"/>
      <c r="E148" s="32"/>
      <c r="F148" s="32"/>
      <c r="G148" s="32"/>
      <c r="H148" s="32"/>
      <c r="S148" s="32"/>
      <c r="T148" s="32"/>
      <c r="U148" s="32"/>
      <c r="V148" s="32"/>
      <c r="W148" s="32"/>
    </row>
    <row r="149" spans="2:39" x14ac:dyDescent="0.2">
      <c r="D149" s="32"/>
      <c r="E149" s="32"/>
      <c r="F149" s="32"/>
      <c r="G149" s="32"/>
      <c r="H149" s="32"/>
      <c r="S149" s="32"/>
      <c r="T149" s="32"/>
      <c r="U149" s="32"/>
      <c r="V149" s="32"/>
      <c r="W149" s="32"/>
    </row>
    <row r="150" spans="2:39" x14ac:dyDescent="0.2">
      <c r="D150" s="32"/>
      <c r="E150" s="32"/>
      <c r="F150" s="32"/>
      <c r="G150" s="32"/>
      <c r="H150" s="32"/>
      <c r="S150" s="32"/>
      <c r="T150" s="32"/>
      <c r="U150" s="32"/>
      <c r="V150" s="32"/>
      <c r="W150" s="32"/>
    </row>
    <row r="151" spans="2:39" x14ac:dyDescent="0.2">
      <c r="D151" s="32"/>
      <c r="E151" s="32"/>
      <c r="F151" s="32"/>
      <c r="G151" s="32"/>
      <c r="H151" s="32"/>
      <c r="S151" s="32"/>
      <c r="T151" s="32"/>
      <c r="U151" s="32"/>
      <c r="V151" s="32"/>
      <c r="W151" s="32"/>
    </row>
    <row r="152" spans="2:39" x14ac:dyDescent="0.2">
      <c r="D152" s="32"/>
      <c r="E152" s="32"/>
      <c r="F152" s="32"/>
      <c r="G152" s="32"/>
      <c r="H152" s="32"/>
      <c r="S152" s="32"/>
      <c r="T152" s="32"/>
      <c r="U152" s="32"/>
      <c r="V152" s="32"/>
      <c r="W152" s="32"/>
    </row>
    <row r="153" spans="2:39" x14ac:dyDescent="0.2">
      <c r="D153" s="32"/>
      <c r="E153" s="32"/>
      <c r="F153" s="32"/>
      <c r="G153" s="32"/>
      <c r="H153" s="32"/>
      <c r="S153" s="32"/>
      <c r="T153" s="32"/>
      <c r="U153" s="32"/>
      <c r="V153" s="32"/>
      <c r="W153" s="32"/>
    </row>
    <row r="154" spans="2:39" x14ac:dyDescent="0.2">
      <c r="D154" s="32"/>
      <c r="E154" s="32"/>
      <c r="F154" s="32"/>
      <c r="G154" s="32"/>
      <c r="H154" s="32"/>
      <c r="S154" s="32"/>
      <c r="T154" s="32"/>
      <c r="U154" s="32"/>
      <c r="V154" s="32"/>
      <c r="W154" s="32"/>
    </row>
    <row r="155" spans="2:39" x14ac:dyDescent="0.2">
      <c r="D155" s="32"/>
      <c r="E155" s="32"/>
      <c r="F155" s="32"/>
      <c r="G155" s="32"/>
      <c r="H155" s="32"/>
      <c r="S155" s="32"/>
      <c r="T155" s="32"/>
      <c r="U155" s="32"/>
      <c r="V155" s="32"/>
      <c r="W155" s="32"/>
    </row>
    <row r="156" spans="2:39" x14ac:dyDescent="0.2">
      <c r="D156" s="32"/>
      <c r="E156" s="32"/>
      <c r="F156" s="32"/>
      <c r="G156" s="32"/>
      <c r="H156" s="32"/>
      <c r="S156" s="32"/>
      <c r="T156" s="32"/>
      <c r="U156" s="32"/>
      <c r="V156" s="32"/>
      <c r="W156" s="32"/>
    </row>
    <row r="157" spans="2:39" x14ac:dyDescent="0.2">
      <c r="D157" s="32"/>
      <c r="E157" s="32"/>
      <c r="F157" s="32"/>
      <c r="G157" s="32"/>
      <c r="H157" s="32"/>
      <c r="S157" s="32"/>
      <c r="T157" s="32"/>
      <c r="U157" s="32"/>
      <c r="V157" s="32"/>
      <c r="W157" s="32"/>
    </row>
    <row r="158" spans="2:39" x14ac:dyDescent="0.2">
      <c r="D158" s="32"/>
      <c r="E158" s="32"/>
      <c r="F158" s="32"/>
      <c r="G158" s="32"/>
      <c r="H158" s="32"/>
      <c r="S158" s="32"/>
      <c r="T158" s="32"/>
      <c r="U158" s="32"/>
      <c r="V158" s="32"/>
      <c r="W158" s="32"/>
    </row>
    <row r="159" spans="2:39" x14ac:dyDescent="0.2">
      <c r="D159" s="32"/>
      <c r="E159" s="32"/>
      <c r="F159" s="32"/>
      <c r="G159" s="32"/>
      <c r="H159" s="32"/>
      <c r="S159" s="32"/>
      <c r="T159" s="32"/>
      <c r="U159" s="32"/>
      <c r="V159" s="32"/>
      <c r="W159" s="32"/>
    </row>
    <row r="160" spans="2:39" x14ac:dyDescent="0.2">
      <c r="D160" s="32"/>
      <c r="E160" s="32"/>
      <c r="F160" s="32"/>
      <c r="G160" s="32"/>
      <c r="H160" s="32"/>
      <c r="S160" s="32"/>
      <c r="T160" s="32"/>
      <c r="U160" s="32"/>
      <c r="V160" s="32"/>
      <c r="W160" s="32"/>
    </row>
    <row r="161" spans="2:39" x14ac:dyDescent="0.2">
      <c r="D161" s="32"/>
      <c r="E161" s="32"/>
      <c r="F161" s="32"/>
      <c r="G161" s="32"/>
      <c r="H161" s="32"/>
      <c r="S161" s="32"/>
      <c r="T161" s="32"/>
      <c r="U161" s="32"/>
      <c r="V161" s="32"/>
      <c r="W161" s="32"/>
    </row>
    <row r="162" spans="2:39" x14ac:dyDescent="0.2">
      <c r="D162" s="32"/>
      <c r="E162" s="32"/>
      <c r="F162" s="32"/>
      <c r="G162" s="32"/>
      <c r="H162" s="32"/>
      <c r="S162" s="32"/>
      <c r="T162" s="32"/>
      <c r="U162" s="32"/>
      <c r="V162" s="32"/>
      <c r="W162" s="32"/>
    </row>
    <row r="163" spans="2:39" x14ac:dyDescent="0.2">
      <c r="D163" s="32"/>
      <c r="E163" s="32"/>
      <c r="F163" s="32"/>
      <c r="G163" s="32"/>
      <c r="H163" s="32"/>
      <c r="S163" s="32"/>
      <c r="T163" s="32"/>
      <c r="U163" s="32"/>
      <c r="V163" s="32"/>
      <c r="W163" s="32"/>
    </row>
    <row r="164" spans="2:39" x14ac:dyDescent="0.2">
      <c r="D164" s="32"/>
      <c r="E164" s="32"/>
      <c r="F164" s="32"/>
      <c r="G164" s="32"/>
      <c r="H164" s="32"/>
      <c r="S164" s="32"/>
      <c r="T164" s="32"/>
      <c r="U164" s="32"/>
      <c r="V164" s="32"/>
      <c r="W164" s="32"/>
    </row>
    <row r="165" spans="2:39" x14ac:dyDescent="0.2">
      <c r="D165" s="32"/>
      <c r="E165" s="32"/>
      <c r="F165" s="32"/>
      <c r="G165" s="32"/>
      <c r="H165" s="32"/>
      <c r="S165" s="32"/>
      <c r="T165" s="32"/>
      <c r="U165" s="32"/>
      <c r="V165" s="32"/>
      <c r="W165" s="32"/>
    </row>
    <row r="166" spans="2:39" x14ac:dyDescent="0.2">
      <c r="D166" s="32"/>
      <c r="E166" s="32"/>
      <c r="F166" s="32"/>
      <c r="G166" s="32"/>
      <c r="H166" s="32"/>
    </row>
    <row r="167" spans="2:39" x14ac:dyDescent="0.2">
      <c r="D167" s="32"/>
      <c r="E167" s="32"/>
      <c r="F167" s="32"/>
      <c r="G167" s="32"/>
      <c r="H167" s="32"/>
    </row>
    <row r="174" spans="2:39" x14ac:dyDescent="0.2">
      <c r="B174" t="s">
        <v>231</v>
      </c>
      <c r="D174" t="s">
        <v>206</v>
      </c>
      <c r="E174" t="s">
        <v>33</v>
      </c>
      <c r="F174" t="s">
        <v>38</v>
      </c>
      <c r="G174" t="s">
        <v>213</v>
      </c>
      <c r="H174" t="s">
        <v>214</v>
      </c>
      <c r="Q174" t="s">
        <v>231</v>
      </c>
      <c r="S174" t="s">
        <v>206</v>
      </c>
      <c r="T174" t="s">
        <v>33</v>
      </c>
      <c r="U174" t="s">
        <v>38</v>
      </c>
      <c r="V174" t="s">
        <v>213</v>
      </c>
      <c r="W174" t="s">
        <v>214</v>
      </c>
      <c r="AG174" t="s">
        <v>231</v>
      </c>
      <c r="AI174" t="s">
        <v>206</v>
      </c>
      <c r="AJ174" t="s">
        <v>33</v>
      </c>
      <c r="AK174" t="s">
        <v>172</v>
      </c>
      <c r="AL174" t="s">
        <v>213</v>
      </c>
      <c r="AM174" t="s">
        <v>214</v>
      </c>
    </row>
    <row r="175" spans="2:39" x14ac:dyDescent="0.2">
      <c r="S175">
        <v>900000</v>
      </c>
      <c r="T175">
        <v>889345</v>
      </c>
      <c r="U175">
        <v>6991</v>
      </c>
      <c r="V175">
        <v>1992</v>
      </c>
      <c r="W175">
        <v>830</v>
      </c>
      <c r="AI175">
        <v>900000</v>
      </c>
      <c r="AJ175">
        <v>884512</v>
      </c>
      <c r="AK175">
        <v>9221</v>
      </c>
      <c r="AL175">
        <v>3759</v>
      </c>
      <c r="AM175">
        <v>988</v>
      </c>
    </row>
    <row r="176" spans="2:39" x14ac:dyDescent="0.2">
      <c r="D176" s="32"/>
      <c r="E176" s="32"/>
      <c r="F176" s="32"/>
      <c r="G176" s="32"/>
      <c r="H176" s="32"/>
      <c r="S176">
        <v>1800000</v>
      </c>
      <c r="T176">
        <v>1761373</v>
      </c>
      <c r="U176">
        <v>7139.2</v>
      </c>
      <c r="V176">
        <v>11566</v>
      </c>
      <c r="W176">
        <v>831</v>
      </c>
      <c r="AI176">
        <v>1800000</v>
      </c>
      <c r="AJ176">
        <v>1758071</v>
      </c>
      <c r="AK176">
        <v>9494.4</v>
      </c>
      <c r="AL176">
        <v>28068</v>
      </c>
      <c r="AM176">
        <v>991</v>
      </c>
    </row>
    <row r="177" spans="4:39" x14ac:dyDescent="0.2">
      <c r="D177" s="32"/>
      <c r="E177" s="32"/>
      <c r="F177" s="32"/>
      <c r="G177" s="32"/>
      <c r="H177" s="32"/>
      <c r="S177">
        <v>2700000</v>
      </c>
      <c r="T177">
        <v>2609226</v>
      </c>
      <c r="U177">
        <v>7727.99999999999</v>
      </c>
      <c r="V177">
        <v>42292</v>
      </c>
      <c r="W177">
        <v>837</v>
      </c>
      <c r="AI177">
        <v>2400000</v>
      </c>
      <c r="AJ177">
        <v>2328429</v>
      </c>
      <c r="AK177">
        <v>9936</v>
      </c>
      <c r="AL177">
        <v>74807</v>
      </c>
      <c r="AM177">
        <v>1003</v>
      </c>
    </row>
    <row r="178" spans="4:39" x14ac:dyDescent="0.2">
      <c r="D178" s="32"/>
      <c r="E178" s="32"/>
      <c r="F178" s="32"/>
      <c r="G178" s="32"/>
      <c r="H178" s="32"/>
      <c r="S178">
        <v>3600000</v>
      </c>
      <c r="T178">
        <v>3406843</v>
      </c>
      <c r="U178">
        <v>8316.7999999999993</v>
      </c>
      <c r="V178">
        <v>100894</v>
      </c>
      <c r="W178">
        <v>851</v>
      </c>
      <c r="AI178">
        <v>3000000</v>
      </c>
      <c r="AJ178">
        <v>2860791</v>
      </c>
      <c r="AK178">
        <v>10451.199999999901</v>
      </c>
      <c r="AL178">
        <v>146496</v>
      </c>
      <c r="AM178">
        <v>1014</v>
      </c>
    </row>
    <row r="179" spans="4:39" x14ac:dyDescent="0.2">
      <c r="D179" s="32"/>
      <c r="E179" s="32"/>
      <c r="F179" s="32"/>
      <c r="G179" s="32"/>
      <c r="H179" s="32"/>
      <c r="S179">
        <v>4500000</v>
      </c>
      <c r="T179">
        <v>4185320</v>
      </c>
      <c r="U179">
        <v>9052.7999999999993</v>
      </c>
      <c r="V179">
        <v>202940</v>
      </c>
      <c r="W179">
        <v>880</v>
      </c>
      <c r="AI179">
        <v>3600000</v>
      </c>
      <c r="AJ179">
        <v>3396542</v>
      </c>
      <c r="AK179">
        <v>11113.5999999999</v>
      </c>
      <c r="AL179">
        <v>238701</v>
      </c>
      <c r="AM179">
        <v>1023</v>
      </c>
    </row>
    <row r="180" spans="4:39" x14ac:dyDescent="0.2">
      <c r="D180" s="32"/>
      <c r="E180" s="32"/>
      <c r="F180" s="32"/>
      <c r="G180" s="32"/>
      <c r="H180" s="32"/>
      <c r="S180">
        <v>5400000</v>
      </c>
      <c r="T180">
        <v>4890523</v>
      </c>
      <c r="U180">
        <v>10009.5999999999</v>
      </c>
      <c r="V180">
        <v>310030</v>
      </c>
      <c r="W180">
        <v>908</v>
      </c>
      <c r="AI180">
        <v>3900000</v>
      </c>
      <c r="AJ180">
        <v>3586966</v>
      </c>
      <c r="AK180">
        <v>11481.5999999999</v>
      </c>
      <c r="AL180">
        <v>285005</v>
      </c>
      <c r="AM180">
        <v>1030</v>
      </c>
    </row>
    <row r="181" spans="4:39" x14ac:dyDescent="0.2">
      <c r="D181" s="32"/>
      <c r="E181" s="32"/>
      <c r="F181" s="32"/>
      <c r="G181" s="32"/>
      <c r="H181" s="32"/>
      <c r="S181">
        <v>6300000</v>
      </c>
      <c r="T181">
        <v>5571129</v>
      </c>
      <c r="U181">
        <v>11334.4</v>
      </c>
      <c r="V181">
        <v>432294</v>
      </c>
      <c r="W181">
        <v>932</v>
      </c>
      <c r="AI181">
        <v>4200000</v>
      </c>
      <c r="AJ181">
        <v>3645490</v>
      </c>
      <c r="AK181">
        <v>27491071.999999899</v>
      </c>
      <c r="AL181">
        <v>470019</v>
      </c>
      <c r="AM181">
        <v>1038</v>
      </c>
    </row>
    <row r="182" spans="4:39" x14ac:dyDescent="0.2">
      <c r="D182" s="32"/>
      <c r="E182" s="32"/>
      <c r="F182" s="32"/>
      <c r="G182" s="32"/>
      <c r="H182" s="32"/>
      <c r="S182">
        <v>6600000</v>
      </c>
      <c r="T182">
        <v>5779628</v>
      </c>
      <c r="U182">
        <v>11702.4</v>
      </c>
      <c r="V182">
        <v>468674</v>
      </c>
      <c r="W182">
        <v>929</v>
      </c>
    </row>
    <row r="183" spans="4:39" x14ac:dyDescent="0.2">
      <c r="D183" s="32"/>
      <c r="E183" s="32"/>
      <c r="F183" s="32"/>
      <c r="G183" s="32"/>
      <c r="H183" s="32"/>
      <c r="S183">
        <v>6900000</v>
      </c>
      <c r="T183">
        <v>5999647</v>
      </c>
      <c r="U183">
        <v>12217.5999999999</v>
      </c>
      <c r="V183">
        <v>508242</v>
      </c>
      <c r="W183">
        <v>934</v>
      </c>
      <c r="AI183">
        <v>4500000</v>
      </c>
      <c r="AJ183">
        <v>4133328</v>
      </c>
      <c r="AK183">
        <v>522486.39999999898</v>
      </c>
      <c r="AL183">
        <v>558496</v>
      </c>
      <c r="AM183">
        <v>1034</v>
      </c>
    </row>
    <row r="184" spans="4:39" x14ac:dyDescent="0.2">
      <c r="D184" s="32"/>
      <c r="E184" s="32"/>
      <c r="F184" s="32"/>
      <c r="G184" s="32"/>
      <c r="H184" s="32"/>
      <c r="S184">
        <v>7200000</v>
      </c>
      <c r="T184">
        <v>6221276</v>
      </c>
      <c r="U184">
        <v>13542.4</v>
      </c>
      <c r="V184">
        <v>545994</v>
      </c>
      <c r="W184">
        <v>944</v>
      </c>
    </row>
    <row r="185" spans="4:39" x14ac:dyDescent="0.2">
      <c r="D185" s="32"/>
      <c r="E185" s="32"/>
      <c r="F185" s="32"/>
      <c r="G185" s="32"/>
      <c r="H185" s="32"/>
      <c r="S185">
        <v>7500000</v>
      </c>
      <c r="T185">
        <v>6410460</v>
      </c>
      <c r="U185">
        <v>13542.4</v>
      </c>
      <c r="V185">
        <v>586559</v>
      </c>
      <c r="W185">
        <v>945</v>
      </c>
    </row>
    <row r="186" spans="4:39" x14ac:dyDescent="0.2">
      <c r="D186" s="32"/>
      <c r="E186" s="32"/>
      <c r="F186" s="32"/>
      <c r="G186" s="32"/>
      <c r="H186" s="32"/>
      <c r="S186">
        <v>7800000</v>
      </c>
      <c r="T186">
        <v>6585156</v>
      </c>
      <c r="U186">
        <v>14278.4</v>
      </c>
      <c r="V186">
        <v>613063</v>
      </c>
      <c r="W186">
        <v>947</v>
      </c>
      <c r="AI186">
        <v>5400000</v>
      </c>
      <c r="AJ186">
        <v>4788858</v>
      </c>
      <c r="AK186">
        <v>2705315.1999999899</v>
      </c>
      <c r="AL186">
        <v>911829</v>
      </c>
      <c r="AM186">
        <v>1042</v>
      </c>
    </row>
    <row r="187" spans="4:39" x14ac:dyDescent="0.2">
      <c r="D187" s="32"/>
      <c r="E187" s="32"/>
      <c r="F187" s="32"/>
      <c r="G187" s="32"/>
      <c r="H187" s="32"/>
      <c r="S187">
        <v>8100000</v>
      </c>
      <c r="T187">
        <v>6735214</v>
      </c>
      <c r="U187">
        <v>15455.9999999999</v>
      </c>
      <c r="V187">
        <v>637347</v>
      </c>
      <c r="W187">
        <v>949</v>
      </c>
      <c r="AI187">
        <v>5700000</v>
      </c>
      <c r="AJ187">
        <v>5040892</v>
      </c>
      <c r="AK187">
        <v>9369059.1999999993</v>
      </c>
      <c r="AL187">
        <v>786583</v>
      </c>
      <c r="AM187">
        <v>1039</v>
      </c>
    </row>
    <row r="188" spans="4:39" x14ac:dyDescent="0.2">
      <c r="D188" s="32"/>
      <c r="E188" s="32"/>
      <c r="F188" s="32"/>
      <c r="G188" s="32"/>
      <c r="H188" s="32"/>
      <c r="S188">
        <v>8400000</v>
      </c>
      <c r="T188">
        <v>6755214</v>
      </c>
      <c r="U188">
        <v>105455.99</v>
      </c>
      <c r="V188">
        <v>647347</v>
      </c>
      <c r="W188">
        <v>951</v>
      </c>
    </row>
    <row r="189" spans="4:39" x14ac:dyDescent="0.2">
      <c r="D189" s="32"/>
      <c r="E189" s="32"/>
      <c r="F189" s="32"/>
      <c r="G189" s="32"/>
      <c r="H189" s="32"/>
      <c r="S189" s="32"/>
      <c r="T189" s="32"/>
      <c r="U189" s="32"/>
      <c r="V189" s="32"/>
      <c r="W189" s="32"/>
    </row>
    <row r="190" spans="4:39" x14ac:dyDescent="0.2">
      <c r="D190" s="32"/>
      <c r="E190" s="32"/>
      <c r="F190" s="32"/>
      <c r="G190" s="32"/>
      <c r="H190" s="32"/>
      <c r="S190" s="32"/>
      <c r="T190" s="32"/>
      <c r="U190" s="32"/>
      <c r="V190" s="32"/>
      <c r="W190" s="32"/>
    </row>
    <row r="191" spans="4:39" x14ac:dyDescent="0.2">
      <c r="D191" s="32"/>
      <c r="E191" s="32"/>
      <c r="F191" s="32"/>
      <c r="G191" s="32"/>
      <c r="H191" s="32"/>
      <c r="S191" s="32"/>
      <c r="T191" s="32"/>
      <c r="U191" s="32"/>
      <c r="V191" s="32"/>
      <c r="W191" s="32"/>
    </row>
    <row r="192" spans="4:39" x14ac:dyDescent="0.2">
      <c r="D192" s="32"/>
      <c r="E192" s="32"/>
      <c r="F192" s="32"/>
      <c r="G192" s="32"/>
      <c r="H192" s="32"/>
      <c r="S192" s="32"/>
      <c r="T192" s="32"/>
      <c r="U192" s="32"/>
      <c r="V192" s="32"/>
      <c r="W192" s="32"/>
    </row>
    <row r="193" spans="2:39" x14ac:dyDescent="0.2">
      <c r="D193" s="32"/>
      <c r="E193" s="32"/>
      <c r="F193" s="32"/>
      <c r="G193" s="32"/>
      <c r="H193" s="32"/>
      <c r="S193" s="32"/>
      <c r="T193" s="32"/>
      <c r="U193" s="32"/>
      <c r="V193" s="32"/>
      <c r="W193" s="32"/>
    </row>
    <row r="194" spans="2:39" x14ac:dyDescent="0.2">
      <c r="D194" s="32"/>
      <c r="E194" s="32"/>
      <c r="F194" s="32"/>
      <c r="G194" s="32"/>
      <c r="H194" s="32"/>
    </row>
    <row r="195" spans="2:39" x14ac:dyDescent="0.2">
      <c r="D195" s="32"/>
      <c r="E195" s="32"/>
      <c r="F195" s="32"/>
      <c r="G195" s="32"/>
      <c r="H195" s="32"/>
    </row>
    <row r="204" spans="2:39" x14ac:dyDescent="0.2">
      <c r="B204" t="s">
        <v>261</v>
      </c>
      <c r="D204" s="4" t="s">
        <v>206</v>
      </c>
      <c r="E204" s="4" t="s">
        <v>33</v>
      </c>
      <c r="F204" s="4" t="s">
        <v>172</v>
      </c>
      <c r="G204" s="4" t="s">
        <v>213</v>
      </c>
      <c r="H204" s="4" t="s">
        <v>214</v>
      </c>
      <c r="Q204" t="s">
        <v>261</v>
      </c>
      <c r="S204" s="4" t="s">
        <v>206</v>
      </c>
      <c r="T204" s="4" t="s">
        <v>33</v>
      </c>
      <c r="U204" s="4" t="s">
        <v>172</v>
      </c>
      <c r="V204" s="4" t="s">
        <v>213</v>
      </c>
      <c r="W204" s="4" t="s">
        <v>214</v>
      </c>
      <c r="AG204" t="s">
        <v>261</v>
      </c>
      <c r="AI204" s="4" t="s">
        <v>206</v>
      </c>
      <c r="AJ204" s="4" t="s">
        <v>33</v>
      </c>
      <c r="AK204" s="4" t="s">
        <v>172</v>
      </c>
      <c r="AL204" s="4" t="s">
        <v>213</v>
      </c>
      <c r="AM204" s="4" t="s">
        <v>214</v>
      </c>
    </row>
    <row r="205" spans="2:39" x14ac:dyDescent="0.2">
      <c r="D205" s="32"/>
      <c r="E205" s="32"/>
      <c r="F205" s="32"/>
      <c r="G205" s="32"/>
      <c r="H205" s="32"/>
      <c r="S205" s="32"/>
      <c r="T205" s="32"/>
      <c r="U205" s="32"/>
      <c r="V205" s="32"/>
      <c r="W205" s="32"/>
      <c r="AI205" s="32"/>
      <c r="AJ205" s="32"/>
      <c r="AK205" s="32"/>
      <c r="AL205" s="32"/>
      <c r="AM205" s="32"/>
    </row>
    <row r="206" spans="2:39" x14ac:dyDescent="0.2">
      <c r="D206" s="32"/>
      <c r="E206" s="32"/>
      <c r="F206" s="32"/>
      <c r="G206" s="32"/>
      <c r="H206" s="32"/>
      <c r="I206" s="32"/>
      <c r="S206" s="32"/>
      <c r="T206" s="32"/>
      <c r="U206" s="32"/>
      <c r="V206" s="32"/>
      <c r="W206" s="32"/>
      <c r="AI206" s="32"/>
      <c r="AJ206" s="32"/>
      <c r="AK206" s="32"/>
      <c r="AL206" s="32"/>
      <c r="AM206" s="32"/>
    </row>
    <row r="207" spans="2:39" x14ac:dyDescent="0.2">
      <c r="D207" s="32"/>
      <c r="E207" s="32"/>
      <c r="F207" s="32"/>
      <c r="G207" s="32"/>
      <c r="H207" s="32"/>
      <c r="I207" s="32"/>
      <c r="S207" s="32"/>
      <c r="T207" s="32"/>
      <c r="U207" s="32"/>
      <c r="V207" s="32"/>
      <c r="W207" s="32"/>
      <c r="AI207" s="32"/>
      <c r="AJ207" s="32"/>
      <c r="AK207" s="32"/>
      <c r="AL207" s="32"/>
      <c r="AM207" s="32"/>
    </row>
    <row r="208" spans="2:39" x14ac:dyDescent="0.2">
      <c r="D208" s="32"/>
      <c r="E208" s="32"/>
      <c r="F208" s="32"/>
      <c r="G208" s="32"/>
      <c r="H208" s="32"/>
      <c r="S208" s="32"/>
      <c r="T208" s="32"/>
      <c r="U208" s="32"/>
      <c r="V208" s="32"/>
      <c r="W208" s="32"/>
      <c r="AI208" s="32"/>
      <c r="AJ208" s="32"/>
      <c r="AK208" s="32"/>
      <c r="AL208" s="32"/>
      <c r="AM208" s="32"/>
    </row>
    <row r="209" spans="4:39" x14ac:dyDescent="0.2">
      <c r="D209" s="32"/>
      <c r="E209" s="32"/>
      <c r="F209" s="32"/>
      <c r="G209" s="32"/>
      <c r="H209" s="32"/>
      <c r="S209" s="32"/>
      <c r="T209" s="32"/>
      <c r="U209" s="32"/>
      <c r="V209" s="32"/>
      <c r="W209" s="32"/>
      <c r="AI209" s="32"/>
      <c r="AJ209" s="32"/>
      <c r="AK209" s="32"/>
      <c r="AL209" s="32"/>
      <c r="AM209" s="32"/>
    </row>
    <row r="210" spans="4:39" x14ac:dyDescent="0.2">
      <c r="D210" s="32"/>
      <c r="E210" s="32"/>
      <c r="F210" s="32"/>
      <c r="G210" s="32"/>
      <c r="H210" s="32"/>
      <c r="S210" s="32"/>
      <c r="T210" s="32"/>
      <c r="U210" s="32"/>
      <c r="V210" s="32"/>
      <c r="W210" s="32"/>
      <c r="AI210" s="32"/>
      <c r="AJ210" s="32"/>
      <c r="AK210" s="32"/>
      <c r="AL210" s="32"/>
      <c r="AM210" s="32"/>
    </row>
    <row r="211" spans="4:39" x14ac:dyDescent="0.2">
      <c r="D211" s="32"/>
      <c r="E211" s="32"/>
      <c r="F211" s="32"/>
      <c r="G211" s="32"/>
      <c r="H211" s="32"/>
      <c r="S211" s="32"/>
      <c r="T211" s="32"/>
      <c r="U211" s="32"/>
      <c r="V211" s="32"/>
      <c r="W211" s="32"/>
      <c r="AI211" s="32"/>
      <c r="AJ211" s="32"/>
      <c r="AK211" s="32"/>
      <c r="AL211" s="32"/>
      <c r="AM211" s="32"/>
    </row>
    <row r="212" spans="4:39" x14ac:dyDescent="0.2">
      <c r="D212" s="32"/>
      <c r="E212" s="32"/>
      <c r="F212" s="32"/>
      <c r="G212" s="32"/>
      <c r="H212" s="32"/>
      <c r="S212" s="32"/>
      <c r="T212" s="32"/>
      <c r="U212" s="32"/>
      <c r="V212" s="32"/>
      <c r="W212" s="32"/>
      <c r="AI212" s="32"/>
      <c r="AJ212" s="32"/>
      <c r="AK212" s="32"/>
      <c r="AL212" s="32"/>
      <c r="AM212" s="32"/>
    </row>
    <row r="213" spans="4:39" x14ac:dyDescent="0.2">
      <c r="D213" s="32"/>
      <c r="E213" s="32"/>
      <c r="F213" s="32"/>
      <c r="G213" s="32"/>
      <c r="H213" s="32"/>
      <c r="S213" s="32"/>
      <c r="T213" s="32"/>
      <c r="U213" s="32"/>
      <c r="V213" s="32"/>
      <c r="W213" s="32"/>
      <c r="AI213" s="32"/>
      <c r="AJ213" s="32"/>
      <c r="AK213" s="32"/>
      <c r="AL213" s="32"/>
      <c r="AM213" s="32"/>
    </row>
    <row r="214" spans="4:39" x14ac:dyDescent="0.2">
      <c r="D214" s="32"/>
      <c r="E214" s="32"/>
      <c r="F214" s="32"/>
      <c r="G214" s="32"/>
      <c r="H214" s="32"/>
      <c r="S214" s="32"/>
      <c r="T214" s="32"/>
      <c r="U214" s="32"/>
      <c r="V214" s="32"/>
      <c r="W214" s="32"/>
      <c r="AI214" s="32"/>
      <c r="AJ214" s="32"/>
      <c r="AK214" s="32"/>
      <c r="AL214" s="32"/>
      <c r="AM214" s="32"/>
    </row>
    <row r="215" spans="4:39" x14ac:dyDescent="0.2">
      <c r="D215" s="32"/>
      <c r="E215" s="32"/>
      <c r="F215" s="32"/>
      <c r="G215" s="32"/>
      <c r="H215" s="32"/>
      <c r="S215" s="32"/>
      <c r="T215" s="32"/>
      <c r="U215" s="32"/>
      <c r="V215" s="32"/>
      <c r="W215" s="32"/>
      <c r="AI215" s="32"/>
      <c r="AJ215" s="32"/>
      <c r="AK215" s="32"/>
      <c r="AL215" s="32"/>
      <c r="AM215" s="32"/>
    </row>
    <row r="216" spans="4:39" x14ac:dyDescent="0.2">
      <c r="D216" s="32"/>
      <c r="E216" s="32"/>
      <c r="F216" s="32"/>
      <c r="G216" s="32"/>
      <c r="H216" s="32"/>
      <c r="S216" s="32"/>
      <c r="T216" s="32"/>
      <c r="U216" s="32"/>
      <c r="V216" s="32"/>
      <c r="W216" s="32"/>
      <c r="AI216" s="32"/>
      <c r="AJ216" s="32"/>
      <c r="AK216" s="32"/>
      <c r="AL216" s="32"/>
      <c r="AM216" s="32"/>
    </row>
    <row r="217" spans="4:39" x14ac:dyDescent="0.2">
      <c r="D217" s="32"/>
      <c r="E217" s="32"/>
      <c r="F217" s="32"/>
      <c r="G217" s="32"/>
      <c r="H217" s="32"/>
      <c r="S217" s="32"/>
      <c r="T217" s="32"/>
      <c r="U217" s="32"/>
      <c r="V217" s="32"/>
      <c r="W217" s="32"/>
    </row>
    <row r="218" spans="4:39" x14ac:dyDescent="0.2">
      <c r="D218" s="32"/>
      <c r="E218" s="32"/>
      <c r="F218" s="32"/>
      <c r="G218" s="32"/>
      <c r="H218" s="32"/>
      <c r="S218" s="32"/>
      <c r="T218" s="32"/>
      <c r="U218" s="32"/>
      <c r="V218" s="32"/>
      <c r="W218" s="32"/>
    </row>
    <row r="219" spans="4:39" x14ac:dyDescent="0.2">
      <c r="D219" s="32"/>
      <c r="E219" s="32"/>
      <c r="F219" s="32"/>
      <c r="G219" s="32"/>
      <c r="H219" s="32"/>
      <c r="S219" s="32"/>
      <c r="T219" s="32"/>
      <c r="U219" s="32"/>
      <c r="V219" s="32"/>
      <c r="W219" s="32"/>
    </row>
    <row r="220" spans="4:39" x14ac:dyDescent="0.2">
      <c r="D220" s="32"/>
      <c r="E220" s="32"/>
      <c r="F220" s="32"/>
      <c r="G220" s="32"/>
      <c r="H220" s="32"/>
      <c r="S220" s="32"/>
      <c r="T220" s="32"/>
      <c r="U220" s="32"/>
      <c r="V220" s="32"/>
      <c r="W220" s="32"/>
    </row>
    <row r="221" spans="4:39" x14ac:dyDescent="0.2">
      <c r="D221" s="32"/>
      <c r="E221" s="32"/>
      <c r="F221" s="32"/>
      <c r="G221" s="32"/>
      <c r="H221" s="32"/>
      <c r="S221" s="32"/>
      <c r="T221" s="32"/>
      <c r="U221" s="32"/>
      <c r="V221" s="32"/>
      <c r="W221" s="32"/>
    </row>
    <row r="222" spans="4:39" x14ac:dyDescent="0.2">
      <c r="D222" s="32"/>
      <c r="E222" s="32"/>
      <c r="F222" s="32"/>
      <c r="G222" s="32"/>
      <c r="H222" s="32"/>
      <c r="S222" s="32"/>
      <c r="T222" s="32"/>
      <c r="U222" s="32"/>
      <c r="V222" s="32"/>
      <c r="W222" s="32"/>
    </row>
    <row r="223" spans="4:39" x14ac:dyDescent="0.2">
      <c r="D223" s="32"/>
      <c r="E223" s="32"/>
      <c r="F223" s="32"/>
      <c r="G223" s="32"/>
      <c r="H223" s="32"/>
    </row>
    <row r="224" spans="4:39" x14ac:dyDescent="0.2">
      <c r="D224" s="32"/>
      <c r="E224" s="32"/>
      <c r="F224" s="32"/>
      <c r="G224" s="32"/>
      <c r="H224" s="32"/>
    </row>
    <row r="225" spans="4:8" x14ac:dyDescent="0.2">
      <c r="D225" s="32"/>
      <c r="E225" s="32"/>
      <c r="F225" s="32"/>
      <c r="G225" s="32"/>
      <c r="H225" s="32"/>
    </row>
  </sheetData>
  <pageMargins left="0.7" right="0.7" top="0.75" bottom="0.75" header="0.3" footer="0.3"/>
  <pageSetup orientation="portrait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F740E-1A3D-DF43-8824-35FA436CD920}">
  <dimension ref="B1:AN225"/>
  <sheetViews>
    <sheetView topLeftCell="S1" zoomScale="87" zoomScaleNormal="88" workbookViewId="0">
      <pane ySplit="1" topLeftCell="A2" activePane="bottomLeft" state="frozen"/>
      <selection pane="bottomLeft" activeCell="W4" sqref="W4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</cols>
  <sheetData>
    <row r="1" spans="2:39" x14ac:dyDescent="0.2">
      <c r="B1" t="s">
        <v>250</v>
      </c>
      <c r="Q1" t="s">
        <v>248</v>
      </c>
      <c r="AG1" t="s">
        <v>247</v>
      </c>
    </row>
    <row r="2" spans="2:39" x14ac:dyDescent="0.2">
      <c r="B2" t="s">
        <v>242</v>
      </c>
      <c r="Q2" t="s">
        <v>242</v>
      </c>
      <c r="AG2" t="s">
        <v>242</v>
      </c>
    </row>
    <row r="3" spans="2:39" x14ac:dyDescent="0.2">
      <c r="B3" t="s">
        <v>262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262</v>
      </c>
      <c r="S3" t="s">
        <v>206</v>
      </c>
      <c r="T3" t="s">
        <v>33</v>
      </c>
      <c r="U3" t="s">
        <v>38</v>
      </c>
      <c r="V3" t="s">
        <v>213</v>
      </c>
      <c r="W3" t="s">
        <v>214</v>
      </c>
      <c r="AG3" t="s">
        <v>262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</row>
    <row r="4" spans="2:39" x14ac:dyDescent="0.2">
      <c r="S4">
        <v>900000</v>
      </c>
      <c r="T4">
        <v>883475</v>
      </c>
      <c r="U4">
        <v>6521</v>
      </c>
      <c r="V4">
        <v>0</v>
      </c>
      <c r="W4">
        <v>910</v>
      </c>
      <c r="AI4">
        <v>900000</v>
      </c>
      <c r="AJ4">
        <v>881239</v>
      </c>
      <c r="AK4">
        <v>8514</v>
      </c>
      <c r="AL4">
        <v>0</v>
      </c>
      <c r="AM4">
        <v>1045</v>
      </c>
    </row>
    <row r="5" spans="2:39" x14ac:dyDescent="0.2">
      <c r="D5" s="32"/>
      <c r="E5" s="32"/>
      <c r="F5" s="32"/>
      <c r="G5" s="32"/>
      <c r="H5" s="32"/>
      <c r="S5">
        <v>1800000</v>
      </c>
      <c r="T5">
        <v>1759137</v>
      </c>
      <c r="U5">
        <v>6771.2</v>
      </c>
      <c r="V5">
        <v>0</v>
      </c>
      <c r="W5">
        <v>913</v>
      </c>
      <c r="AI5">
        <v>1800000</v>
      </c>
      <c r="AJ5">
        <v>1754624</v>
      </c>
      <c r="AK5">
        <v>8832</v>
      </c>
      <c r="AL5">
        <v>0</v>
      </c>
      <c r="AM5">
        <v>1047</v>
      </c>
    </row>
    <row r="6" spans="2:39" x14ac:dyDescent="0.2">
      <c r="D6" s="32"/>
      <c r="E6" s="32"/>
      <c r="F6" s="32"/>
      <c r="G6" s="32"/>
      <c r="H6" s="32"/>
      <c r="S6">
        <v>3600000</v>
      </c>
      <c r="T6">
        <v>3404091</v>
      </c>
      <c r="U6">
        <v>11628.8</v>
      </c>
      <c r="V6">
        <v>0</v>
      </c>
      <c r="W6">
        <v>920</v>
      </c>
      <c r="AI6">
        <v>2400000</v>
      </c>
      <c r="AJ6">
        <v>2320511</v>
      </c>
      <c r="AK6">
        <v>9420.7999999999993</v>
      </c>
      <c r="AL6">
        <v>0</v>
      </c>
      <c r="AM6">
        <v>1052</v>
      </c>
    </row>
    <row r="7" spans="2:39" x14ac:dyDescent="0.2">
      <c r="D7" s="32"/>
      <c r="E7" s="32"/>
      <c r="F7" s="32"/>
      <c r="G7" s="32"/>
      <c r="H7" s="32"/>
      <c r="S7">
        <v>3900000</v>
      </c>
      <c r="T7">
        <v>3656740</v>
      </c>
      <c r="U7">
        <v>14572.8</v>
      </c>
      <c r="V7">
        <v>0</v>
      </c>
      <c r="W7">
        <v>935</v>
      </c>
      <c r="AI7">
        <v>3000000</v>
      </c>
      <c r="AJ7">
        <v>2859847</v>
      </c>
      <c r="AK7">
        <v>9936</v>
      </c>
      <c r="AL7">
        <v>0</v>
      </c>
      <c r="AM7">
        <v>1059</v>
      </c>
    </row>
    <row r="8" spans="2:39" x14ac:dyDescent="0.2">
      <c r="D8" s="32"/>
      <c r="E8" s="32"/>
      <c r="F8" s="32"/>
      <c r="G8" s="32"/>
      <c r="H8" s="32"/>
      <c r="S8">
        <v>4200000</v>
      </c>
      <c r="T8">
        <v>3916984</v>
      </c>
      <c r="U8">
        <v>18915.199999999899</v>
      </c>
      <c r="V8">
        <v>0</v>
      </c>
      <c r="W8">
        <v>945</v>
      </c>
      <c r="AI8">
        <v>3300000</v>
      </c>
      <c r="AJ8">
        <v>3112478</v>
      </c>
      <c r="AK8">
        <v>10083.199999999901</v>
      </c>
      <c r="AL8">
        <v>0</v>
      </c>
      <c r="AM8">
        <v>1062</v>
      </c>
    </row>
    <row r="9" spans="2:39" x14ac:dyDescent="0.2">
      <c r="D9" s="32"/>
      <c r="E9" s="32"/>
      <c r="F9" s="32"/>
      <c r="G9" s="32"/>
      <c r="H9" s="32"/>
      <c r="S9">
        <v>4500000</v>
      </c>
      <c r="T9">
        <v>4158932</v>
      </c>
      <c r="U9">
        <v>329286.39999999898</v>
      </c>
      <c r="V9">
        <v>0</v>
      </c>
      <c r="W9">
        <v>958</v>
      </c>
      <c r="AI9">
        <v>3600000</v>
      </c>
      <c r="AJ9">
        <v>3373961</v>
      </c>
      <c r="AK9">
        <v>10598.4</v>
      </c>
      <c r="AL9">
        <v>0</v>
      </c>
      <c r="AM9">
        <v>1060</v>
      </c>
    </row>
    <row r="10" spans="2:39" x14ac:dyDescent="0.2">
      <c r="D10" s="32"/>
      <c r="E10" s="32"/>
      <c r="F10" s="32"/>
      <c r="G10" s="32"/>
      <c r="H10" s="32"/>
      <c r="S10">
        <v>5700000</v>
      </c>
      <c r="T10">
        <v>5076442</v>
      </c>
      <c r="U10">
        <v>1443590.4</v>
      </c>
      <c r="V10">
        <v>0</v>
      </c>
      <c r="W10">
        <v>964</v>
      </c>
      <c r="AI10">
        <v>3900000</v>
      </c>
      <c r="AJ10">
        <v>3638408</v>
      </c>
      <c r="AK10">
        <v>11113.5999999999</v>
      </c>
      <c r="AL10">
        <v>0</v>
      </c>
      <c r="AM10">
        <v>1061</v>
      </c>
    </row>
    <row r="11" spans="2:39" x14ac:dyDescent="0.2">
      <c r="D11" s="32"/>
      <c r="E11" s="32"/>
      <c r="F11" s="32"/>
      <c r="G11" s="32"/>
      <c r="H11" s="32"/>
      <c r="S11">
        <v>6000000</v>
      </c>
      <c r="T11">
        <v>5271042</v>
      </c>
      <c r="U11">
        <v>1474060.79999999</v>
      </c>
      <c r="V11">
        <v>0</v>
      </c>
      <c r="W11">
        <v>974</v>
      </c>
      <c r="AI11">
        <v>4200000</v>
      </c>
      <c r="AJ11">
        <v>3871762</v>
      </c>
      <c r="AK11">
        <v>11408</v>
      </c>
      <c r="AL11">
        <v>0</v>
      </c>
      <c r="AM11">
        <v>1060</v>
      </c>
    </row>
    <row r="12" spans="2:39" x14ac:dyDescent="0.2">
      <c r="D12" s="32"/>
      <c r="E12" s="32"/>
      <c r="F12" s="32"/>
      <c r="G12" s="32"/>
      <c r="H12" s="32"/>
      <c r="S12">
        <v>6300000</v>
      </c>
      <c r="T12">
        <v>5473497</v>
      </c>
      <c r="U12">
        <v>1443222.4</v>
      </c>
      <c r="V12">
        <v>0</v>
      </c>
      <c r="W12">
        <v>976</v>
      </c>
      <c r="AI12">
        <v>4500000</v>
      </c>
      <c r="AJ12">
        <v>4115075</v>
      </c>
      <c r="AK12">
        <v>12070.4</v>
      </c>
      <c r="AL12">
        <v>0</v>
      </c>
      <c r="AM12">
        <v>1063</v>
      </c>
    </row>
    <row r="13" spans="2:39" x14ac:dyDescent="0.2">
      <c r="D13" s="32"/>
      <c r="E13" s="32"/>
      <c r="F13" s="32"/>
      <c r="G13" s="32"/>
      <c r="H13" s="32"/>
      <c r="S13">
        <v>42000000</v>
      </c>
      <c r="T13">
        <v>6748107</v>
      </c>
      <c r="U13">
        <v>1380809.5999999901</v>
      </c>
      <c r="V13">
        <v>0</v>
      </c>
      <c r="W13">
        <v>984</v>
      </c>
      <c r="AI13">
        <v>4800000</v>
      </c>
      <c r="AJ13">
        <v>4392840</v>
      </c>
      <c r="AK13">
        <v>12806.4</v>
      </c>
      <c r="AL13">
        <v>0</v>
      </c>
      <c r="AM13">
        <v>1065</v>
      </c>
    </row>
    <row r="14" spans="2:39" x14ac:dyDescent="0.2">
      <c r="D14" s="32"/>
      <c r="E14" s="32"/>
      <c r="F14" s="32"/>
      <c r="G14" s="32"/>
      <c r="H14" s="32"/>
      <c r="S14" s="32"/>
      <c r="T14" s="32"/>
      <c r="U14" s="32"/>
      <c r="V14" s="32"/>
      <c r="W14" s="32"/>
      <c r="AI14">
        <v>5100000</v>
      </c>
      <c r="AJ14">
        <v>4552218</v>
      </c>
      <c r="AK14">
        <v>13247.9999999999</v>
      </c>
      <c r="AL14">
        <v>0</v>
      </c>
      <c r="AM14">
        <v>1064</v>
      </c>
    </row>
    <row r="15" spans="2:39" x14ac:dyDescent="0.2">
      <c r="D15" s="32"/>
      <c r="E15" s="32"/>
      <c r="F15" s="32"/>
      <c r="G15" s="32"/>
      <c r="H15" s="32"/>
      <c r="S15" s="32"/>
      <c r="T15" s="32"/>
      <c r="U15" s="32"/>
      <c r="V15" s="32"/>
      <c r="W15" s="32"/>
      <c r="AI15">
        <v>5400000</v>
      </c>
      <c r="AJ15">
        <v>4773599</v>
      </c>
      <c r="AK15">
        <v>15308.8</v>
      </c>
      <c r="AL15">
        <v>0</v>
      </c>
      <c r="AM15">
        <v>1064</v>
      </c>
    </row>
    <row r="16" spans="2:39" x14ac:dyDescent="0.2">
      <c r="D16" s="32"/>
      <c r="E16" s="32"/>
      <c r="F16" s="32"/>
      <c r="G16" s="32"/>
      <c r="H16" s="32"/>
      <c r="S16" s="32"/>
      <c r="T16" s="32"/>
      <c r="U16" s="32"/>
      <c r="V16" s="32"/>
      <c r="W16" s="32"/>
      <c r="AI16">
        <v>5700000</v>
      </c>
      <c r="AJ16">
        <v>5009038</v>
      </c>
      <c r="AK16">
        <v>51078.3999999999</v>
      </c>
      <c r="AL16">
        <v>0</v>
      </c>
      <c r="AM16">
        <v>1068</v>
      </c>
    </row>
    <row r="17" spans="2:40" x14ac:dyDescent="0.2">
      <c r="D17" s="32"/>
      <c r="E17" s="32"/>
      <c r="F17" s="32"/>
      <c r="G17" s="32"/>
      <c r="H17" s="32"/>
      <c r="W17" s="3"/>
      <c r="AI17">
        <v>6000000</v>
      </c>
      <c r="AJ17">
        <v>5267848</v>
      </c>
      <c r="AK17">
        <v>157798.39999999999</v>
      </c>
      <c r="AL17">
        <v>0</v>
      </c>
      <c r="AM17">
        <v>1067</v>
      </c>
    </row>
    <row r="18" spans="2:40" x14ac:dyDescent="0.2">
      <c r="D18" s="32"/>
      <c r="E18" s="32"/>
      <c r="F18" s="32"/>
      <c r="G18" s="32"/>
      <c r="H18" s="32"/>
      <c r="W18" s="3"/>
      <c r="AI18" s="32"/>
      <c r="AJ18" s="32"/>
      <c r="AK18" s="32"/>
      <c r="AL18" s="32"/>
      <c r="AM18" s="32"/>
    </row>
    <row r="19" spans="2:40" x14ac:dyDescent="0.2">
      <c r="D19" s="32"/>
      <c r="E19" s="32"/>
      <c r="F19" s="32"/>
      <c r="G19" s="32"/>
      <c r="H19" s="32"/>
      <c r="W19" s="3"/>
      <c r="AI19" s="32"/>
      <c r="AJ19" s="32"/>
      <c r="AK19" s="32"/>
      <c r="AL19" s="32"/>
      <c r="AM19" s="32"/>
    </row>
    <row r="20" spans="2:40" x14ac:dyDescent="0.2">
      <c r="H20" s="3"/>
      <c r="W20" s="3"/>
      <c r="AI20" s="32"/>
      <c r="AJ20" s="32"/>
      <c r="AK20" s="32"/>
      <c r="AL20" s="32"/>
      <c r="AM20" s="32"/>
    </row>
    <row r="21" spans="2:40" x14ac:dyDescent="0.2">
      <c r="H21" s="3"/>
      <c r="W21" s="3"/>
      <c r="AI21" s="32"/>
      <c r="AJ21" s="32"/>
      <c r="AK21" s="32"/>
      <c r="AL21" s="32"/>
      <c r="AM21" s="32"/>
    </row>
    <row r="22" spans="2:40" x14ac:dyDescent="0.2">
      <c r="H22" s="3"/>
      <c r="W22" s="3"/>
      <c r="AI22" s="32"/>
      <c r="AJ22" s="32"/>
      <c r="AK22" s="32"/>
      <c r="AL22" s="32"/>
      <c r="AM22" s="32"/>
    </row>
    <row r="23" spans="2:40" x14ac:dyDescent="0.2">
      <c r="H23" s="3"/>
      <c r="W23" s="3"/>
    </row>
    <row r="24" spans="2:40" x14ac:dyDescent="0.2">
      <c r="H24" s="3"/>
      <c r="W24" s="3"/>
    </row>
    <row r="25" spans="2:40" x14ac:dyDescent="0.2">
      <c r="H25" s="3"/>
      <c r="W25" s="3"/>
    </row>
    <row r="26" spans="2:40" x14ac:dyDescent="0.2">
      <c r="H26" s="3"/>
      <c r="W26" s="3"/>
    </row>
    <row r="27" spans="2:40" x14ac:dyDescent="0.2">
      <c r="H27" s="3"/>
      <c r="W27" s="3"/>
    </row>
    <row r="28" spans="2:40" x14ac:dyDescent="0.2">
      <c r="H28" s="3"/>
      <c r="W28" s="3"/>
    </row>
    <row r="29" spans="2:40" x14ac:dyDescent="0.2">
      <c r="H29" s="3"/>
      <c r="W29" s="3"/>
    </row>
    <row r="30" spans="2:40" x14ac:dyDescent="0.2">
      <c r="AJ30" s="4"/>
      <c r="AK30" s="4"/>
      <c r="AL30" s="4"/>
      <c r="AM30" s="4"/>
      <c r="AN30" s="4"/>
    </row>
    <row r="31" spans="2:40" x14ac:dyDescent="0.2">
      <c r="AJ31" s="4"/>
      <c r="AK31" s="4"/>
      <c r="AL31" s="4"/>
      <c r="AM31" s="4"/>
      <c r="AN31" s="4"/>
    </row>
    <row r="32" spans="2:40" x14ac:dyDescent="0.2">
      <c r="B32" t="s">
        <v>263</v>
      </c>
      <c r="D32" t="s">
        <v>206</v>
      </c>
      <c r="E32" t="s">
        <v>33</v>
      </c>
      <c r="F32" t="s">
        <v>38</v>
      </c>
      <c r="G32" t="s">
        <v>213</v>
      </c>
      <c r="H32" t="s">
        <v>214</v>
      </c>
      <c r="Q32" t="s">
        <v>263</v>
      </c>
      <c r="S32" t="s">
        <v>206</v>
      </c>
      <c r="T32" t="s">
        <v>33</v>
      </c>
      <c r="U32" t="s">
        <v>38</v>
      </c>
      <c r="V32" t="s">
        <v>213</v>
      </c>
      <c r="W32" t="s">
        <v>214</v>
      </c>
      <c r="AG32" t="s">
        <v>263</v>
      </c>
      <c r="AI32" t="s">
        <v>206</v>
      </c>
      <c r="AJ32" t="s">
        <v>33</v>
      </c>
      <c r="AK32" t="s">
        <v>172</v>
      </c>
      <c r="AL32" t="s">
        <v>213</v>
      </c>
      <c r="AM32" t="s">
        <v>214</v>
      </c>
      <c r="AN32" s="4"/>
    </row>
    <row r="33" spans="4:40" x14ac:dyDescent="0.2">
      <c r="S33">
        <v>900000</v>
      </c>
      <c r="T33">
        <v>889321</v>
      </c>
      <c r="U33">
        <v>9957</v>
      </c>
      <c r="V33">
        <v>815509</v>
      </c>
      <c r="W33">
        <v>1096</v>
      </c>
      <c r="AI33">
        <v>900000</v>
      </c>
      <c r="AJ33">
        <v>884920</v>
      </c>
      <c r="AK33">
        <v>11860</v>
      </c>
      <c r="AL33">
        <v>819887</v>
      </c>
      <c r="AM33">
        <v>1205</v>
      </c>
      <c r="AN33" s="4"/>
    </row>
    <row r="34" spans="4:40" x14ac:dyDescent="0.2">
      <c r="D34" s="32"/>
      <c r="E34" s="32"/>
      <c r="F34" s="32"/>
      <c r="G34" s="32"/>
      <c r="H34" s="32"/>
      <c r="S34">
        <v>1800000</v>
      </c>
      <c r="T34">
        <v>1759791</v>
      </c>
      <c r="U34">
        <v>10672</v>
      </c>
      <c r="V34">
        <v>1585042</v>
      </c>
      <c r="W34">
        <v>1101</v>
      </c>
      <c r="AI34">
        <v>1800000</v>
      </c>
      <c r="AJ34">
        <v>1756503</v>
      </c>
      <c r="AK34">
        <v>13983.9999999999</v>
      </c>
      <c r="AL34">
        <v>1601720</v>
      </c>
      <c r="AM34">
        <v>1210</v>
      </c>
      <c r="AN34" s="4"/>
    </row>
    <row r="35" spans="4:40" x14ac:dyDescent="0.2">
      <c r="D35" s="32"/>
      <c r="E35" s="32"/>
      <c r="F35" s="32"/>
      <c r="G35" s="32"/>
      <c r="H35" s="32"/>
      <c r="S35">
        <v>2400000</v>
      </c>
      <c r="T35">
        <v>2323986</v>
      </c>
      <c r="U35">
        <v>15235.199999999901</v>
      </c>
      <c r="V35">
        <v>2070774</v>
      </c>
      <c r="W35">
        <v>1099</v>
      </c>
      <c r="AI35">
        <v>2400000</v>
      </c>
      <c r="AJ35">
        <v>2314775</v>
      </c>
      <c r="AK35">
        <v>21491.199999999899</v>
      </c>
      <c r="AL35">
        <v>2105967</v>
      </c>
      <c r="AM35">
        <v>1206</v>
      </c>
      <c r="AN35" s="4"/>
    </row>
    <row r="36" spans="4:40" x14ac:dyDescent="0.2">
      <c r="D36" s="32"/>
      <c r="E36" s="32"/>
      <c r="F36" s="32"/>
      <c r="G36" s="32"/>
      <c r="H36" s="32"/>
      <c r="S36">
        <v>3000000</v>
      </c>
      <c r="T36">
        <v>2867864</v>
      </c>
      <c r="U36">
        <v>18694.3999999999</v>
      </c>
      <c r="V36">
        <v>2507357</v>
      </c>
      <c r="W36">
        <v>1101</v>
      </c>
      <c r="AI36">
        <v>3000000</v>
      </c>
      <c r="AJ36">
        <v>2866898</v>
      </c>
      <c r="AK36">
        <v>23993.599999999999</v>
      </c>
      <c r="AL36">
        <v>2599777</v>
      </c>
      <c r="AM36">
        <v>1206</v>
      </c>
      <c r="AN36" s="4"/>
    </row>
    <row r="37" spans="4:40" x14ac:dyDescent="0.2">
      <c r="D37" s="32"/>
      <c r="E37" s="32"/>
      <c r="F37" s="32"/>
      <c r="G37" s="32"/>
      <c r="H37" s="32"/>
      <c r="S37">
        <v>3900000</v>
      </c>
      <c r="T37">
        <v>3665440</v>
      </c>
      <c r="U37">
        <v>29366.3999999999</v>
      </c>
      <c r="V37">
        <v>3158344</v>
      </c>
      <c r="W37">
        <v>1087</v>
      </c>
      <c r="AI37">
        <v>3600000</v>
      </c>
      <c r="AJ37">
        <v>3385495</v>
      </c>
      <c r="AK37">
        <v>24582.3999999999</v>
      </c>
      <c r="AL37">
        <v>3067220</v>
      </c>
      <c r="AM37">
        <v>1189</v>
      </c>
      <c r="AN37" s="4"/>
    </row>
    <row r="38" spans="4:40" x14ac:dyDescent="0.2">
      <c r="D38" s="32"/>
      <c r="E38" s="32"/>
      <c r="F38" s="32"/>
      <c r="G38" s="32"/>
      <c r="H38" s="32"/>
      <c r="S38">
        <v>4200000</v>
      </c>
      <c r="T38">
        <v>3899408</v>
      </c>
      <c r="U38">
        <v>35033.599999999999</v>
      </c>
      <c r="V38">
        <v>3350328</v>
      </c>
      <c r="W38">
        <v>1082</v>
      </c>
      <c r="AI38">
        <v>3900000</v>
      </c>
      <c r="AJ38">
        <v>3637200</v>
      </c>
      <c r="AK38">
        <v>24876.799999999999</v>
      </c>
      <c r="AL38">
        <v>3294065</v>
      </c>
      <c r="AM38">
        <v>1183</v>
      </c>
      <c r="AN38" s="4"/>
    </row>
    <row r="39" spans="4:40" x14ac:dyDescent="0.2">
      <c r="D39" s="32"/>
      <c r="E39" s="32"/>
      <c r="F39" s="32"/>
      <c r="G39" s="32"/>
      <c r="H39" s="32"/>
      <c r="S39">
        <v>4500000</v>
      </c>
      <c r="T39">
        <v>4149726</v>
      </c>
      <c r="U39">
        <v>86700.799999999901</v>
      </c>
      <c r="V39">
        <v>3558909</v>
      </c>
      <c r="W39">
        <v>1081</v>
      </c>
      <c r="AI39">
        <v>4200000</v>
      </c>
      <c r="AJ39">
        <v>3881531</v>
      </c>
      <c r="AK39">
        <v>25171.199999999899</v>
      </c>
      <c r="AL39">
        <v>3513921</v>
      </c>
      <c r="AM39">
        <v>1171</v>
      </c>
      <c r="AN39" s="4"/>
    </row>
    <row r="40" spans="4:40" x14ac:dyDescent="0.2">
      <c r="D40" s="32"/>
      <c r="E40" s="32"/>
      <c r="F40" s="32"/>
      <c r="G40" s="32"/>
      <c r="H40" s="32"/>
      <c r="S40">
        <v>4800000</v>
      </c>
      <c r="T40">
        <v>4401022</v>
      </c>
      <c r="U40">
        <v>1623689.5999999901</v>
      </c>
      <c r="V40">
        <v>3771288</v>
      </c>
      <c r="W40">
        <v>1075</v>
      </c>
      <c r="AI40">
        <v>4500000</v>
      </c>
      <c r="AJ40">
        <v>4115919</v>
      </c>
      <c r="AK40">
        <v>25759.999999999902</v>
      </c>
      <c r="AL40">
        <v>3727162</v>
      </c>
      <c r="AM40">
        <v>1166</v>
      </c>
      <c r="AN40" s="4"/>
    </row>
    <row r="41" spans="4:40" x14ac:dyDescent="0.2">
      <c r="D41" s="32"/>
      <c r="E41" s="32"/>
      <c r="F41" s="32"/>
      <c r="G41" s="32"/>
      <c r="H41" s="32"/>
      <c r="S41">
        <v>5100000</v>
      </c>
      <c r="T41">
        <v>4617704</v>
      </c>
      <c r="U41">
        <v>1430048</v>
      </c>
      <c r="V41">
        <v>3955806</v>
      </c>
      <c r="W41">
        <v>1077</v>
      </c>
      <c r="AI41">
        <v>4800000</v>
      </c>
      <c r="AJ41">
        <v>4306599</v>
      </c>
      <c r="AK41">
        <v>26127.999999999902</v>
      </c>
      <c r="AL41">
        <v>3897448</v>
      </c>
      <c r="AM41">
        <v>1163</v>
      </c>
      <c r="AN41" s="4"/>
    </row>
    <row r="42" spans="4:40" x14ac:dyDescent="0.2">
      <c r="D42" s="32"/>
      <c r="E42" s="32"/>
      <c r="F42" s="32"/>
      <c r="G42" s="32"/>
      <c r="H42" s="32"/>
      <c r="S42">
        <v>5400000</v>
      </c>
      <c r="T42">
        <v>4804558</v>
      </c>
      <c r="U42">
        <v>1641206.4</v>
      </c>
      <c r="V42">
        <v>4112684</v>
      </c>
      <c r="W42">
        <v>1078</v>
      </c>
      <c r="AI42">
        <v>5100000</v>
      </c>
      <c r="AJ42">
        <v>4571423</v>
      </c>
      <c r="AK42">
        <v>27305.599999999999</v>
      </c>
      <c r="AL42">
        <v>4139762</v>
      </c>
      <c r="AM42">
        <v>1156</v>
      </c>
      <c r="AN42" s="4"/>
    </row>
    <row r="43" spans="4:40" x14ac:dyDescent="0.2">
      <c r="D43" s="32"/>
      <c r="E43" s="32"/>
      <c r="F43" s="32"/>
      <c r="G43" s="32"/>
      <c r="H43" s="32"/>
      <c r="S43">
        <v>5700000</v>
      </c>
      <c r="T43">
        <v>5028400</v>
      </c>
      <c r="U43">
        <v>1626412.79999999</v>
      </c>
      <c r="V43">
        <v>4304776</v>
      </c>
      <c r="W43">
        <v>1077</v>
      </c>
      <c r="AI43">
        <v>5400000</v>
      </c>
      <c r="AJ43">
        <v>4754823</v>
      </c>
      <c r="AK43">
        <v>29881.599999999999</v>
      </c>
      <c r="AL43">
        <v>4302419</v>
      </c>
      <c r="AM43">
        <v>1150</v>
      </c>
      <c r="AN43" s="4"/>
    </row>
    <row r="44" spans="4:40" x14ac:dyDescent="0.2">
      <c r="D44" s="32"/>
      <c r="E44" s="32"/>
      <c r="F44" s="32"/>
      <c r="G44" s="32"/>
      <c r="H44" s="32"/>
      <c r="S44">
        <v>6000000</v>
      </c>
      <c r="T44">
        <v>5205440</v>
      </c>
      <c r="U44">
        <v>1559951.99999999</v>
      </c>
      <c r="V44">
        <v>4457571</v>
      </c>
      <c r="W44">
        <v>1080</v>
      </c>
      <c r="AI44">
        <v>5700000</v>
      </c>
      <c r="AJ44">
        <v>4945346</v>
      </c>
      <c r="AK44">
        <v>32310.3999999999</v>
      </c>
      <c r="AL44">
        <v>4474753</v>
      </c>
      <c r="AM44">
        <v>1146</v>
      </c>
      <c r="AN44" s="4"/>
    </row>
    <row r="45" spans="4:40" x14ac:dyDescent="0.2">
      <c r="D45" s="32"/>
      <c r="E45" s="32"/>
      <c r="F45" s="32"/>
      <c r="G45" s="32"/>
      <c r="H45" s="32"/>
      <c r="S45" s="32"/>
      <c r="T45" s="32"/>
      <c r="U45" s="32"/>
      <c r="V45" s="32"/>
      <c r="W45" s="32"/>
      <c r="AI45">
        <v>6000000</v>
      </c>
      <c r="AJ45">
        <v>5217887</v>
      </c>
      <c r="AK45">
        <v>112755.2</v>
      </c>
      <c r="AL45">
        <v>4713096</v>
      </c>
      <c r="AM45">
        <v>1144</v>
      </c>
      <c r="AN45" s="4"/>
    </row>
    <row r="46" spans="4:40" x14ac:dyDescent="0.2">
      <c r="D46" s="32"/>
      <c r="E46" s="32"/>
      <c r="F46" s="32"/>
      <c r="G46" s="32"/>
      <c r="H46" s="32"/>
      <c r="W46" s="3"/>
      <c r="AN46" s="4"/>
    </row>
    <row r="47" spans="4:40" x14ac:dyDescent="0.2">
      <c r="H47" s="3"/>
      <c r="W47" s="3"/>
      <c r="AN47" s="4"/>
    </row>
    <row r="48" spans="4:40" x14ac:dyDescent="0.2">
      <c r="H48" s="3"/>
      <c r="W48" s="3"/>
      <c r="AN48" s="4"/>
    </row>
    <row r="49" spans="2:40" x14ac:dyDescent="0.2">
      <c r="H49" s="3"/>
      <c r="W49" s="3"/>
      <c r="AN49" s="4"/>
    </row>
    <row r="50" spans="2:40" x14ac:dyDescent="0.2">
      <c r="H50" s="3"/>
      <c r="W50" s="3"/>
      <c r="AN50" s="4"/>
    </row>
    <row r="51" spans="2:40" x14ac:dyDescent="0.2">
      <c r="H51" s="3"/>
      <c r="W51" s="3"/>
    </row>
    <row r="52" spans="2:40" x14ac:dyDescent="0.2">
      <c r="H52" s="3"/>
      <c r="W52" s="3"/>
    </row>
    <row r="53" spans="2:40" x14ac:dyDescent="0.2">
      <c r="H53" s="3"/>
      <c r="W53" s="3"/>
    </row>
    <row r="54" spans="2:40" x14ac:dyDescent="0.2">
      <c r="H54" s="3"/>
      <c r="W54" s="3"/>
    </row>
    <row r="55" spans="2:40" x14ac:dyDescent="0.2">
      <c r="H55" s="3"/>
      <c r="W55" s="3"/>
    </row>
    <row r="56" spans="2:40" x14ac:dyDescent="0.2">
      <c r="H56" s="3"/>
      <c r="W56" s="3"/>
    </row>
    <row r="57" spans="2:40" x14ac:dyDescent="0.2">
      <c r="H57" s="3"/>
      <c r="W57" s="3"/>
    </row>
    <row r="58" spans="2:40" x14ac:dyDescent="0.2">
      <c r="H58" s="3"/>
      <c r="W58" s="3"/>
    </row>
    <row r="61" spans="2:40" x14ac:dyDescent="0.2">
      <c r="B61" t="s">
        <v>217</v>
      </c>
      <c r="D61" t="s">
        <v>206</v>
      </c>
      <c r="E61" t="s">
        <v>33</v>
      </c>
      <c r="F61" t="s">
        <v>38</v>
      </c>
      <c r="G61" t="s">
        <v>213</v>
      </c>
      <c r="H61" t="s">
        <v>214</v>
      </c>
      <c r="Q61" t="s">
        <v>217</v>
      </c>
      <c r="S61" t="s">
        <v>206</v>
      </c>
      <c r="T61" t="s">
        <v>33</v>
      </c>
      <c r="U61" t="s">
        <v>38</v>
      </c>
      <c r="V61" t="s">
        <v>213</v>
      </c>
      <c r="W61" t="s">
        <v>214</v>
      </c>
      <c r="AG61" t="s">
        <v>217</v>
      </c>
      <c r="AI61" t="s">
        <v>206</v>
      </c>
      <c r="AJ61" t="s">
        <v>33</v>
      </c>
      <c r="AK61" t="s">
        <v>172</v>
      </c>
      <c r="AL61" t="s">
        <v>213</v>
      </c>
      <c r="AM61" t="s">
        <v>214</v>
      </c>
    </row>
    <row r="62" spans="2:40" x14ac:dyDescent="0.2">
      <c r="S62">
        <v>900000</v>
      </c>
      <c r="T62">
        <v>888809</v>
      </c>
      <c r="U62">
        <v>6849</v>
      </c>
      <c r="V62">
        <v>712300</v>
      </c>
      <c r="W62">
        <v>1047</v>
      </c>
      <c r="AI62">
        <v>900000</v>
      </c>
      <c r="AJ62">
        <v>885684</v>
      </c>
      <c r="AK62">
        <v>9478</v>
      </c>
      <c r="AL62">
        <v>784561</v>
      </c>
      <c r="AM62">
        <v>1157</v>
      </c>
    </row>
    <row r="63" spans="2:40" ht="17" customHeight="1" x14ac:dyDescent="0.2">
      <c r="D63" s="32"/>
      <c r="E63" s="32"/>
      <c r="F63" s="32"/>
      <c r="G63" s="32"/>
      <c r="H63" s="32"/>
      <c r="S63">
        <v>1800000</v>
      </c>
      <c r="T63">
        <v>1760135</v>
      </c>
      <c r="U63">
        <v>7139.2</v>
      </c>
      <c r="V63">
        <v>1445501</v>
      </c>
      <c r="W63">
        <v>1057</v>
      </c>
      <c r="AI63">
        <v>1800000</v>
      </c>
      <c r="AJ63">
        <v>1756121</v>
      </c>
      <c r="AK63">
        <v>9641.5999999999894</v>
      </c>
      <c r="AL63">
        <v>1579407</v>
      </c>
      <c r="AM63">
        <v>1159</v>
      </c>
    </row>
    <row r="64" spans="2:40" x14ac:dyDescent="0.2">
      <c r="D64" s="32"/>
      <c r="E64" s="32"/>
      <c r="F64" s="32"/>
      <c r="G64" s="32"/>
      <c r="H64" s="32"/>
      <c r="S64">
        <v>2700000</v>
      </c>
      <c r="T64">
        <v>2597594</v>
      </c>
      <c r="U64">
        <v>7875.2</v>
      </c>
      <c r="V64">
        <v>2062072</v>
      </c>
      <c r="W64">
        <v>1035</v>
      </c>
      <c r="AI64">
        <v>2400000</v>
      </c>
      <c r="AJ64">
        <v>2319770</v>
      </c>
      <c r="AK64">
        <v>10009.5999999999</v>
      </c>
      <c r="AL64">
        <v>2081849</v>
      </c>
      <c r="AM64">
        <v>1157</v>
      </c>
    </row>
    <row r="65" spans="4:39" x14ac:dyDescent="0.2">
      <c r="D65" s="32"/>
      <c r="E65" s="32"/>
      <c r="F65" s="32"/>
      <c r="G65" s="32"/>
      <c r="H65" s="32"/>
      <c r="S65">
        <v>3600000</v>
      </c>
      <c r="T65">
        <v>3414742</v>
      </c>
      <c r="U65">
        <v>8390.4</v>
      </c>
      <c r="V65">
        <v>2588095</v>
      </c>
      <c r="W65">
        <v>1040</v>
      </c>
      <c r="AI65">
        <v>3000000</v>
      </c>
      <c r="AJ65">
        <v>2867519</v>
      </c>
      <c r="AK65">
        <v>10598.4</v>
      </c>
      <c r="AL65">
        <v>2565253</v>
      </c>
      <c r="AM65">
        <v>1153</v>
      </c>
    </row>
    <row r="66" spans="4:39" x14ac:dyDescent="0.2">
      <c r="D66" s="32"/>
      <c r="E66" s="32"/>
      <c r="F66" s="32"/>
      <c r="G66" s="32"/>
      <c r="H66" s="32"/>
      <c r="S66">
        <v>4500000</v>
      </c>
      <c r="T66">
        <v>4160827</v>
      </c>
      <c r="U66">
        <v>9052.7999999999993</v>
      </c>
      <c r="V66">
        <v>3003999</v>
      </c>
      <c r="W66">
        <v>1040</v>
      </c>
      <c r="AI66">
        <v>3600000</v>
      </c>
      <c r="AJ66">
        <v>3366515</v>
      </c>
      <c r="AK66">
        <v>10966.4</v>
      </c>
      <c r="AL66">
        <v>3002026</v>
      </c>
      <c r="AM66">
        <v>1148</v>
      </c>
    </row>
    <row r="67" spans="4:39" x14ac:dyDescent="0.2">
      <c r="D67" s="32"/>
      <c r="E67" s="32"/>
      <c r="F67" s="32"/>
      <c r="G67" s="32"/>
      <c r="H67" s="32"/>
      <c r="S67">
        <v>5400000</v>
      </c>
      <c r="T67">
        <v>4859205</v>
      </c>
      <c r="U67">
        <v>9936</v>
      </c>
      <c r="V67">
        <v>3330094</v>
      </c>
      <c r="W67">
        <v>1039</v>
      </c>
      <c r="AI67">
        <v>3900000</v>
      </c>
      <c r="AJ67">
        <v>3644697</v>
      </c>
      <c r="AK67">
        <v>11408</v>
      </c>
      <c r="AL67">
        <v>3242588</v>
      </c>
      <c r="AM67">
        <v>1146</v>
      </c>
    </row>
    <row r="68" spans="4:39" x14ac:dyDescent="0.2">
      <c r="D68" s="32"/>
      <c r="E68" s="32"/>
      <c r="F68" s="32"/>
      <c r="G68" s="32"/>
      <c r="H68" s="32"/>
      <c r="S68">
        <v>6300000</v>
      </c>
      <c r="T68">
        <v>5521969</v>
      </c>
      <c r="U68">
        <v>11408</v>
      </c>
      <c r="V68">
        <v>3557150</v>
      </c>
      <c r="W68">
        <v>1039</v>
      </c>
      <c r="AI68">
        <v>4200000</v>
      </c>
      <c r="AJ68">
        <v>3869046</v>
      </c>
      <c r="AK68">
        <v>11481.5999999999</v>
      </c>
      <c r="AL68">
        <v>3436283</v>
      </c>
      <c r="AM68">
        <v>1142</v>
      </c>
    </row>
    <row r="69" spans="4:39" x14ac:dyDescent="0.2">
      <c r="D69" s="32"/>
      <c r="E69" s="32"/>
      <c r="F69" s="32"/>
      <c r="G69" s="32"/>
      <c r="H69" s="32"/>
      <c r="S69">
        <v>6600000</v>
      </c>
      <c r="T69">
        <v>5748925</v>
      </c>
      <c r="U69">
        <v>12364.8</v>
      </c>
      <c r="V69">
        <v>3601426</v>
      </c>
      <c r="W69">
        <v>1038</v>
      </c>
      <c r="AI69">
        <v>4350000</v>
      </c>
      <c r="AJ69">
        <v>4000083</v>
      </c>
      <c r="AK69">
        <v>86480</v>
      </c>
      <c r="AL69">
        <v>3160760</v>
      </c>
      <c r="AM69">
        <v>1139</v>
      </c>
    </row>
    <row r="70" spans="4:39" x14ac:dyDescent="0.2">
      <c r="D70" s="32"/>
      <c r="E70" s="32"/>
      <c r="F70" s="32"/>
      <c r="G70" s="32"/>
      <c r="H70" s="32"/>
      <c r="S70">
        <v>6900000</v>
      </c>
      <c r="T70">
        <v>5989013</v>
      </c>
      <c r="U70">
        <v>14278.4</v>
      </c>
      <c r="V70">
        <v>3606513</v>
      </c>
      <c r="W70">
        <v>1040</v>
      </c>
      <c r="AI70">
        <v>4500000</v>
      </c>
      <c r="AJ70">
        <v>4076886</v>
      </c>
      <c r="AK70">
        <v>27188502.399999999</v>
      </c>
      <c r="AL70">
        <v>2434027</v>
      </c>
      <c r="AM70">
        <v>1138</v>
      </c>
    </row>
    <row r="71" spans="4:39" x14ac:dyDescent="0.2">
      <c r="D71" s="32"/>
      <c r="E71" s="32"/>
      <c r="F71" s="32"/>
      <c r="G71" s="32"/>
      <c r="H71" s="32"/>
      <c r="AI71">
        <v>4800000</v>
      </c>
      <c r="AJ71">
        <v>4335275</v>
      </c>
      <c r="AK71">
        <v>326857.59999999998</v>
      </c>
      <c r="AL71">
        <v>1651231</v>
      </c>
      <c r="AM71">
        <v>1121</v>
      </c>
    </row>
    <row r="72" spans="4:39" x14ac:dyDescent="0.2">
      <c r="D72" s="32"/>
      <c r="E72" s="32"/>
      <c r="F72" s="32"/>
      <c r="G72" s="32"/>
      <c r="H72" s="32"/>
      <c r="S72">
        <v>7500000</v>
      </c>
      <c r="T72">
        <v>6325050</v>
      </c>
      <c r="U72">
        <v>17001.599999999999</v>
      </c>
      <c r="V72">
        <v>3554267</v>
      </c>
      <c r="W72">
        <v>1040</v>
      </c>
    </row>
    <row r="73" spans="4:39" x14ac:dyDescent="0.2">
      <c r="D73" s="32"/>
      <c r="E73" s="32"/>
      <c r="F73" s="32"/>
      <c r="G73" s="32"/>
      <c r="H73" s="32"/>
    </row>
    <row r="74" spans="4:39" x14ac:dyDescent="0.2">
      <c r="D74" s="32"/>
      <c r="E74" s="32"/>
      <c r="F74" s="32"/>
      <c r="G74" s="32"/>
      <c r="H74" s="32"/>
      <c r="S74">
        <v>8100000</v>
      </c>
      <c r="T74">
        <v>6675827</v>
      </c>
      <c r="U74">
        <v>833446.39999999898</v>
      </c>
      <c r="V74">
        <v>3171371</v>
      </c>
      <c r="W74">
        <v>1036</v>
      </c>
    </row>
    <row r="75" spans="4:39" x14ac:dyDescent="0.2">
      <c r="D75" s="32"/>
      <c r="E75" s="32"/>
      <c r="F75" s="32"/>
      <c r="G75" s="32"/>
      <c r="H75" s="32"/>
      <c r="S75" s="32"/>
      <c r="T75" s="32"/>
      <c r="U75" s="32"/>
      <c r="V75" s="32"/>
      <c r="W75" s="32"/>
    </row>
    <row r="76" spans="4:39" x14ac:dyDescent="0.2">
      <c r="D76" s="32"/>
      <c r="E76" s="32"/>
      <c r="F76" s="32"/>
      <c r="G76" s="32"/>
      <c r="H76" s="32"/>
      <c r="S76" s="32"/>
      <c r="T76" s="32"/>
      <c r="U76" s="32"/>
      <c r="V76" s="32"/>
      <c r="W76" s="32"/>
    </row>
    <row r="77" spans="4:39" x14ac:dyDescent="0.2">
      <c r="D77" s="32"/>
      <c r="E77" s="32"/>
      <c r="F77" s="32"/>
      <c r="G77" s="32"/>
      <c r="H77" s="32"/>
      <c r="S77" s="32"/>
      <c r="T77" s="32"/>
      <c r="U77" s="32"/>
      <c r="V77" s="32"/>
      <c r="W77" s="32"/>
    </row>
    <row r="78" spans="4:39" x14ac:dyDescent="0.2">
      <c r="D78" s="32"/>
      <c r="E78" s="32"/>
      <c r="F78" s="32"/>
      <c r="G78" s="32"/>
      <c r="H78" s="32"/>
      <c r="S78" s="32"/>
      <c r="T78" s="32"/>
      <c r="U78" s="32"/>
      <c r="V78" s="32"/>
      <c r="W78" s="32"/>
    </row>
    <row r="79" spans="4:39" x14ac:dyDescent="0.2">
      <c r="D79" s="32"/>
      <c r="E79" s="32"/>
      <c r="F79" s="32"/>
      <c r="G79" s="32"/>
      <c r="H79" s="32"/>
      <c r="S79" s="32"/>
      <c r="T79" s="32"/>
      <c r="U79" s="32"/>
      <c r="V79" s="32"/>
      <c r="W79" s="32"/>
    </row>
    <row r="80" spans="4:39" x14ac:dyDescent="0.2">
      <c r="D80" s="32"/>
      <c r="E80" s="32"/>
      <c r="F80" s="32"/>
      <c r="G80" s="32"/>
      <c r="H80" s="32"/>
      <c r="S80" s="32"/>
      <c r="T80" s="32"/>
      <c r="U80" s="32"/>
      <c r="V80" s="32"/>
      <c r="W80" s="32"/>
    </row>
    <row r="81" spans="2:39" x14ac:dyDescent="0.2">
      <c r="D81" s="32"/>
      <c r="E81" s="32"/>
      <c r="F81" s="32"/>
      <c r="G81" s="32"/>
      <c r="H81" s="32"/>
      <c r="S81" s="4"/>
      <c r="T81" s="4"/>
      <c r="U81" s="4"/>
      <c r="V81" s="4"/>
      <c r="W81" s="4"/>
    </row>
    <row r="82" spans="2:39" x14ac:dyDescent="0.2">
      <c r="D82" s="32"/>
      <c r="E82" s="32"/>
      <c r="F82" s="32"/>
      <c r="G82" s="32"/>
      <c r="H82" s="32"/>
      <c r="S82" s="4"/>
      <c r="T82" s="4"/>
      <c r="U82" s="4"/>
      <c r="V82" s="4"/>
      <c r="W82" s="4"/>
    </row>
    <row r="83" spans="2:39" x14ac:dyDescent="0.2">
      <c r="D83" s="32"/>
      <c r="E83" s="32"/>
      <c r="F83" s="32"/>
      <c r="G83" s="32"/>
      <c r="H83" s="32"/>
      <c r="S83" s="4"/>
      <c r="T83" s="4"/>
      <c r="U83" s="4"/>
      <c r="V83" s="4"/>
      <c r="W83" s="4"/>
    </row>
    <row r="84" spans="2:39" x14ac:dyDescent="0.2">
      <c r="D84" s="4"/>
      <c r="E84" s="4"/>
      <c r="F84" s="4"/>
      <c r="G84" s="4"/>
      <c r="H84" s="4"/>
      <c r="S84" s="4"/>
      <c r="T84" s="4"/>
      <c r="U84" s="4"/>
      <c r="V84" s="4"/>
      <c r="W84" s="4"/>
    </row>
    <row r="85" spans="2:39" x14ac:dyDescent="0.2">
      <c r="D85" s="4"/>
      <c r="E85" s="4"/>
      <c r="F85" s="4"/>
      <c r="G85" s="4"/>
      <c r="H85" s="4"/>
      <c r="S85" s="4"/>
      <c r="T85" s="4"/>
      <c r="U85" s="4"/>
      <c r="V85" s="4"/>
      <c r="W85" s="4"/>
    </row>
    <row r="86" spans="2:39" x14ac:dyDescent="0.2">
      <c r="D86" s="4"/>
      <c r="E86" s="4"/>
      <c r="F86" s="4"/>
      <c r="G86" s="4"/>
      <c r="H86" s="4"/>
      <c r="S86" s="4"/>
      <c r="T86" s="4"/>
      <c r="U86" s="4"/>
      <c r="V86" s="4"/>
      <c r="W86" s="4"/>
    </row>
    <row r="87" spans="2:39" x14ac:dyDescent="0.2">
      <c r="D87" s="4"/>
      <c r="E87" s="4"/>
      <c r="F87" s="4"/>
      <c r="G87" s="4"/>
      <c r="H87" s="4"/>
      <c r="S87" s="4"/>
      <c r="T87" s="4"/>
      <c r="U87" s="4"/>
      <c r="V87" s="4"/>
      <c r="W87" s="4"/>
    </row>
    <row r="90" spans="2:39" x14ac:dyDescent="0.2">
      <c r="B90" t="s">
        <v>232</v>
      </c>
      <c r="D90" t="s">
        <v>206</v>
      </c>
      <c r="E90" t="s">
        <v>33</v>
      </c>
      <c r="F90" t="s">
        <v>38</v>
      </c>
      <c r="G90" t="s">
        <v>213</v>
      </c>
      <c r="H90" t="s">
        <v>214</v>
      </c>
      <c r="Q90" t="s">
        <v>232</v>
      </c>
      <c r="S90" t="s">
        <v>206</v>
      </c>
      <c r="T90" t="s">
        <v>33</v>
      </c>
      <c r="U90" t="s">
        <v>38</v>
      </c>
      <c r="V90" t="s">
        <v>213</v>
      </c>
      <c r="W90" t="s">
        <v>214</v>
      </c>
      <c r="AG90" t="s">
        <v>232</v>
      </c>
      <c r="AI90" t="s">
        <v>206</v>
      </c>
      <c r="AJ90" t="s">
        <v>33</v>
      </c>
      <c r="AK90" t="s">
        <v>172</v>
      </c>
      <c r="AL90" t="s">
        <v>213</v>
      </c>
      <c r="AM90" t="s">
        <v>214</v>
      </c>
    </row>
    <row r="91" spans="2:39" x14ac:dyDescent="0.2">
      <c r="S91">
        <v>900000</v>
      </c>
      <c r="T91">
        <v>886795</v>
      </c>
      <c r="U91">
        <v>6652</v>
      </c>
      <c r="V91">
        <v>353221</v>
      </c>
      <c r="W91">
        <v>1018</v>
      </c>
      <c r="AI91">
        <v>900000</v>
      </c>
      <c r="AJ91">
        <v>885663</v>
      </c>
      <c r="AK91">
        <v>8809</v>
      </c>
      <c r="AL91">
        <v>470099</v>
      </c>
      <c r="AM91">
        <v>1145</v>
      </c>
    </row>
    <row r="92" spans="2:39" x14ac:dyDescent="0.2">
      <c r="D92" s="32"/>
      <c r="E92" s="32"/>
      <c r="F92" s="32"/>
      <c r="G92" s="32"/>
      <c r="H92" s="32"/>
      <c r="S92">
        <v>1800000</v>
      </c>
      <c r="T92">
        <v>1759191</v>
      </c>
      <c r="U92">
        <v>6918.4</v>
      </c>
      <c r="V92">
        <v>955413</v>
      </c>
      <c r="W92">
        <v>1021</v>
      </c>
      <c r="AI92">
        <v>1800000</v>
      </c>
      <c r="AJ92">
        <v>1755752</v>
      </c>
      <c r="AK92">
        <v>9273.5999999999894</v>
      </c>
      <c r="AL92">
        <v>1131065</v>
      </c>
      <c r="AM92">
        <v>1149</v>
      </c>
    </row>
    <row r="93" spans="2:39" x14ac:dyDescent="0.2">
      <c r="D93" s="32"/>
      <c r="E93" s="32"/>
      <c r="F93" s="32"/>
      <c r="G93" s="32"/>
      <c r="H93" s="32"/>
      <c r="S93">
        <v>2700000</v>
      </c>
      <c r="T93">
        <v>2595809</v>
      </c>
      <c r="U93">
        <v>7433.5999999999904</v>
      </c>
      <c r="V93">
        <v>1503669</v>
      </c>
      <c r="W93">
        <v>1030</v>
      </c>
      <c r="AI93">
        <v>2400000</v>
      </c>
      <c r="AJ93">
        <v>2312647</v>
      </c>
      <c r="AK93">
        <v>9788.7999999999993</v>
      </c>
      <c r="AL93">
        <v>1470465</v>
      </c>
      <c r="AM93">
        <v>1151</v>
      </c>
    </row>
    <row r="94" spans="2:39" x14ac:dyDescent="0.2">
      <c r="D94" s="32"/>
      <c r="E94" s="32"/>
      <c r="F94" s="32"/>
      <c r="G94" s="32"/>
      <c r="H94" s="32"/>
      <c r="S94">
        <v>3600000</v>
      </c>
      <c r="T94">
        <v>3410876</v>
      </c>
      <c r="U94">
        <v>8095.99999999999</v>
      </c>
      <c r="V94">
        <v>1878026</v>
      </c>
      <c r="W94">
        <v>1033</v>
      </c>
      <c r="AI94">
        <v>3000000</v>
      </c>
      <c r="AJ94">
        <v>2862157</v>
      </c>
      <c r="AK94">
        <v>10230.4</v>
      </c>
      <c r="AL94">
        <v>1847729</v>
      </c>
      <c r="AM94">
        <v>1146</v>
      </c>
    </row>
    <row r="95" spans="2:39" x14ac:dyDescent="0.2">
      <c r="D95" s="32"/>
      <c r="E95" s="32"/>
      <c r="F95" s="32"/>
      <c r="G95" s="32"/>
      <c r="H95" s="32"/>
      <c r="S95">
        <v>4500000</v>
      </c>
      <c r="T95">
        <v>4167772</v>
      </c>
      <c r="U95">
        <v>8758.4</v>
      </c>
      <c r="V95">
        <v>2238423</v>
      </c>
      <c r="W95">
        <v>1038</v>
      </c>
      <c r="X95" s="32"/>
      <c r="Y95" s="32"/>
      <c r="AI95">
        <v>3600000</v>
      </c>
      <c r="AJ95">
        <v>3395933</v>
      </c>
      <c r="AK95">
        <v>10745.5999999999</v>
      </c>
      <c r="AL95">
        <v>2205876</v>
      </c>
      <c r="AM95">
        <v>1140</v>
      </c>
    </row>
    <row r="96" spans="2:39" x14ac:dyDescent="0.2">
      <c r="D96" s="32"/>
      <c r="E96" s="32"/>
      <c r="F96" s="32"/>
      <c r="G96" s="32"/>
      <c r="H96" s="32"/>
      <c r="S96">
        <v>5400000</v>
      </c>
      <c r="T96">
        <v>4857771</v>
      </c>
      <c r="U96">
        <v>9568</v>
      </c>
      <c r="V96">
        <v>2520288</v>
      </c>
      <c r="W96">
        <v>1038</v>
      </c>
      <c r="X96" s="32"/>
      <c r="Y96" s="32"/>
      <c r="AI96">
        <v>3900000</v>
      </c>
      <c r="AJ96">
        <v>3654218</v>
      </c>
      <c r="AK96">
        <v>11113.5999999999</v>
      </c>
      <c r="AL96">
        <v>2361992</v>
      </c>
      <c r="AM96">
        <v>1146</v>
      </c>
    </row>
    <row r="97" spans="4:39" x14ac:dyDescent="0.2">
      <c r="D97" s="32"/>
      <c r="E97" s="32"/>
      <c r="F97" s="32"/>
      <c r="G97" s="32"/>
      <c r="H97" s="32"/>
      <c r="S97">
        <v>6300000</v>
      </c>
      <c r="T97">
        <v>5562701</v>
      </c>
      <c r="U97">
        <v>11040</v>
      </c>
      <c r="V97">
        <v>2718991</v>
      </c>
      <c r="W97">
        <v>1042</v>
      </c>
      <c r="X97" s="32"/>
      <c r="Y97" s="32"/>
      <c r="AI97">
        <v>4200000</v>
      </c>
      <c r="AJ97">
        <v>3890191</v>
      </c>
      <c r="AK97">
        <v>11334.4</v>
      </c>
      <c r="AL97">
        <v>2506013</v>
      </c>
      <c r="AM97">
        <v>1144</v>
      </c>
    </row>
    <row r="98" spans="4:39" x14ac:dyDescent="0.2">
      <c r="D98" s="32"/>
      <c r="E98" s="32"/>
      <c r="F98" s="32"/>
      <c r="G98" s="32"/>
      <c r="H98" s="32"/>
      <c r="S98">
        <v>6600000</v>
      </c>
      <c r="T98">
        <v>5757089</v>
      </c>
      <c r="U98">
        <v>11702.4</v>
      </c>
      <c r="V98">
        <v>2760105</v>
      </c>
      <c r="W98">
        <v>1038</v>
      </c>
      <c r="X98" s="32"/>
      <c r="Y98" s="32"/>
      <c r="AI98">
        <v>4350000</v>
      </c>
      <c r="AJ98">
        <v>4025193</v>
      </c>
      <c r="AK98">
        <v>304336</v>
      </c>
      <c r="AL98">
        <v>2094631</v>
      </c>
      <c r="AM98">
        <v>1139</v>
      </c>
    </row>
    <row r="99" spans="4:39" x14ac:dyDescent="0.2">
      <c r="D99" s="32"/>
      <c r="E99" s="32"/>
      <c r="F99" s="32"/>
      <c r="G99" s="32"/>
      <c r="H99" s="32"/>
      <c r="X99" s="32"/>
      <c r="Y99" s="32"/>
      <c r="AI99">
        <v>4500000</v>
      </c>
      <c r="AJ99">
        <v>3985094</v>
      </c>
      <c r="AK99">
        <v>36893692.799999997</v>
      </c>
      <c r="AL99">
        <v>1736552</v>
      </c>
      <c r="AM99">
        <v>1129</v>
      </c>
    </row>
    <row r="100" spans="4:39" x14ac:dyDescent="0.2">
      <c r="D100" s="32"/>
      <c r="E100" s="32"/>
      <c r="F100" s="32"/>
      <c r="G100" s="32"/>
      <c r="H100" s="32"/>
      <c r="S100">
        <v>7200000</v>
      </c>
      <c r="T100">
        <v>6159618</v>
      </c>
      <c r="U100">
        <v>13836.8</v>
      </c>
      <c r="V100">
        <v>2808738</v>
      </c>
      <c r="W100">
        <v>1038</v>
      </c>
      <c r="X100" s="32"/>
      <c r="Y100" s="32"/>
      <c r="AI100">
        <v>4800000</v>
      </c>
      <c r="AJ100">
        <v>4329995</v>
      </c>
      <c r="AK100">
        <v>13444879.999999899</v>
      </c>
      <c r="AL100">
        <v>1699531</v>
      </c>
      <c r="AM100">
        <v>1129</v>
      </c>
    </row>
    <row r="101" spans="4:39" x14ac:dyDescent="0.2">
      <c r="D101" s="32"/>
      <c r="E101" s="32"/>
      <c r="F101" s="32"/>
      <c r="G101" s="32"/>
      <c r="H101" s="32"/>
      <c r="S101">
        <v>7500000</v>
      </c>
      <c r="T101">
        <v>6323282</v>
      </c>
      <c r="U101">
        <v>21932.799999999999</v>
      </c>
      <c r="V101">
        <v>2762177</v>
      </c>
      <c r="W101">
        <v>1039</v>
      </c>
      <c r="X101" s="32"/>
      <c r="Y101" s="32"/>
      <c r="AI101">
        <v>5100000</v>
      </c>
      <c r="AJ101">
        <v>4571457</v>
      </c>
      <c r="AK101">
        <v>599766.39999999898</v>
      </c>
      <c r="AL101">
        <v>1327064</v>
      </c>
      <c r="AM101">
        <v>1120</v>
      </c>
    </row>
    <row r="102" spans="4:39" x14ac:dyDescent="0.2">
      <c r="D102" s="32"/>
      <c r="E102" s="32"/>
      <c r="F102" s="32"/>
      <c r="G102" s="32"/>
      <c r="H102" s="32"/>
      <c r="S102">
        <v>7800000</v>
      </c>
      <c r="T102">
        <v>6507395</v>
      </c>
      <c r="U102">
        <v>23036.799999999999</v>
      </c>
      <c r="V102">
        <v>2668537</v>
      </c>
      <c r="W102">
        <v>1038</v>
      </c>
      <c r="X102" s="32"/>
      <c r="Y102" s="32"/>
      <c r="AI102">
        <v>5400000</v>
      </c>
      <c r="AJ102">
        <v>4771382</v>
      </c>
      <c r="AK102">
        <v>12683708.7999999</v>
      </c>
      <c r="AL102">
        <v>1112343</v>
      </c>
      <c r="AM102">
        <v>1116</v>
      </c>
    </row>
    <row r="103" spans="4:39" x14ac:dyDescent="0.2">
      <c r="D103" s="32"/>
      <c r="E103" s="32"/>
      <c r="F103" s="32"/>
      <c r="G103" s="32"/>
      <c r="H103" s="32"/>
      <c r="S103">
        <v>8100000</v>
      </c>
      <c r="T103">
        <v>6677293</v>
      </c>
      <c r="U103">
        <v>359683.19999999902</v>
      </c>
      <c r="V103">
        <v>2587291</v>
      </c>
      <c r="W103">
        <v>1035</v>
      </c>
      <c r="X103" s="32"/>
      <c r="Y103" s="32"/>
      <c r="AI103">
        <v>5700000</v>
      </c>
      <c r="AJ103">
        <v>5040450</v>
      </c>
      <c r="AK103">
        <v>1851849.5999999901</v>
      </c>
      <c r="AL103">
        <v>1553916</v>
      </c>
      <c r="AM103">
        <v>1118</v>
      </c>
    </row>
    <row r="104" spans="4:39" x14ac:dyDescent="0.2">
      <c r="D104" s="32"/>
      <c r="E104" s="32"/>
      <c r="F104" s="32"/>
      <c r="G104" s="32"/>
      <c r="H104" s="32"/>
      <c r="S104" s="32"/>
      <c r="T104" s="32"/>
      <c r="U104" s="32"/>
      <c r="V104" s="32"/>
      <c r="W104" s="32"/>
      <c r="X104" s="32"/>
      <c r="Y104" s="32"/>
      <c r="AI104">
        <v>6000000</v>
      </c>
      <c r="AJ104">
        <v>5097456</v>
      </c>
      <c r="AK104">
        <v>18215852.7999999</v>
      </c>
      <c r="AL104">
        <v>1964974</v>
      </c>
      <c r="AM104">
        <v>1119</v>
      </c>
    </row>
    <row r="105" spans="4:39" x14ac:dyDescent="0.2">
      <c r="D105" s="32"/>
      <c r="E105" s="32"/>
      <c r="F105" s="32"/>
      <c r="G105" s="32"/>
      <c r="H105" s="32"/>
      <c r="S105" s="32"/>
      <c r="T105" s="32"/>
      <c r="U105" s="32"/>
      <c r="V105" s="32"/>
      <c r="W105" s="32"/>
      <c r="X105" s="32"/>
      <c r="Y105" s="32"/>
    </row>
    <row r="106" spans="4:39" x14ac:dyDescent="0.2">
      <c r="D106" s="32"/>
      <c r="E106" s="32"/>
      <c r="F106" s="32"/>
      <c r="G106" s="32"/>
      <c r="H106" s="32"/>
      <c r="S106" s="32"/>
      <c r="T106" s="32"/>
      <c r="U106" s="32"/>
      <c r="V106" s="32"/>
      <c r="W106" s="32"/>
      <c r="X106" s="32"/>
      <c r="Y106" s="32"/>
    </row>
    <row r="107" spans="4:39" x14ac:dyDescent="0.2">
      <c r="D107" s="32"/>
      <c r="E107" s="32"/>
      <c r="F107" s="32"/>
      <c r="G107" s="32"/>
      <c r="H107" s="32"/>
      <c r="S107" s="32"/>
      <c r="T107" s="32"/>
      <c r="U107" s="32"/>
      <c r="V107" s="32"/>
      <c r="W107" s="32"/>
      <c r="X107" s="32"/>
      <c r="Y107" s="32"/>
    </row>
    <row r="108" spans="4:39" x14ac:dyDescent="0.2">
      <c r="D108" s="32"/>
      <c r="E108" s="32"/>
      <c r="F108" s="32"/>
      <c r="G108" s="32"/>
      <c r="H108" s="32"/>
      <c r="S108" s="32"/>
      <c r="T108" s="32"/>
      <c r="U108" s="32"/>
      <c r="V108" s="32"/>
      <c r="W108" s="32"/>
      <c r="X108" s="32"/>
      <c r="Y108" s="32"/>
    </row>
    <row r="109" spans="4:39" x14ac:dyDescent="0.2">
      <c r="D109" s="32"/>
      <c r="E109" s="32"/>
      <c r="F109" s="32"/>
      <c r="G109" s="32"/>
      <c r="H109" s="32"/>
      <c r="S109" s="32"/>
      <c r="T109" s="32"/>
      <c r="U109" s="32"/>
      <c r="V109" s="32"/>
      <c r="W109" s="32"/>
    </row>
    <row r="110" spans="4:39" x14ac:dyDescent="0.2">
      <c r="D110" s="32"/>
      <c r="E110" s="32"/>
      <c r="F110" s="32"/>
      <c r="G110" s="32"/>
      <c r="H110" s="32"/>
    </row>
    <row r="111" spans="4:39" x14ac:dyDescent="0.2">
      <c r="D111" s="32"/>
      <c r="E111" s="32"/>
      <c r="F111" s="32"/>
      <c r="G111" s="32"/>
      <c r="H111" s="32"/>
    </row>
    <row r="117" spans="2:39" x14ac:dyDescent="0.2">
      <c r="B117" t="s">
        <v>234</v>
      </c>
      <c r="D117" t="s">
        <v>206</v>
      </c>
      <c r="E117" t="s">
        <v>33</v>
      </c>
      <c r="F117" t="s">
        <v>38</v>
      </c>
      <c r="G117" t="s">
        <v>213</v>
      </c>
      <c r="H117" t="s">
        <v>214</v>
      </c>
      <c r="Q117" t="s">
        <v>234</v>
      </c>
      <c r="S117" t="s">
        <v>206</v>
      </c>
      <c r="T117" t="s">
        <v>33</v>
      </c>
      <c r="U117" t="s">
        <v>38</v>
      </c>
      <c r="V117" t="s">
        <v>213</v>
      </c>
      <c r="W117" t="s">
        <v>214</v>
      </c>
      <c r="AG117" t="s">
        <v>234</v>
      </c>
      <c r="AI117" t="s">
        <v>206</v>
      </c>
      <c r="AJ117" t="s">
        <v>33</v>
      </c>
      <c r="AK117" t="s">
        <v>172</v>
      </c>
      <c r="AL117" t="s">
        <v>213</v>
      </c>
      <c r="AM117" t="s">
        <v>214</v>
      </c>
    </row>
    <row r="118" spans="2:39" x14ac:dyDescent="0.2">
      <c r="S118">
        <v>900000</v>
      </c>
      <c r="T118">
        <v>885960</v>
      </c>
      <c r="U118">
        <v>6904</v>
      </c>
      <c r="V118">
        <v>68312</v>
      </c>
      <c r="W118">
        <v>1015</v>
      </c>
      <c r="AI118">
        <v>900000</v>
      </c>
      <c r="AJ118">
        <v>880312</v>
      </c>
      <c r="AK118">
        <v>8994</v>
      </c>
      <c r="AL118">
        <v>102775</v>
      </c>
      <c r="AM118">
        <v>1142</v>
      </c>
    </row>
    <row r="119" spans="2:39" x14ac:dyDescent="0.2">
      <c r="D119" s="32"/>
      <c r="E119" s="32"/>
      <c r="F119" s="32"/>
      <c r="G119" s="32"/>
      <c r="H119" s="32"/>
      <c r="S119">
        <v>1800000</v>
      </c>
      <c r="T119">
        <v>1762167</v>
      </c>
      <c r="U119">
        <v>7065.5999999999904</v>
      </c>
      <c r="V119">
        <v>241217</v>
      </c>
      <c r="W119">
        <v>1017</v>
      </c>
      <c r="AI119">
        <v>1800000</v>
      </c>
      <c r="AJ119">
        <v>1756428</v>
      </c>
      <c r="AK119">
        <v>9200</v>
      </c>
      <c r="AL119">
        <v>383095</v>
      </c>
      <c r="AM119">
        <v>1145</v>
      </c>
    </row>
    <row r="120" spans="2:39" x14ac:dyDescent="0.2">
      <c r="D120" s="32"/>
      <c r="E120" s="32"/>
      <c r="F120" s="32"/>
      <c r="G120" s="32"/>
      <c r="H120" s="32"/>
      <c r="S120">
        <v>2700000</v>
      </c>
      <c r="T120">
        <v>2597667</v>
      </c>
      <c r="U120">
        <v>7727.99999999999</v>
      </c>
      <c r="V120">
        <v>520586</v>
      </c>
      <c r="W120">
        <v>1035</v>
      </c>
      <c r="AI120">
        <v>2400000</v>
      </c>
      <c r="AJ120">
        <v>2314298</v>
      </c>
      <c r="AK120">
        <v>9715.1999999999898</v>
      </c>
      <c r="AL120">
        <v>612500</v>
      </c>
      <c r="AM120">
        <v>1124</v>
      </c>
    </row>
    <row r="121" spans="2:39" x14ac:dyDescent="0.2">
      <c r="D121" s="32"/>
      <c r="E121" s="32"/>
      <c r="F121" s="32"/>
      <c r="G121" s="32"/>
      <c r="H121" s="32"/>
      <c r="S121">
        <v>3600000</v>
      </c>
      <c r="T121">
        <v>3399533</v>
      </c>
      <c r="U121">
        <v>8537.5999999999894</v>
      </c>
      <c r="V121">
        <v>812470</v>
      </c>
      <c r="W121">
        <v>1046</v>
      </c>
      <c r="AI121">
        <v>3000000</v>
      </c>
      <c r="AJ121">
        <v>2853193</v>
      </c>
      <c r="AK121">
        <v>10377.5999999999</v>
      </c>
      <c r="AL121">
        <v>818416</v>
      </c>
      <c r="AM121">
        <v>1123</v>
      </c>
    </row>
    <row r="122" spans="2:39" x14ac:dyDescent="0.2">
      <c r="D122" s="32"/>
      <c r="E122" s="32"/>
      <c r="F122" s="32"/>
      <c r="G122" s="32"/>
      <c r="H122" s="32"/>
      <c r="S122">
        <v>4500000</v>
      </c>
      <c r="T122">
        <v>4165942</v>
      </c>
      <c r="U122">
        <v>9494.4</v>
      </c>
      <c r="V122">
        <v>1043099</v>
      </c>
      <c r="W122">
        <v>1040</v>
      </c>
      <c r="AI122">
        <v>3600000</v>
      </c>
      <c r="AJ122">
        <v>3399111</v>
      </c>
      <c r="AK122">
        <v>10892.8</v>
      </c>
      <c r="AL122">
        <v>1015597</v>
      </c>
      <c r="AM122">
        <v>1126</v>
      </c>
    </row>
    <row r="123" spans="2:39" x14ac:dyDescent="0.2">
      <c r="D123" s="32"/>
      <c r="E123" s="32"/>
      <c r="F123" s="32"/>
      <c r="G123" s="32"/>
      <c r="H123" s="32"/>
      <c r="S123">
        <v>5400000</v>
      </c>
      <c r="T123">
        <v>4855988</v>
      </c>
      <c r="U123">
        <v>10676.79999999</v>
      </c>
      <c r="V123">
        <v>1210217</v>
      </c>
      <c r="W123">
        <v>1044</v>
      </c>
      <c r="AI123">
        <v>3900000</v>
      </c>
      <c r="AJ123">
        <v>3639800</v>
      </c>
      <c r="AK123">
        <v>11334.4</v>
      </c>
      <c r="AL123">
        <v>1104173</v>
      </c>
      <c r="AM123">
        <v>1128</v>
      </c>
    </row>
    <row r="124" spans="2:39" x14ac:dyDescent="0.2">
      <c r="D124" s="32"/>
      <c r="E124" s="32"/>
      <c r="F124" s="32"/>
      <c r="G124" s="32"/>
      <c r="H124" s="32"/>
      <c r="S124">
        <v>6300000</v>
      </c>
      <c r="T124">
        <v>5528000</v>
      </c>
      <c r="U124">
        <v>11477.59999999</v>
      </c>
      <c r="V124">
        <v>1359738</v>
      </c>
      <c r="W124">
        <v>1041</v>
      </c>
      <c r="AI124">
        <v>4200000</v>
      </c>
      <c r="AJ124">
        <v>3888386</v>
      </c>
      <c r="AK124">
        <v>11481.5999999999</v>
      </c>
      <c r="AL124">
        <v>1182243</v>
      </c>
      <c r="AM124">
        <v>1125</v>
      </c>
    </row>
    <row r="125" spans="2:39" x14ac:dyDescent="0.2">
      <c r="D125" s="32"/>
      <c r="E125" s="32"/>
      <c r="F125" s="32"/>
      <c r="G125" s="32"/>
      <c r="H125" s="32"/>
      <c r="S125">
        <v>6600000</v>
      </c>
      <c r="T125">
        <v>5736433</v>
      </c>
      <c r="U125">
        <v>12217.5999999999</v>
      </c>
      <c r="V125">
        <v>1416375</v>
      </c>
      <c r="W125">
        <v>1032</v>
      </c>
      <c r="AI125">
        <v>4350000</v>
      </c>
      <c r="AJ125">
        <v>4012908</v>
      </c>
      <c r="AK125">
        <v>382351.99999999901</v>
      </c>
      <c r="AL125">
        <v>1055680</v>
      </c>
      <c r="AM125">
        <v>1122</v>
      </c>
    </row>
    <row r="126" spans="2:39" x14ac:dyDescent="0.2">
      <c r="D126" s="32"/>
      <c r="E126" s="32"/>
      <c r="F126" s="32"/>
      <c r="G126" s="32"/>
      <c r="H126" s="32"/>
      <c r="S126">
        <v>6900000</v>
      </c>
      <c r="T126">
        <v>5971501</v>
      </c>
      <c r="U126">
        <v>13983.9999999999</v>
      </c>
      <c r="V126">
        <v>1453398</v>
      </c>
      <c r="W126">
        <v>1032</v>
      </c>
      <c r="AI126">
        <v>4500000</v>
      </c>
      <c r="AJ126">
        <v>4113537</v>
      </c>
      <c r="AK126">
        <v>553692.799999999</v>
      </c>
      <c r="AL126">
        <v>1088576</v>
      </c>
      <c r="AM126">
        <v>1125</v>
      </c>
    </row>
    <row r="127" spans="2:39" x14ac:dyDescent="0.2">
      <c r="D127" s="32"/>
      <c r="E127" s="32"/>
      <c r="F127" s="32"/>
      <c r="G127" s="32"/>
      <c r="H127" s="32"/>
      <c r="S127">
        <v>7200000</v>
      </c>
      <c r="T127">
        <v>6139151</v>
      </c>
      <c r="U127">
        <v>14425.5999999999</v>
      </c>
      <c r="V127">
        <v>1476857</v>
      </c>
      <c r="W127">
        <v>1037</v>
      </c>
    </row>
    <row r="128" spans="2:39" x14ac:dyDescent="0.2">
      <c r="D128" s="32"/>
      <c r="E128" s="32"/>
      <c r="F128" s="32"/>
      <c r="G128" s="32"/>
      <c r="H128" s="32"/>
      <c r="AI128" s="32"/>
      <c r="AJ128" s="32"/>
      <c r="AK128" s="32"/>
      <c r="AL128" s="32"/>
      <c r="AM128" s="32"/>
    </row>
    <row r="129" spans="4:39" x14ac:dyDescent="0.2">
      <c r="D129" s="32"/>
      <c r="E129" s="32"/>
      <c r="F129" s="32"/>
      <c r="G129" s="32"/>
      <c r="H129" s="32"/>
      <c r="S129">
        <v>7800000</v>
      </c>
      <c r="T129">
        <v>6495581</v>
      </c>
      <c r="U129">
        <v>19062.3999999999</v>
      </c>
      <c r="V129">
        <v>1490042</v>
      </c>
      <c r="W129">
        <v>1040</v>
      </c>
      <c r="AI129" s="32"/>
      <c r="AJ129" s="32"/>
      <c r="AK129" s="32"/>
      <c r="AL129" s="32"/>
      <c r="AM129" s="32"/>
    </row>
    <row r="130" spans="4:39" x14ac:dyDescent="0.2">
      <c r="D130" s="32"/>
      <c r="E130" s="32"/>
      <c r="F130" s="32"/>
      <c r="G130" s="32"/>
      <c r="H130" s="32"/>
      <c r="S130">
        <v>8100000</v>
      </c>
      <c r="T130">
        <v>5734198</v>
      </c>
      <c r="U130">
        <v>3287638.4</v>
      </c>
      <c r="V130">
        <v>1305533</v>
      </c>
      <c r="W130">
        <v>1030</v>
      </c>
      <c r="AI130" s="32"/>
      <c r="AJ130" s="32"/>
      <c r="AK130" s="32"/>
      <c r="AL130" s="32"/>
      <c r="AM130" s="32"/>
    </row>
    <row r="131" spans="4:39" x14ac:dyDescent="0.2">
      <c r="D131" s="32"/>
      <c r="E131" s="32"/>
      <c r="F131" s="32"/>
      <c r="G131" s="32"/>
      <c r="H131" s="32"/>
      <c r="S131" s="32"/>
      <c r="T131" s="32"/>
      <c r="U131" s="32"/>
      <c r="V131" s="32"/>
      <c r="W131" s="32"/>
    </row>
    <row r="132" spans="4:39" x14ac:dyDescent="0.2">
      <c r="D132" s="32"/>
      <c r="E132" s="32"/>
      <c r="F132" s="32"/>
      <c r="G132" s="32"/>
      <c r="H132" s="32"/>
      <c r="S132" s="32"/>
      <c r="T132" s="32"/>
      <c r="U132" s="32"/>
      <c r="V132" s="32"/>
      <c r="W132" s="32"/>
    </row>
    <row r="133" spans="4:39" x14ac:dyDescent="0.2">
      <c r="D133" s="32"/>
      <c r="E133" s="32"/>
      <c r="F133" s="32"/>
      <c r="G133" s="32"/>
      <c r="H133" s="32"/>
      <c r="S133" s="32"/>
      <c r="T133" s="32"/>
      <c r="U133" s="32"/>
      <c r="V133" s="32"/>
      <c r="W133" s="32"/>
    </row>
    <row r="134" spans="4:39" x14ac:dyDescent="0.2">
      <c r="D134" s="32"/>
      <c r="E134" s="32"/>
      <c r="F134" s="32"/>
      <c r="G134" s="32"/>
      <c r="H134" s="32"/>
      <c r="S134" s="32"/>
      <c r="T134" s="32"/>
      <c r="U134" s="32"/>
      <c r="V134" s="32"/>
      <c r="W134" s="32"/>
    </row>
    <row r="135" spans="4:39" x14ac:dyDescent="0.2">
      <c r="D135" s="32"/>
      <c r="E135" s="32"/>
      <c r="F135" s="32"/>
      <c r="G135" s="32"/>
      <c r="H135" s="32"/>
      <c r="S135" s="32"/>
      <c r="T135" s="32"/>
      <c r="U135" s="32"/>
      <c r="V135" s="32"/>
      <c r="W135" s="32"/>
    </row>
    <row r="136" spans="4:39" x14ac:dyDescent="0.2">
      <c r="D136" s="32"/>
      <c r="E136" s="32"/>
      <c r="F136" s="32"/>
      <c r="G136" s="32"/>
      <c r="H136" s="32"/>
      <c r="S136" s="32"/>
      <c r="T136" s="32"/>
      <c r="U136" s="32"/>
      <c r="V136" s="32"/>
      <c r="W136" s="32"/>
    </row>
    <row r="137" spans="4:39" x14ac:dyDescent="0.2">
      <c r="D137" s="32"/>
      <c r="E137" s="32"/>
      <c r="F137" s="32"/>
      <c r="G137" s="32"/>
      <c r="H137" s="32"/>
    </row>
    <row r="138" spans="4:39" x14ac:dyDescent="0.2">
      <c r="D138" s="32"/>
      <c r="E138" s="32"/>
      <c r="F138" s="32"/>
      <c r="G138" s="32"/>
      <c r="H138" s="32"/>
    </row>
    <row r="139" spans="4:39" x14ac:dyDescent="0.2">
      <c r="D139" s="32"/>
      <c r="E139" s="32"/>
      <c r="F139" s="32"/>
      <c r="G139" s="32"/>
      <c r="H139" s="32"/>
    </row>
    <row r="146" spans="2:39" x14ac:dyDescent="0.2">
      <c r="B146" t="s">
        <v>237</v>
      </c>
      <c r="D146" t="s">
        <v>206</v>
      </c>
      <c r="E146" t="s">
        <v>33</v>
      </c>
      <c r="F146" t="s">
        <v>38</v>
      </c>
      <c r="G146" t="s">
        <v>213</v>
      </c>
      <c r="H146" t="s">
        <v>214</v>
      </c>
      <c r="Q146" t="s">
        <v>237</v>
      </c>
      <c r="S146" t="s">
        <v>206</v>
      </c>
      <c r="T146" t="s">
        <v>33</v>
      </c>
      <c r="U146" t="s">
        <v>38</v>
      </c>
      <c r="V146" t="s">
        <v>213</v>
      </c>
      <c r="W146" t="s">
        <v>214</v>
      </c>
      <c r="AG146" t="s">
        <v>237</v>
      </c>
      <c r="AI146" t="s">
        <v>206</v>
      </c>
      <c r="AJ146" t="s">
        <v>33</v>
      </c>
      <c r="AK146" t="s">
        <v>172</v>
      </c>
      <c r="AL146" t="s">
        <v>213</v>
      </c>
      <c r="AM146" t="s">
        <v>214</v>
      </c>
    </row>
    <row r="147" spans="2:39" x14ac:dyDescent="0.2">
      <c r="D147" s="32"/>
      <c r="E147" s="32"/>
      <c r="F147" s="32"/>
      <c r="G147" s="32"/>
      <c r="H147" s="32"/>
      <c r="S147" s="32"/>
      <c r="T147" s="32"/>
      <c r="U147" s="32"/>
      <c r="V147" s="32"/>
      <c r="W147" s="32"/>
      <c r="AI147" s="32"/>
      <c r="AJ147" s="32"/>
      <c r="AK147" s="32"/>
      <c r="AL147" s="32"/>
      <c r="AM147" s="32"/>
    </row>
    <row r="148" spans="2:39" x14ac:dyDescent="0.2">
      <c r="D148" s="32"/>
      <c r="E148" s="32"/>
      <c r="F148" s="32"/>
      <c r="G148" s="32"/>
      <c r="H148" s="32"/>
      <c r="S148" s="32"/>
      <c r="T148" s="32"/>
      <c r="U148" s="32"/>
      <c r="V148" s="32"/>
      <c r="W148" s="32"/>
      <c r="AI148" s="32"/>
      <c r="AJ148" s="32"/>
      <c r="AK148" s="32"/>
      <c r="AL148" s="32"/>
      <c r="AM148" s="32"/>
    </row>
    <row r="149" spans="2:39" x14ac:dyDescent="0.2">
      <c r="D149" s="32"/>
      <c r="E149" s="32"/>
      <c r="F149" s="32"/>
      <c r="G149" s="32"/>
      <c r="H149" s="32"/>
      <c r="S149" s="32"/>
      <c r="T149" s="32"/>
      <c r="U149" s="32"/>
      <c r="V149" s="32"/>
      <c r="W149" s="32"/>
      <c r="AI149" s="32"/>
      <c r="AJ149" s="32"/>
      <c r="AK149" s="32"/>
      <c r="AL149" s="32"/>
      <c r="AM149" s="32"/>
    </row>
    <row r="150" spans="2:39" x14ac:dyDescent="0.2">
      <c r="D150" s="32"/>
      <c r="E150" s="32"/>
      <c r="F150" s="32"/>
      <c r="G150" s="32"/>
      <c r="H150" s="32"/>
      <c r="S150" s="32"/>
      <c r="T150" s="32"/>
      <c r="U150" s="32"/>
      <c r="V150" s="32"/>
      <c r="W150" s="32"/>
      <c r="AI150" s="32"/>
      <c r="AJ150" s="32"/>
      <c r="AK150" s="32"/>
      <c r="AL150" s="32"/>
      <c r="AM150" s="32"/>
    </row>
    <row r="151" spans="2:39" x14ac:dyDescent="0.2">
      <c r="D151" s="32"/>
      <c r="E151" s="32"/>
      <c r="F151" s="32"/>
      <c r="G151" s="32"/>
      <c r="H151" s="32"/>
      <c r="S151" s="32"/>
      <c r="T151" s="32"/>
      <c r="U151" s="32"/>
      <c r="V151" s="32"/>
      <c r="W151" s="32"/>
      <c r="AI151" s="32"/>
      <c r="AJ151" s="32"/>
      <c r="AK151" s="32"/>
      <c r="AL151" s="32"/>
      <c r="AM151" s="32"/>
    </row>
    <row r="152" spans="2:39" x14ac:dyDescent="0.2">
      <c r="D152" s="32"/>
      <c r="E152" s="32"/>
      <c r="F152" s="32"/>
      <c r="G152" s="32"/>
      <c r="H152" s="32"/>
      <c r="S152" s="32"/>
      <c r="T152" s="32"/>
      <c r="U152" s="32"/>
      <c r="V152" s="32"/>
      <c r="W152" s="32"/>
      <c r="AI152" s="32"/>
      <c r="AJ152" s="32"/>
      <c r="AK152" s="32"/>
      <c r="AL152" s="32"/>
      <c r="AM152" s="32"/>
    </row>
    <row r="153" spans="2:39" x14ac:dyDescent="0.2">
      <c r="D153" s="32"/>
      <c r="E153" s="32"/>
      <c r="F153" s="32"/>
      <c r="G153" s="32"/>
      <c r="H153" s="32"/>
      <c r="S153" s="32"/>
      <c r="T153" s="32"/>
      <c r="U153" s="32"/>
      <c r="V153" s="32"/>
      <c r="W153" s="32"/>
      <c r="AI153" s="32"/>
      <c r="AJ153" s="32"/>
      <c r="AK153" s="32"/>
      <c r="AL153" s="32"/>
      <c r="AM153" s="32"/>
    </row>
    <row r="154" spans="2:39" x14ac:dyDescent="0.2">
      <c r="D154" s="32"/>
      <c r="E154" s="32"/>
      <c r="F154" s="32"/>
      <c r="G154" s="32"/>
      <c r="H154" s="32"/>
      <c r="S154" s="32"/>
      <c r="T154" s="32"/>
      <c r="U154" s="32"/>
      <c r="V154" s="32"/>
      <c r="W154" s="32"/>
      <c r="AI154" s="32"/>
      <c r="AJ154" s="32"/>
      <c r="AK154" s="32"/>
      <c r="AL154" s="32"/>
      <c r="AM154" s="32"/>
    </row>
    <row r="155" spans="2:39" x14ac:dyDescent="0.2">
      <c r="D155" s="32"/>
      <c r="E155" s="32"/>
      <c r="F155" s="32"/>
      <c r="G155" s="32"/>
      <c r="H155" s="32"/>
      <c r="S155" s="32"/>
      <c r="T155" s="32"/>
      <c r="U155" s="32"/>
      <c r="V155" s="32"/>
      <c r="W155" s="32"/>
      <c r="AI155" s="32"/>
      <c r="AJ155" s="32"/>
      <c r="AK155" s="32"/>
      <c r="AL155" s="32"/>
      <c r="AM155" s="32"/>
    </row>
    <row r="156" spans="2:39" x14ac:dyDescent="0.2">
      <c r="D156" s="32"/>
      <c r="E156" s="32"/>
      <c r="F156" s="32"/>
      <c r="G156" s="32"/>
      <c r="H156" s="32"/>
      <c r="S156" s="32"/>
      <c r="T156" s="32"/>
      <c r="U156" s="32"/>
      <c r="V156" s="32"/>
      <c r="W156" s="32"/>
      <c r="AI156" s="32"/>
      <c r="AJ156" s="32"/>
      <c r="AK156" s="32"/>
      <c r="AL156" s="32"/>
      <c r="AM156" s="32"/>
    </row>
    <row r="157" spans="2:39" x14ac:dyDescent="0.2">
      <c r="D157" s="32"/>
      <c r="E157" s="32"/>
      <c r="F157" s="32"/>
      <c r="G157" s="32"/>
      <c r="H157" s="32"/>
      <c r="S157" s="32"/>
      <c r="T157" s="32"/>
      <c r="U157" s="32"/>
      <c r="V157" s="32"/>
      <c r="W157" s="32"/>
      <c r="AI157" s="32"/>
      <c r="AJ157" s="32"/>
      <c r="AK157" s="32"/>
      <c r="AL157" s="32"/>
      <c r="AM157" s="32"/>
    </row>
    <row r="158" spans="2:39" x14ac:dyDescent="0.2">
      <c r="D158" s="32"/>
      <c r="E158" s="32"/>
      <c r="F158" s="32"/>
      <c r="G158" s="32"/>
      <c r="H158" s="32"/>
      <c r="S158" s="32"/>
      <c r="T158" s="32"/>
      <c r="U158" s="32"/>
      <c r="V158" s="32"/>
      <c r="W158" s="32"/>
      <c r="AI158" s="32"/>
      <c r="AJ158" s="32"/>
      <c r="AK158" s="32"/>
      <c r="AL158" s="32"/>
      <c r="AM158" s="32"/>
    </row>
    <row r="159" spans="2:39" x14ac:dyDescent="0.2">
      <c r="D159" s="32"/>
      <c r="E159" s="32"/>
      <c r="F159" s="32"/>
      <c r="G159" s="32"/>
      <c r="H159" s="32"/>
      <c r="S159" s="32"/>
      <c r="T159" s="32"/>
      <c r="U159" s="32"/>
      <c r="V159" s="32"/>
      <c r="W159" s="32"/>
      <c r="AI159" s="32"/>
      <c r="AJ159" s="32"/>
      <c r="AK159" s="32"/>
      <c r="AL159" s="32"/>
      <c r="AM159" s="32"/>
    </row>
    <row r="160" spans="2:39" x14ac:dyDescent="0.2">
      <c r="D160" s="32"/>
      <c r="E160" s="32"/>
      <c r="F160" s="32"/>
      <c r="G160" s="32"/>
      <c r="H160" s="32"/>
      <c r="S160" s="32"/>
      <c r="T160" s="32"/>
      <c r="U160" s="32"/>
      <c r="V160" s="32"/>
      <c r="W160" s="32"/>
    </row>
    <row r="161" spans="2:39" x14ac:dyDescent="0.2">
      <c r="D161" s="32"/>
      <c r="E161" s="32"/>
      <c r="F161" s="32"/>
      <c r="G161" s="32"/>
      <c r="H161" s="32"/>
      <c r="S161" s="32"/>
      <c r="T161" s="32"/>
      <c r="U161" s="32"/>
      <c r="V161" s="32"/>
      <c r="W161" s="32"/>
    </row>
    <row r="162" spans="2:39" x14ac:dyDescent="0.2">
      <c r="D162" s="32"/>
      <c r="E162" s="32"/>
      <c r="F162" s="32"/>
      <c r="G162" s="32"/>
      <c r="H162" s="32"/>
      <c r="S162" s="32"/>
      <c r="T162" s="32"/>
      <c r="U162" s="32"/>
      <c r="V162" s="32"/>
      <c r="W162" s="32"/>
    </row>
    <row r="163" spans="2:39" x14ac:dyDescent="0.2">
      <c r="D163" s="32"/>
      <c r="E163" s="32"/>
      <c r="F163" s="32"/>
      <c r="G163" s="32"/>
      <c r="H163" s="32"/>
      <c r="S163" s="32"/>
      <c r="T163" s="32"/>
      <c r="U163" s="32"/>
      <c r="V163" s="32"/>
      <c r="W163" s="32"/>
    </row>
    <row r="164" spans="2:39" x14ac:dyDescent="0.2">
      <c r="D164" s="32"/>
      <c r="E164" s="32"/>
      <c r="F164" s="32"/>
      <c r="G164" s="32"/>
      <c r="H164" s="32"/>
      <c r="S164" s="32"/>
      <c r="T164" s="32"/>
      <c r="U164" s="32"/>
      <c r="V164" s="32"/>
      <c r="W164" s="32"/>
    </row>
    <row r="165" spans="2:39" x14ac:dyDescent="0.2">
      <c r="D165" s="32"/>
      <c r="E165" s="32"/>
      <c r="F165" s="32"/>
      <c r="G165" s="32"/>
      <c r="H165" s="32"/>
      <c r="S165" s="32"/>
      <c r="T165" s="32"/>
      <c r="U165" s="32"/>
      <c r="V165" s="32"/>
      <c r="W165" s="32"/>
    </row>
    <row r="166" spans="2:39" x14ac:dyDescent="0.2">
      <c r="D166" s="32"/>
      <c r="E166" s="32"/>
      <c r="F166" s="32"/>
      <c r="G166" s="32"/>
      <c r="H166" s="32"/>
    </row>
    <row r="167" spans="2:39" x14ac:dyDescent="0.2">
      <c r="D167" s="32"/>
      <c r="E167" s="32"/>
      <c r="F167" s="32"/>
      <c r="G167" s="32"/>
      <c r="H167" s="32"/>
    </row>
    <row r="174" spans="2:39" x14ac:dyDescent="0.2">
      <c r="B174" t="s">
        <v>231</v>
      </c>
      <c r="D174" t="s">
        <v>206</v>
      </c>
      <c r="E174" t="s">
        <v>33</v>
      </c>
      <c r="F174" t="s">
        <v>38</v>
      </c>
      <c r="G174" t="s">
        <v>213</v>
      </c>
      <c r="H174" t="s">
        <v>214</v>
      </c>
      <c r="Q174" t="s">
        <v>231</v>
      </c>
      <c r="S174" t="s">
        <v>206</v>
      </c>
      <c r="T174" t="s">
        <v>33</v>
      </c>
      <c r="U174" t="s">
        <v>38</v>
      </c>
      <c r="V174" t="s">
        <v>213</v>
      </c>
      <c r="W174" t="s">
        <v>214</v>
      </c>
      <c r="AG174" t="s">
        <v>231</v>
      </c>
      <c r="AI174" t="s">
        <v>206</v>
      </c>
      <c r="AJ174" t="s">
        <v>33</v>
      </c>
      <c r="AK174" t="s">
        <v>172</v>
      </c>
      <c r="AL174" t="s">
        <v>213</v>
      </c>
      <c r="AM174" t="s">
        <v>214</v>
      </c>
    </row>
    <row r="175" spans="2:39" x14ac:dyDescent="0.2">
      <c r="S175">
        <v>900000</v>
      </c>
      <c r="T175">
        <v>887956</v>
      </c>
      <c r="U175">
        <v>7455</v>
      </c>
      <c r="V175">
        <v>1294</v>
      </c>
      <c r="W175">
        <v>940</v>
      </c>
      <c r="AI175">
        <v>900000</v>
      </c>
      <c r="AJ175">
        <v>886386</v>
      </c>
      <c r="AK175">
        <v>9740</v>
      </c>
      <c r="AL175">
        <v>3096</v>
      </c>
      <c r="AM175">
        <v>1113</v>
      </c>
    </row>
    <row r="176" spans="2:39" x14ac:dyDescent="0.2">
      <c r="D176" s="32"/>
      <c r="E176" s="32"/>
      <c r="F176" s="32"/>
      <c r="G176" s="32"/>
      <c r="H176" s="32"/>
      <c r="S176">
        <v>1800000</v>
      </c>
      <c r="T176">
        <v>1760276</v>
      </c>
      <c r="U176">
        <v>7580.7999999999902</v>
      </c>
      <c r="V176">
        <v>12824</v>
      </c>
      <c r="W176">
        <v>938</v>
      </c>
      <c r="AI176">
        <v>1800000</v>
      </c>
      <c r="AJ176">
        <v>1756262</v>
      </c>
      <c r="AK176">
        <v>9936</v>
      </c>
      <c r="AL176">
        <v>30674</v>
      </c>
      <c r="AM176">
        <v>1115</v>
      </c>
    </row>
    <row r="177" spans="4:39" x14ac:dyDescent="0.2">
      <c r="D177" s="32"/>
      <c r="E177" s="32"/>
      <c r="F177" s="32"/>
      <c r="G177" s="32"/>
      <c r="H177" s="32"/>
      <c r="S177">
        <v>2700000</v>
      </c>
      <c r="T177">
        <v>2604280</v>
      </c>
      <c r="U177">
        <v>8243.1999999999898</v>
      </c>
      <c r="V177">
        <v>45116</v>
      </c>
      <c r="W177">
        <v>955</v>
      </c>
      <c r="AI177">
        <v>2400000</v>
      </c>
      <c r="AJ177">
        <v>2317046</v>
      </c>
      <c r="AK177">
        <v>10451.199999999901</v>
      </c>
      <c r="AL177">
        <v>79740</v>
      </c>
      <c r="AM177">
        <v>1106</v>
      </c>
    </row>
    <row r="178" spans="4:39" x14ac:dyDescent="0.2">
      <c r="D178" s="32"/>
      <c r="E178" s="32"/>
      <c r="F178" s="32"/>
      <c r="G178" s="32"/>
      <c r="H178" s="32"/>
      <c r="S178">
        <v>3600000</v>
      </c>
      <c r="T178">
        <v>3402058</v>
      </c>
      <c r="U178">
        <v>8979.1999999999898</v>
      </c>
      <c r="V178">
        <v>112855</v>
      </c>
      <c r="W178">
        <v>979</v>
      </c>
      <c r="AI178">
        <v>3000000</v>
      </c>
      <c r="AJ178">
        <v>2857075</v>
      </c>
      <c r="AK178">
        <v>11040</v>
      </c>
      <c r="AL178">
        <v>155533</v>
      </c>
      <c r="AM178">
        <v>1108</v>
      </c>
    </row>
    <row r="179" spans="4:39" x14ac:dyDescent="0.2">
      <c r="D179" s="32"/>
      <c r="E179" s="32"/>
      <c r="F179" s="32"/>
      <c r="G179" s="32"/>
      <c r="H179" s="32"/>
      <c r="S179">
        <v>4500000</v>
      </c>
      <c r="T179">
        <v>4161272</v>
      </c>
      <c r="U179">
        <v>9936</v>
      </c>
      <c r="V179">
        <v>214356</v>
      </c>
      <c r="W179">
        <v>999</v>
      </c>
      <c r="AI179">
        <v>3600000</v>
      </c>
      <c r="AJ179">
        <v>3403618</v>
      </c>
      <c r="AK179">
        <v>11776</v>
      </c>
      <c r="AL179">
        <v>250225</v>
      </c>
      <c r="AM179">
        <v>1112</v>
      </c>
    </row>
    <row r="180" spans="4:39" x14ac:dyDescent="0.2">
      <c r="D180" s="32"/>
      <c r="E180" s="32"/>
      <c r="F180" s="32"/>
      <c r="G180" s="32"/>
      <c r="H180" s="32"/>
      <c r="S180">
        <v>5400000</v>
      </c>
      <c r="T180">
        <v>4878465</v>
      </c>
      <c r="U180">
        <v>11260.8</v>
      </c>
      <c r="V180">
        <v>338856</v>
      </c>
      <c r="W180">
        <v>1009</v>
      </c>
      <c r="AI180">
        <v>3900000</v>
      </c>
      <c r="AJ180">
        <v>3650705</v>
      </c>
      <c r="AK180">
        <v>12143.9999999999</v>
      </c>
      <c r="AL180">
        <v>296004</v>
      </c>
      <c r="AM180">
        <v>1107</v>
      </c>
    </row>
    <row r="181" spans="4:39" x14ac:dyDescent="0.2">
      <c r="D181" s="32"/>
      <c r="E181" s="32"/>
      <c r="F181" s="32"/>
      <c r="G181" s="32"/>
      <c r="H181" s="32"/>
      <c r="S181">
        <v>6300000</v>
      </c>
      <c r="T181">
        <v>5564266</v>
      </c>
      <c r="U181">
        <v>13100.8</v>
      </c>
      <c r="V181">
        <v>461937</v>
      </c>
      <c r="W181">
        <v>1016</v>
      </c>
      <c r="AI181">
        <v>4200000</v>
      </c>
      <c r="AJ181">
        <v>3867157</v>
      </c>
      <c r="AK181">
        <v>255833.59999999899</v>
      </c>
      <c r="AL181">
        <v>422742</v>
      </c>
      <c r="AM181">
        <v>1113</v>
      </c>
    </row>
    <row r="182" spans="4:39" x14ac:dyDescent="0.2">
      <c r="D182" s="32"/>
      <c r="E182" s="32"/>
      <c r="F182" s="32"/>
      <c r="G182" s="32"/>
      <c r="H182" s="32"/>
      <c r="S182">
        <v>6600000</v>
      </c>
      <c r="T182">
        <v>5732231</v>
      </c>
      <c r="U182">
        <v>14958.3999999999</v>
      </c>
      <c r="V182">
        <v>487028</v>
      </c>
      <c r="W182">
        <v>1018</v>
      </c>
    </row>
    <row r="183" spans="4:39" x14ac:dyDescent="0.2">
      <c r="D183" s="32"/>
      <c r="E183" s="32"/>
      <c r="F183" s="32"/>
      <c r="G183" s="32"/>
      <c r="H183" s="32"/>
      <c r="S183">
        <v>6900000</v>
      </c>
      <c r="T183">
        <v>5952421</v>
      </c>
      <c r="U183">
        <v>15603.199999999901</v>
      </c>
      <c r="V183">
        <v>529649</v>
      </c>
      <c r="W183">
        <v>1020</v>
      </c>
      <c r="AI183">
        <v>4500000</v>
      </c>
      <c r="AJ183">
        <v>4111563</v>
      </c>
      <c r="AK183">
        <v>354899.19999999902</v>
      </c>
      <c r="AL183">
        <v>529797</v>
      </c>
      <c r="AM183">
        <v>1121</v>
      </c>
    </row>
    <row r="184" spans="4:39" x14ac:dyDescent="0.2">
      <c r="D184" s="32"/>
      <c r="E184" s="32"/>
      <c r="F184" s="32"/>
      <c r="G184" s="32"/>
      <c r="H184" s="32"/>
      <c r="S184">
        <v>7200000</v>
      </c>
      <c r="T184">
        <v>6119675</v>
      </c>
      <c r="U184">
        <v>16184.79999999</v>
      </c>
      <c r="V184">
        <v>555117</v>
      </c>
      <c r="W184">
        <v>1019</v>
      </c>
    </row>
    <row r="185" spans="4:39" x14ac:dyDescent="0.2">
      <c r="D185" s="32"/>
      <c r="E185" s="32"/>
      <c r="F185" s="32"/>
      <c r="G185" s="32"/>
      <c r="H185" s="32"/>
      <c r="S185">
        <v>7500000</v>
      </c>
      <c r="T185">
        <v>6315542</v>
      </c>
      <c r="U185">
        <v>17811.199999999899</v>
      </c>
      <c r="V185">
        <v>595143</v>
      </c>
      <c r="W185">
        <v>1024</v>
      </c>
    </row>
    <row r="186" spans="4:39" x14ac:dyDescent="0.2">
      <c r="D186" s="32"/>
      <c r="E186" s="32"/>
      <c r="F186" s="32"/>
      <c r="G186" s="32"/>
      <c r="H186" s="32"/>
      <c r="S186">
        <v>7800000</v>
      </c>
      <c r="T186">
        <v>6479104</v>
      </c>
      <c r="U186">
        <v>18915.199999999899</v>
      </c>
      <c r="V186">
        <v>623095</v>
      </c>
      <c r="W186">
        <v>1026</v>
      </c>
    </row>
    <row r="187" spans="4:39" x14ac:dyDescent="0.2">
      <c r="D187" s="32"/>
      <c r="E187" s="32"/>
      <c r="F187" s="32"/>
      <c r="G187" s="32"/>
      <c r="H187" s="32"/>
      <c r="S187">
        <v>8100000</v>
      </c>
      <c r="T187">
        <v>4254768</v>
      </c>
      <c r="U187">
        <v>4303612.8</v>
      </c>
      <c r="V187">
        <v>645885</v>
      </c>
      <c r="W187">
        <v>1028</v>
      </c>
    </row>
    <row r="188" spans="4:39" x14ac:dyDescent="0.2">
      <c r="D188" s="32"/>
      <c r="E188" s="32"/>
      <c r="F188" s="32"/>
      <c r="G188" s="32"/>
      <c r="H188" s="32"/>
      <c r="S188" s="32"/>
      <c r="T188" s="32"/>
      <c r="U188" s="32"/>
      <c r="V188" s="32"/>
      <c r="W188" s="32"/>
    </row>
    <row r="189" spans="4:39" x14ac:dyDescent="0.2">
      <c r="D189" s="32"/>
      <c r="E189" s="32"/>
      <c r="F189" s="32"/>
      <c r="G189" s="32"/>
      <c r="H189" s="32"/>
      <c r="S189" s="32"/>
      <c r="T189" s="32"/>
      <c r="U189" s="32"/>
      <c r="V189" s="32"/>
      <c r="W189" s="32"/>
    </row>
    <row r="190" spans="4:39" x14ac:dyDescent="0.2">
      <c r="D190" s="32"/>
      <c r="E190" s="32"/>
      <c r="F190" s="32"/>
      <c r="G190" s="32"/>
      <c r="H190" s="32"/>
      <c r="S190" s="32"/>
      <c r="T190" s="32"/>
      <c r="U190" s="32"/>
      <c r="V190" s="32"/>
      <c r="W190" s="32"/>
    </row>
    <row r="191" spans="4:39" x14ac:dyDescent="0.2">
      <c r="D191" s="32"/>
      <c r="E191" s="32"/>
      <c r="F191" s="32"/>
      <c r="G191" s="32"/>
      <c r="H191" s="32"/>
      <c r="S191" s="32"/>
      <c r="T191" s="32"/>
      <c r="U191" s="32"/>
      <c r="V191" s="32"/>
      <c r="W191" s="32"/>
    </row>
    <row r="192" spans="4:39" x14ac:dyDescent="0.2">
      <c r="D192" s="32"/>
      <c r="E192" s="32"/>
      <c r="F192" s="32"/>
      <c r="G192" s="32"/>
      <c r="H192" s="32"/>
      <c r="S192" s="32"/>
      <c r="T192" s="32"/>
      <c r="U192" s="32"/>
      <c r="V192" s="32"/>
      <c r="W192" s="32"/>
    </row>
    <row r="193" spans="2:39" x14ac:dyDescent="0.2">
      <c r="D193" s="32"/>
      <c r="E193" s="32"/>
      <c r="F193" s="32"/>
      <c r="G193" s="32"/>
      <c r="H193" s="32"/>
      <c r="S193" s="32"/>
      <c r="T193" s="32"/>
      <c r="U193" s="32"/>
      <c r="V193" s="32"/>
      <c r="W193" s="32"/>
    </row>
    <row r="194" spans="2:39" x14ac:dyDescent="0.2">
      <c r="D194" s="32"/>
      <c r="E194" s="32"/>
      <c r="F194" s="32"/>
      <c r="G194" s="32"/>
      <c r="H194" s="32"/>
    </row>
    <row r="195" spans="2:39" x14ac:dyDescent="0.2">
      <c r="D195" s="32"/>
      <c r="E195" s="32"/>
      <c r="F195" s="32"/>
      <c r="G195" s="32"/>
      <c r="H195" s="32"/>
    </row>
    <row r="204" spans="2:39" x14ac:dyDescent="0.2">
      <c r="B204" t="s">
        <v>261</v>
      </c>
      <c r="D204" s="4" t="s">
        <v>206</v>
      </c>
      <c r="E204" s="4" t="s">
        <v>33</v>
      </c>
      <c r="F204" s="4" t="s">
        <v>172</v>
      </c>
      <c r="G204" s="4" t="s">
        <v>213</v>
      </c>
      <c r="H204" s="4" t="s">
        <v>214</v>
      </c>
      <c r="Q204" t="s">
        <v>261</v>
      </c>
      <c r="S204" s="4" t="s">
        <v>206</v>
      </c>
      <c r="T204" s="4" t="s">
        <v>33</v>
      </c>
      <c r="U204" s="4" t="s">
        <v>172</v>
      </c>
      <c r="V204" s="4" t="s">
        <v>213</v>
      </c>
      <c r="W204" s="4" t="s">
        <v>214</v>
      </c>
      <c r="AG204" t="s">
        <v>261</v>
      </c>
      <c r="AI204" s="4" t="s">
        <v>206</v>
      </c>
      <c r="AJ204" s="4" t="s">
        <v>33</v>
      </c>
      <c r="AK204" s="4" t="s">
        <v>172</v>
      </c>
      <c r="AL204" s="4" t="s">
        <v>213</v>
      </c>
      <c r="AM204" s="4" t="s">
        <v>214</v>
      </c>
    </row>
    <row r="205" spans="2:39" x14ac:dyDescent="0.2">
      <c r="D205" s="32"/>
      <c r="E205" s="32"/>
      <c r="F205" s="32"/>
      <c r="G205" s="32"/>
      <c r="H205" s="32"/>
      <c r="S205" s="32"/>
      <c r="T205" s="32"/>
      <c r="U205" s="32"/>
      <c r="V205" s="32"/>
      <c r="W205" s="32"/>
      <c r="AI205" s="32"/>
      <c r="AJ205" s="32"/>
      <c r="AK205" s="32"/>
      <c r="AL205" s="32"/>
      <c r="AM205" s="32"/>
    </row>
    <row r="206" spans="2:39" x14ac:dyDescent="0.2">
      <c r="D206" s="32"/>
      <c r="E206" s="32"/>
      <c r="F206" s="32"/>
      <c r="G206" s="32"/>
      <c r="H206" s="32"/>
      <c r="I206" s="32"/>
      <c r="S206" s="32"/>
      <c r="T206" s="32"/>
      <c r="U206" s="32"/>
      <c r="V206" s="32"/>
      <c r="W206" s="32"/>
      <c r="AI206" s="32"/>
      <c r="AJ206" s="32"/>
      <c r="AK206" s="32"/>
      <c r="AL206" s="32"/>
      <c r="AM206" s="32"/>
    </row>
    <row r="207" spans="2:39" x14ac:dyDescent="0.2">
      <c r="D207" s="32"/>
      <c r="E207" s="32"/>
      <c r="F207" s="32"/>
      <c r="G207" s="32"/>
      <c r="H207" s="32"/>
      <c r="I207" s="32"/>
      <c r="S207" s="32"/>
      <c r="T207" s="32"/>
      <c r="U207" s="32"/>
      <c r="V207" s="32"/>
      <c r="W207" s="32"/>
      <c r="AI207" s="32"/>
      <c r="AJ207" s="32"/>
      <c r="AK207" s="32"/>
      <c r="AL207" s="32"/>
      <c r="AM207" s="32"/>
    </row>
    <row r="208" spans="2:39" x14ac:dyDescent="0.2">
      <c r="D208" s="32"/>
      <c r="E208" s="32"/>
      <c r="F208" s="32"/>
      <c r="G208" s="32"/>
      <c r="H208" s="32"/>
      <c r="S208" s="32"/>
      <c r="T208" s="32"/>
      <c r="U208" s="32"/>
      <c r="V208" s="32"/>
      <c r="W208" s="32"/>
      <c r="AI208" s="32"/>
      <c r="AJ208" s="32"/>
      <c r="AK208" s="32"/>
      <c r="AL208" s="32"/>
      <c r="AM208" s="32"/>
    </row>
    <row r="209" spans="4:39" x14ac:dyDescent="0.2">
      <c r="D209" s="32"/>
      <c r="E209" s="32"/>
      <c r="F209" s="32"/>
      <c r="G209" s="32"/>
      <c r="H209" s="32"/>
      <c r="S209" s="32"/>
      <c r="T209" s="32"/>
      <c r="U209" s="32"/>
      <c r="V209" s="32"/>
      <c r="W209" s="32"/>
      <c r="AI209" s="32"/>
      <c r="AJ209" s="32"/>
      <c r="AK209" s="32"/>
      <c r="AL209" s="32"/>
      <c r="AM209" s="32"/>
    </row>
    <row r="210" spans="4:39" x14ac:dyDescent="0.2">
      <c r="D210" s="32"/>
      <c r="E210" s="32"/>
      <c r="F210" s="32"/>
      <c r="G210" s="32"/>
      <c r="H210" s="32"/>
      <c r="S210" s="32"/>
      <c r="T210" s="32"/>
      <c r="U210" s="32"/>
      <c r="V210" s="32"/>
      <c r="W210" s="32"/>
      <c r="AI210" s="32"/>
      <c r="AJ210" s="32"/>
      <c r="AK210" s="32"/>
      <c r="AL210" s="32"/>
      <c r="AM210" s="32"/>
    </row>
    <row r="211" spans="4:39" x14ac:dyDescent="0.2">
      <c r="D211" s="32"/>
      <c r="E211" s="32"/>
      <c r="F211" s="32"/>
      <c r="G211" s="32"/>
      <c r="H211" s="32"/>
      <c r="S211" s="32"/>
      <c r="T211" s="32"/>
      <c r="U211" s="32"/>
      <c r="V211" s="32"/>
      <c r="W211" s="32"/>
      <c r="AI211" s="32"/>
      <c r="AJ211" s="32"/>
      <c r="AK211" s="32"/>
      <c r="AL211" s="32"/>
      <c r="AM211" s="32"/>
    </row>
    <row r="212" spans="4:39" x14ac:dyDescent="0.2">
      <c r="D212" s="32"/>
      <c r="E212" s="32"/>
      <c r="F212" s="32"/>
      <c r="G212" s="32"/>
      <c r="H212" s="32"/>
      <c r="S212" s="32"/>
      <c r="T212" s="32"/>
      <c r="U212" s="32"/>
      <c r="V212" s="32"/>
      <c r="W212" s="32"/>
      <c r="AI212" s="32"/>
      <c r="AJ212" s="32"/>
      <c r="AK212" s="32"/>
      <c r="AL212" s="32"/>
      <c r="AM212" s="32"/>
    </row>
    <row r="213" spans="4:39" x14ac:dyDescent="0.2">
      <c r="D213" s="32"/>
      <c r="E213" s="32"/>
      <c r="F213" s="32"/>
      <c r="G213" s="32"/>
      <c r="H213" s="32"/>
      <c r="S213" s="32"/>
      <c r="T213" s="32"/>
      <c r="U213" s="32"/>
      <c r="V213" s="32"/>
      <c r="W213" s="32"/>
      <c r="AI213" s="32"/>
      <c r="AJ213" s="32"/>
      <c r="AK213" s="32"/>
      <c r="AL213" s="32"/>
      <c r="AM213" s="32"/>
    </row>
    <row r="214" spans="4:39" x14ac:dyDescent="0.2">
      <c r="D214" s="32"/>
      <c r="E214" s="32"/>
      <c r="F214" s="32"/>
      <c r="G214" s="32"/>
      <c r="H214" s="32"/>
      <c r="S214" s="32"/>
      <c r="T214" s="32"/>
      <c r="U214" s="32"/>
      <c r="V214" s="32"/>
      <c r="W214" s="32"/>
      <c r="AI214" s="32"/>
      <c r="AJ214" s="32"/>
      <c r="AK214" s="32"/>
      <c r="AL214" s="32"/>
      <c r="AM214" s="32"/>
    </row>
    <row r="215" spans="4:39" x14ac:dyDescent="0.2">
      <c r="D215" s="32"/>
      <c r="E215" s="32"/>
      <c r="F215" s="32"/>
      <c r="G215" s="32"/>
      <c r="H215" s="32"/>
      <c r="S215" s="32"/>
      <c r="T215" s="32"/>
      <c r="U215" s="32"/>
      <c r="V215" s="32"/>
      <c r="W215" s="32"/>
      <c r="AI215" s="32"/>
      <c r="AJ215" s="32"/>
      <c r="AK215" s="32"/>
      <c r="AL215" s="32"/>
      <c r="AM215" s="32"/>
    </row>
    <row r="216" spans="4:39" x14ac:dyDescent="0.2">
      <c r="D216" s="32"/>
      <c r="E216" s="32"/>
      <c r="F216" s="32"/>
      <c r="G216" s="32"/>
      <c r="H216" s="32"/>
      <c r="S216" s="32"/>
      <c r="T216" s="32"/>
      <c r="U216" s="32"/>
      <c r="V216" s="32"/>
      <c r="W216" s="32"/>
      <c r="AI216" s="32"/>
      <c r="AJ216" s="32"/>
      <c r="AK216" s="32"/>
      <c r="AL216" s="32"/>
      <c r="AM216" s="32"/>
    </row>
    <row r="217" spans="4:39" x14ac:dyDescent="0.2">
      <c r="D217" s="32"/>
      <c r="E217" s="32"/>
      <c r="F217" s="32"/>
      <c r="G217" s="32"/>
      <c r="H217" s="32"/>
      <c r="S217" s="32"/>
      <c r="T217" s="32"/>
      <c r="U217" s="32"/>
      <c r="V217" s="32"/>
      <c r="W217" s="32"/>
    </row>
    <row r="218" spans="4:39" x14ac:dyDescent="0.2">
      <c r="D218" s="32"/>
      <c r="E218" s="32"/>
      <c r="F218" s="32"/>
      <c r="G218" s="32"/>
      <c r="H218" s="32"/>
      <c r="S218" s="32"/>
      <c r="T218" s="32"/>
      <c r="U218" s="32"/>
      <c r="V218" s="32"/>
      <c r="W218" s="32"/>
    </row>
    <row r="219" spans="4:39" x14ac:dyDescent="0.2">
      <c r="D219" s="32"/>
      <c r="E219" s="32"/>
      <c r="F219" s="32"/>
      <c r="G219" s="32"/>
      <c r="H219" s="32"/>
      <c r="S219" s="32"/>
      <c r="T219" s="32"/>
      <c r="U219" s="32"/>
      <c r="V219" s="32"/>
      <c r="W219" s="32"/>
    </row>
    <row r="220" spans="4:39" x14ac:dyDescent="0.2">
      <c r="D220" s="32"/>
      <c r="E220" s="32"/>
      <c r="F220" s="32"/>
      <c r="G220" s="32"/>
      <c r="H220" s="32"/>
      <c r="S220" s="32"/>
      <c r="T220" s="32"/>
      <c r="U220" s="32"/>
      <c r="V220" s="32"/>
      <c r="W220" s="32"/>
    </row>
    <row r="221" spans="4:39" x14ac:dyDescent="0.2">
      <c r="D221" s="32"/>
      <c r="E221" s="32"/>
      <c r="F221" s="32"/>
      <c r="G221" s="32"/>
      <c r="H221" s="32"/>
      <c r="S221" s="32"/>
      <c r="T221" s="32"/>
      <c r="U221" s="32"/>
      <c r="V221" s="32"/>
      <c r="W221" s="32"/>
    </row>
    <row r="222" spans="4:39" x14ac:dyDescent="0.2">
      <c r="D222" s="32"/>
      <c r="E222" s="32"/>
      <c r="F222" s="32"/>
      <c r="G222" s="32"/>
      <c r="H222" s="32"/>
      <c r="S222" s="32"/>
      <c r="T222" s="32"/>
      <c r="U222" s="32"/>
      <c r="V222" s="32"/>
      <c r="W222" s="32"/>
    </row>
    <row r="223" spans="4:39" x14ac:dyDescent="0.2">
      <c r="D223" s="32"/>
      <c r="E223" s="32"/>
      <c r="F223" s="32"/>
      <c r="G223" s="32"/>
      <c r="H223" s="32"/>
    </row>
    <row r="224" spans="4:39" x14ac:dyDescent="0.2">
      <c r="D224" s="32"/>
      <c r="E224" s="32"/>
      <c r="F224" s="32"/>
      <c r="G224" s="32"/>
      <c r="H224" s="32"/>
    </row>
    <row r="225" spans="4:8" x14ac:dyDescent="0.2">
      <c r="D225" s="32"/>
      <c r="E225" s="32"/>
      <c r="F225" s="32"/>
      <c r="G225" s="32"/>
      <c r="H225" s="32"/>
    </row>
  </sheetData>
  <pageMargins left="0.7" right="0.7" top="0.75" bottom="0.75" header="0.3" footer="0.3"/>
  <pageSetup orientation="portrait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C01FA-F804-D74D-92C7-4742AEF14963}">
  <dimension ref="B1:AN225"/>
  <sheetViews>
    <sheetView topLeftCell="M1" zoomScale="87" zoomScaleNormal="184" workbookViewId="0">
      <pane ySplit="1" topLeftCell="A140" activePane="bottomLeft" state="frozen"/>
      <selection pane="bottomLeft" activeCell="AF148" sqref="AF148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</cols>
  <sheetData>
    <row r="1" spans="2:39" x14ac:dyDescent="0.2">
      <c r="B1" t="s">
        <v>250</v>
      </c>
      <c r="Q1" t="s">
        <v>248</v>
      </c>
      <c r="AG1" t="s">
        <v>247</v>
      </c>
    </row>
    <row r="2" spans="2:39" x14ac:dyDescent="0.2">
      <c r="B2" t="s">
        <v>242</v>
      </c>
      <c r="Q2" t="s">
        <v>242</v>
      </c>
      <c r="AG2" t="s">
        <v>242</v>
      </c>
    </row>
    <row r="3" spans="2:39" x14ac:dyDescent="0.2">
      <c r="B3" t="s">
        <v>262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262</v>
      </c>
      <c r="S3" t="s">
        <v>206</v>
      </c>
      <c r="T3" t="s">
        <v>33</v>
      </c>
      <c r="U3" t="s">
        <v>38</v>
      </c>
      <c r="V3" t="s">
        <v>213</v>
      </c>
      <c r="W3" t="s">
        <v>214</v>
      </c>
      <c r="AG3" t="s">
        <v>262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</row>
    <row r="4" spans="2:39" ht="17" customHeight="1" x14ac:dyDescent="0.2">
      <c r="S4">
        <v>900000</v>
      </c>
      <c r="T4">
        <v>885816</v>
      </c>
      <c r="U4">
        <v>5990</v>
      </c>
      <c r="V4">
        <v>0</v>
      </c>
      <c r="W4">
        <v>775</v>
      </c>
      <c r="AI4">
        <v>900000</v>
      </c>
      <c r="AJ4">
        <v>890262</v>
      </c>
      <c r="AK4">
        <v>7727.99999999999</v>
      </c>
      <c r="AL4">
        <v>0</v>
      </c>
      <c r="AM4">
        <v>841</v>
      </c>
    </row>
    <row r="5" spans="2:39" x14ac:dyDescent="0.2">
      <c r="D5" s="32"/>
      <c r="E5" s="32"/>
      <c r="F5" s="32"/>
      <c r="G5" s="32"/>
      <c r="H5" s="32"/>
      <c r="S5">
        <v>1800000</v>
      </c>
      <c r="T5">
        <v>1763624</v>
      </c>
      <c r="U5">
        <v>6182.4</v>
      </c>
      <c r="V5">
        <v>0</v>
      </c>
      <c r="W5">
        <v>779</v>
      </c>
      <c r="AI5">
        <v>1800000</v>
      </c>
      <c r="AJ5">
        <v>1754638</v>
      </c>
      <c r="AK5">
        <v>8169.5999999999904</v>
      </c>
      <c r="AL5">
        <v>0</v>
      </c>
      <c r="AM5">
        <v>827</v>
      </c>
    </row>
    <row r="6" spans="2:39" x14ac:dyDescent="0.2">
      <c r="D6" s="32"/>
      <c r="E6" s="32"/>
      <c r="F6" s="32"/>
      <c r="G6" s="32"/>
      <c r="H6" s="32"/>
      <c r="S6">
        <v>2400000</v>
      </c>
      <c r="T6">
        <v>2323178</v>
      </c>
      <c r="U6">
        <v>6844.7999999999902</v>
      </c>
      <c r="V6">
        <v>0</v>
      </c>
      <c r="W6">
        <v>769</v>
      </c>
      <c r="AI6">
        <v>2400000</v>
      </c>
      <c r="AJ6">
        <v>2315071</v>
      </c>
      <c r="AK6">
        <v>8537.5999999999894</v>
      </c>
      <c r="AL6">
        <v>0</v>
      </c>
      <c r="AM6">
        <v>827</v>
      </c>
    </row>
    <row r="7" spans="2:39" x14ac:dyDescent="0.2">
      <c r="D7" s="32"/>
      <c r="E7" s="32"/>
      <c r="F7" s="32"/>
      <c r="G7" s="32"/>
      <c r="H7" s="32"/>
      <c r="S7">
        <v>3000000</v>
      </c>
      <c r="T7">
        <v>2875767</v>
      </c>
      <c r="U7">
        <v>7433.5999999999904</v>
      </c>
      <c r="V7">
        <v>0</v>
      </c>
      <c r="W7">
        <v>758</v>
      </c>
      <c r="AI7">
        <v>3000000</v>
      </c>
      <c r="AJ7">
        <v>2853446</v>
      </c>
      <c r="AK7">
        <v>8905.5999999999894</v>
      </c>
      <c r="AL7">
        <v>0</v>
      </c>
      <c r="AM7">
        <v>824</v>
      </c>
    </row>
    <row r="8" spans="2:39" x14ac:dyDescent="0.2">
      <c r="D8" s="32"/>
      <c r="E8" s="32"/>
      <c r="F8" s="32"/>
      <c r="G8" s="32"/>
      <c r="H8" s="32"/>
      <c r="S8">
        <v>3600000</v>
      </c>
      <c r="T8">
        <v>3414608</v>
      </c>
      <c r="U8">
        <v>8095.99999999999</v>
      </c>
      <c r="V8">
        <v>0</v>
      </c>
      <c r="W8">
        <v>755</v>
      </c>
      <c r="AI8">
        <v>3600000</v>
      </c>
      <c r="AJ8">
        <v>3377498</v>
      </c>
      <c r="AK8">
        <v>9494.4</v>
      </c>
      <c r="AL8">
        <v>0</v>
      </c>
      <c r="AM8">
        <v>850</v>
      </c>
    </row>
    <row r="9" spans="2:39" x14ac:dyDescent="0.2">
      <c r="D9" s="32"/>
      <c r="E9" s="32"/>
      <c r="F9" s="32"/>
      <c r="G9" s="32"/>
      <c r="H9" s="32"/>
      <c r="S9">
        <v>3900000</v>
      </c>
      <c r="T9">
        <v>3669316</v>
      </c>
      <c r="U9">
        <v>8905.5999999999894</v>
      </c>
      <c r="V9">
        <v>0</v>
      </c>
      <c r="W9">
        <v>749</v>
      </c>
      <c r="AI9">
        <v>4200000</v>
      </c>
      <c r="AJ9">
        <v>3864884</v>
      </c>
      <c r="AK9">
        <v>9862.4</v>
      </c>
      <c r="AL9">
        <v>0</v>
      </c>
      <c r="AM9">
        <v>821</v>
      </c>
    </row>
    <row r="10" spans="2:39" x14ac:dyDescent="0.2">
      <c r="D10" s="32"/>
      <c r="E10" s="32"/>
      <c r="F10" s="32"/>
      <c r="G10" s="32"/>
      <c r="H10" s="32"/>
      <c r="S10">
        <v>4200000</v>
      </c>
      <c r="T10">
        <v>3908352</v>
      </c>
      <c r="U10">
        <v>10230.4</v>
      </c>
      <c r="V10">
        <v>0</v>
      </c>
      <c r="W10">
        <v>753</v>
      </c>
      <c r="AI10">
        <v>4500000</v>
      </c>
      <c r="AJ10">
        <v>4149333</v>
      </c>
      <c r="AK10">
        <v>10304</v>
      </c>
      <c r="AL10">
        <v>0</v>
      </c>
      <c r="AM10">
        <v>822</v>
      </c>
    </row>
    <row r="11" spans="2:39" x14ac:dyDescent="0.2">
      <c r="D11" s="32"/>
      <c r="E11" s="32"/>
      <c r="F11" s="32"/>
      <c r="G11" s="32"/>
      <c r="H11" s="32"/>
      <c r="S11">
        <v>4500000</v>
      </c>
      <c r="T11">
        <v>4158144</v>
      </c>
      <c r="U11">
        <v>12806.4</v>
      </c>
      <c r="V11">
        <v>0</v>
      </c>
      <c r="W11">
        <v>751</v>
      </c>
      <c r="AI11">
        <v>5100000</v>
      </c>
      <c r="AJ11">
        <v>4577818</v>
      </c>
      <c r="AK11">
        <v>10745.5999999999</v>
      </c>
      <c r="AL11">
        <v>0</v>
      </c>
      <c r="AM11">
        <v>852</v>
      </c>
    </row>
    <row r="12" spans="2:39" x14ac:dyDescent="0.2">
      <c r="D12" s="32"/>
      <c r="E12" s="32"/>
      <c r="F12" s="32"/>
      <c r="G12" s="32"/>
      <c r="H12" s="32"/>
      <c r="S12">
        <v>4800000</v>
      </c>
      <c r="T12">
        <v>4418812</v>
      </c>
      <c r="U12">
        <v>13468.8</v>
      </c>
      <c r="V12">
        <v>0</v>
      </c>
      <c r="W12">
        <v>745</v>
      </c>
      <c r="AI12">
        <v>5400000</v>
      </c>
      <c r="AJ12">
        <v>4792501</v>
      </c>
      <c r="AK12">
        <v>11334.4</v>
      </c>
      <c r="AL12">
        <v>0</v>
      </c>
      <c r="AM12">
        <v>842</v>
      </c>
    </row>
    <row r="13" spans="2:39" x14ac:dyDescent="0.2">
      <c r="D13" s="32"/>
      <c r="E13" s="32"/>
      <c r="F13" s="32"/>
      <c r="G13" s="32"/>
      <c r="H13" s="32"/>
      <c r="S13">
        <v>5100000</v>
      </c>
      <c r="T13">
        <v>4625598</v>
      </c>
      <c r="U13">
        <v>1192688</v>
      </c>
      <c r="V13">
        <v>0</v>
      </c>
      <c r="W13">
        <v>758</v>
      </c>
      <c r="AI13">
        <v>5700000</v>
      </c>
      <c r="AJ13">
        <v>5019797</v>
      </c>
      <c r="AK13">
        <v>16707.199999999899</v>
      </c>
      <c r="AL13">
        <v>0</v>
      </c>
      <c r="AM13">
        <v>867</v>
      </c>
    </row>
    <row r="14" spans="2:39" x14ac:dyDescent="0.2">
      <c r="D14" s="32"/>
      <c r="E14" s="32"/>
      <c r="F14" s="32"/>
      <c r="G14" s="32"/>
      <c r="H14" s="32"/>
      <c r="S14">
        <v>5400000</v>
      </c>
      <c r="T14">
        <v>4861496</v>
      </c>
      <c r="U14">
        <v>1329657.5999999901</v>
      </c>
      <c r="V14">
        <v>0</v>
      </c>
      <c r="W14">
        <v>775</v>
      </c>
      <c r="AI14">
        <v>6000000</v>
      </c>
      <c r="AJ14">
        <v>5217443</v>
      </c>
      <c r="AK14">
        <v>149113.59999999899</v>
      </c>
      <c r="AL14">
        <v>0</v>
      </c>
      <c r="AM14">
        <v>867</v>
      </c>
    </row>
    <row r="15" spans="2:39" x14ac:dyDescent="0.2">
      <c r="D15" s="32"/>
      <c r="E15" s="32"/>
      <c r="F15" s="32"/>
      <c r="G15" s="32"/>
      <c r="H15" s="32"/>
      <c r="S15" s="32"/>
      <c r="T15" s="32"/>
      <c r="U15" s="32"/>
      <c r="V15" s="32"/>
      <c r="W15" s="32"/>
    </row>
    <row r="16" spans="2:39" x14ac:dyDescent="0.2">
      <c r="D16" s="32"/>
      <c r="E16" s="32"/>
      <c r="F16" s="32"/>
      <c r="G16" s="32"/>
      <c r="H16" s="32"/>
      <c r="S16" s="32"/>
      <c r="T16" s="32"/>
      <c r="U16" s="32"/>
      <c r="V16" s="32"/>
      <c r="W16" s="32"/>
      <c r="AI16" s="32"/>
      <c r="AJ16" s="32"/>
      <c r="AK16" s="32"/>
      <c r="AL16" s="32"/>
      <c r="AM16" s="32"/>
    </row>
    <row r="17" spans="2:40" x14ac:dyDescent="0.2">
      <c r="D17" s="32"/>
      <c r="E17" s="32"/>
      <c r="F17" s="32"/>
      <c r="G17" s="32"/>
      <c r="H17" s="32"/>
      <c r="W17" s="3"/>
      <c r="AI17" s="32"/>
      <c r="AJ17" s="32"/>
      <c r="AK17" s="32"/>
      <c r="AL17" s="32"/>
      <c r="AM17" s="32"/>
    </row>
    <row r="18" spans="2:40" x14ac:dyDescent="0.2">
      <c r="D18" s="32"/>
      <c r="E18" s="32"/>
      <c r="F18" s="32"/>
      <c r="G18" s="32"/>
      <c r="H18" s="32"/>
      <c r="W18" s="3"/>
      <c r="AI18" s="32"/>
      <c r="AJ18" s="32"/>
      <c r="AK18" s="32"/>
      <c r="AL18" s="32"/>
      <c r="AM18" s="32"/>
    </row>
    <row r="19" spans="2:40" x14ac:dyDescent="0.2">
      <c r="D19" s="32"/>
      <c r="E19" s="32"/>
      <c r="F19" s="32"/>
      <c r="G19" s="32"/>
      <c r="H19" s="32"/>
      <c r="W19" s="3"/>
      <c r="AI19" s="32"/>
      <c r="AJ19" s="32"/>
      <c r="AK19" s="32"/>
      <c r="AL19" s="32"/>
      <c r="AM19" s="32"/>
    </row>
    <row r="20" spans="2:40" x14ac:dyDescent="0.2">
      <c r="H20" s="3"/>
      <c r="W20" s="3"/>
      <c r="AI20" s="32"/>
      <c r="AJ20" s="32"/>
      <c r="AK20" s="32"/>
      <c r="AL20" s="32"/>
      <c r="AM20" s="32"/>
    </row>
    <row r="21" spans="2:40" x14ac:dyDescent="0.2">
      <c r="H21" s="3"/>
      <c r="W21" s="3"/>
      <c r="AI21" s="32"/>
      <c r="AJ21" s="32"/>
      <c r="AK21" s="32"/>
      <c r="AL21" s="32"/>
      <c r="AM21" s="32"/>
    </row>
    <row r="22" spans="2:40" x14ac:dyDescent="0.2">
      <c r="H22" s="3"/>
      <c r="W22" s="3"/>
      <c r="AI22" s="32"/>
      <c r="AJ22" s="32"/>
      <c r="AK22" s="32"/>
      <c r="AL22" s="32"/>
      <c r="AM22" s="32"/>
    </row>
    <row r="23" spans="2:40" x14ac:dyDescent="0.2">
      <c r="H23" s="3"/>
      <c r="W23" s="3"/>
    </row>
    <row r="24" spans="2:40" x14ac:dyDescent="0.2">
      <c r="H24" s="3"/>
      <c r="W24" s="3"/>
    </row>
    <row r="25" spans="2:40" x14ac:dyDescent="0.2">
      <c r="H25" s="3"/>
      <c r="W25" s="3"/>
    </row>
    <row r="26" spans="2:40" x14ac:dyDescent="0.2">
      <c r="H26" s="3"/>
      <c r="W26" s="3"/>
    </row>
    <row r="27" spans="2:40" x14ac:dyDescent="0.2">
      <c r="H27" s="3"/>
      <c r="W27" s="3"/>
    </row>
    <row r="28" spans="2:40" x14ac:dyDescent="0.2">
      <c r="H28" s="3"/>
      <c r="W28" s="3"/>
    </row>
    <row r="29" spans="2:40" x14ac:dyDescent="0.2">
      <c r="H29" s="3"/>
      <c r="W29" s="3"/>
    </row>
    <row r="30" spans="2:40" x14ac:dyDescent="0.2">
      <c r="AJ30" s="4"/>
      <c r="AK30" s="4"/>
      <c r="AL30" s="4"/>
      <c r="AM30" s="4"/>
      <c r="AN30" s="4"/>
    </row>
    <row r="31" spans="2:40" x14ac:dyDescent="0.2">
      <c r="AJ31" s="4"/>
      <c r="AK31" s="4"/>
      <c r="AL31" s="4"/>
      <c r="AM31" s="4"/>
      <c r="AN31" s="4"/>
    </row>
    <row r="32" spans="2:40" x14ac:dyDescent="0.2">
      <c r="B32" t="s">
        <v>263</v>
      </c>
      <c r="D32" t="s">
        <v>206</v>
      </c>
      <c r="E32" t="s">
        <v>33</v>
      </c>
      <c r="F32" t="s">
        <v>38</v>
      </c>
      <c r="G32" t="s">
        <v>213</v>
      </c>
      <c r="H32" t="s">
        <v>214</v>
      </c>
      <c r="Q32" t="s">
        <v>263</v>
      </c>
      <c r="S32" t="s">
        <v>206</v>
      </c>
      <c r="T32" t="s">
        <v>33</v>
      </c>
      <c r="U32" t="s">
        <v>38</v>
      </c>
      <c r="V32" t="s">
        <v>213</v>
      </c>
      <c r="W32" t="s">
        <v>214</v>
      </c>
      <c r="AG32" t="s">
        <v>263</v>
      </c>
      <c r="AI32" t="s">
        <v>206</v>
      </c>
      <c r="AJ32" t="s">
        <v>33</v>
      </c>
      <c r="AK32" t="s">
        <v>172</v>
      </c>
      <c r="AL32" t="s">
        <v>213</v>
      </c>
      <c r="AM32" t="s">
        <v>214</v>
      </c>
      <c r="AN32" s="4"/>
    </row>
    <row r="33" spans="4:40" x14ac:dyDescent="0.2">
      <c r="S33">
        <v>900000</v>
      </c>
      <c r="T33">
        <v>880521</v>
      </c>
      <c r="U33">
        <v>9742</v>
      </c>
      <c r="V33">
        <v>813655</v>
      </c>
      <c r="W33">
        <v>962</v>
      </c>
      <c r="Z33">
        <f>V34/T34</f>
        <v>0.90073398034021745</v>
      </c>
      <c r="AI33">
        <v>900000</v>
      </c>
      <c r="AJ33">
        <v>883753</v>
      </c>
      <c r="AK33">
        <v>11365</v>
      </c>
      <c r="AL33">
        <v>813318</v>
      </c>
      <c r="AM33">
        <v>1040</v>
      </c>
      <c r="AN33" s="4"/>
    </row>
    <row r="34" spans="4:40" x14ac:dyDescent="0.2">
      <c r="D34" s="32"/>
      <c r="E34" s="32"/>
      <c r="F34" s="32"/>
      <c r="G34" s="32"/>
      <c r="H34" s="32"/>
      <c r="S34">
        <v>1800000</v>
      </c>
      <c r="T34">
        <v>1762990</v>
      </c>
      <c r="U34">
        <v>10083.199999999901</v>
      </c>
      <c r="V34">
        <v>1587985</v>
      </c>
      <c r="W34">
        <v>966</v>
      </c>
      <c r="AI34">
        <v>1800000</v>
      </c>
      <c r="AJ34">
        <v>1755754</v>
      </c>
      <c r="AK34">
        <v>12806.4</v>
      </c>
      <c r="AL34">
        <v>1601128</v>
      </c>
      <c r="AM34">
        <v>1042</v>
      </c>
      <c r="AN34" s="4"/>
    </row>
    <row r="35" spans="4:40" x14ac:dyDescent="0.2">
      <c r="D35" s="32"/>
      <c r="E35" s="32"/>
      <c r="F35" s="32"/>
      <c r="G35" s="32"/>
      <c r="H35" s="32"/>
      <c r="S35">
        <v>2400000</v>
      </c>
      <c r="T35">
        <v>2324744</v>
      </c>
      <c r="U35">
        <v>13615.9999999999</v>
      </c>
      <c r="V35">
        <v>2074528</v>
      </c>
      <c r="W35">
        <v>977</v>
      </c>
      <c r="AI35">
        <v>3000000</v>
      </c>
      <c r="AJ35">
        <v>2860869</v>
      </c>
      <c r="AK35">
        <v>21344</v>
      </c>
      <c r="AL35">
        <v>2597077</v>
      </c>
      <c r="AM35">
        <v>1053</v>
      </c>
      <c r="AN35" s="4"/>
    </row>
    <row r="36" spans="4:40" x14ac:dyDescent="0.2">
      <c r="D36" s="32"/>
      <c r="E36" s="32"/>
      <c r="F36" s="32"/>
      <c r="G36" s="32"/>
      <c r="H36" s="32"/>
      <c r="S36">
        <v>3000000</v>
      </c>
      <c r="T36">
        <v>2867715</v>
      </c>
      <c r="U36">
        <v>16486.3999999999</v>
      </c>
      <c r="V36">
        <v>2522564</v>
      </c>
      <c r="W36">
        <v>982</v>
      </c>
      <c r="AI36">
        <v>3600000</v>
      </c>
      <c r="AJ36">
        <v>3374873</v>
      </c>
      <c r="AK36">
        <v>22080</v>
      </c>
      <c r="AL36">
        <v>3059092</v>
      </c>
      <c r="AM36">
        <v>1049</v>
      </c>
      <c r="AN36" s="4"/>
    </row>
    <row r="37" spans="4:40" x14ac:dyDescent="0.2">
      <c r="D37" s="32"/>
      <c r="E37" s="32"/>
      <c r="F37" s="32"/>
      <c r="G37" s="32"/>
      <c r="H37" s="32"/>
      <c r="S37">
        <v>3900000</v>
      </c>
      <c r="T37">
        <v>3658422</v>
      </c>
      <c r="U37">
        <v>18694.3999999999</v>
      </c>
      <c r="V37">
        <v>3160233</v>
      </c>
      <c r="W37">
        <v>993</v>
      </c>
      <c r="AI37">
        <v>3900000</v>
      </c>
      <c r="AJ37">
        <v>3619028</v>
      </c>
      <c r="AK37">
        <v>22300.799999999999</v>
      </c>
      <c r="AL37">
        <v>3279370</v>
      </c>
      <c r="AM37">
        <v>1052</v>
      </c>
      <c r="AN37" s="4"/>
    </row>
    <row r="38" spans="4:40" x14ac:dyDescent="0.2">
      <c r="D38" s="32"/>
      <c r="E38" s="32"/>
      <c r="F38" s="32"/>
      <c r="G38" s="32"/>
      <c r="H38" s="32"/>
      <c r="S38">
        <v>4200000</v>
      </c>
      <c r="T38">
        <v>3899264</v>
      </c>
      <c r="U38">
        <v>20019.199999999899</v>
      </c>
      <c r="V38">
        <v>3362221</v>
      </c>
      <c r="W38">
        <v>985</v>
      </c>
      <c r="AI38">
        <v>4200000</v>
      </c>
      <c r="AJ38">
        <v>3858064</v>
      </c>
      <c r="AK38">
        <v>22374.3999999999</v>
      </c>
      <c r="AL38">
        <v>3494952</v>
      </c>
      <c r="AM38">
        <v>1048</v>
      </c>
      <c r="AN38" s="4"/>
    </row>
    <row r="39" spans="4:40" x14ac:dyDescent="0.2">
      <c r="D39" s="32"/>
      <c r="E39" s="32"/>
      <c r="F39" s="32"/>
      <c r="G39" s="32"/>
      <c r="H39" s="32"/>
      <c r="S39">
        <v>4500000</v>
      </c>
      <c r="T39">
        <v>4147754</v>
      </c>
      <c r="U39">
        <v>22595.199999999899</v>
      </c>
      <c r="V39">
        <v>3569262</v>
      </c>
      <c r="W39">
        <v>989</v>
      </c>
      <c r="AI39">
        <v>4500000</v>
      </c>
      <c r="AJ39">
        <v>4099633</v>
      </c>
      <c r="AK39">
        <v>22595.199999999899</v>
      </c>
      <c r="AL39">
        <v>3712503</v>
      </c>
      <c r="AM39">
        <v>1048</v>
      </c>
      <c r="AN39" s="4"/>
    </row>
    <row r="40" spans="4:40" x14ac:dyDescent="0.2">
      <c r="D40" s="32"/>
      <c r="E40" s="32"/>
      <c r="F40" s="32"/>
      <c r="G40" s="32"/>
      <c r="H40" s="32"/>
      <c r="S40">
        <v>4800000</v>
      </c>
      <c r="T40">
        <v>4397186</v>
      </c>
      <c r="U40">
        <v>1625750.4</v>
      </c>
      <c r="V40">
        <v>3774097</v>
      </c>
      <c r="W40">
        <v>997</v>
      </c>
      <c r="AI40">
        <v>4800000</v>
      </c>
      <c r="AJ40">
        <v>4306725</v>
      </c>
      <c r="AK40">
        <v>22668.799999999999</v>
      </c>
      <c r="AL40">
        <v>3900578</v>
      </c>
      <c r="AM40">
        <v>1049</v>
      </c>
      <c r="AN40" s="4"/>
    </row>
    <row r="41" spans="4:40" x14ac:dyDescent="0.2">
      <c r="D41" s="32"/>
      <c r="E41" s="32"/>
      <c r="F41" s="32"/>
      <c r="G41" s="32"/>
      <c r="H41" s="32"/>
      <c r="S41">
        <v>5100000</v>
      </c>
      <c r="T41">
        <v>4619015</v>
      </c>
      <c r="U41">
        <v>1402521.5999999901</v>
      </c>
      <c r="V41">
        <v>3960969</v>
      </c>
      <c r="W41">
        <v>997</v>
      </c>
      <c r="AI41">
        <v>5100000</v>
      </c>
      <c r="AJ41">
        <v>4559742</v>
      </c>
      <c r="AK41">
        <v>23110.3999999999</v>
      </c>
      <c r="AL41">
        <v>4128352</v>
      </c>
      <c r="AM41">
        <v>1047</v>
      </c>
      <c r="AN41" s="4"/>
    </row>
    <row r="42" spans="4:40" x14ac:dyDescent="0.2">
      <c r="D42" s="32"/>
      <c r="E42" s="32"/>
      <c r="F42" s="32"/>
      <c r="G42" s="32"/>
      <c r="H42" s="32"/>
      <c r="S42">
        <v>5400000</v>
      </c>
      <c r="T42">
        <v>4850509</v>
      </c>
      <c r="U42">
        <v>1435862.4</v>
      </c>
      <c r="V42">
        <v>4160717</v>
      </c>
      <c r="W42">
        <v>990</v>
      </c>
      <c r="AI42">
        <v>5400000</v>
      </c>
      <c r="AJ42">
        <v>4758895</v>
      </c>
      <c r="AK42">
        <v>23846.3999999999</v>
      </c>
      <c r="AL42">
        <v>4307512</v>
      </c>
      <c r="AM42">
        <v>1045</v>
      </c>
      <c r="AN42" s="4"/>
    </row>
    <row r="43" spans="4:40" x14ac:dyDescent="0.2">
      <c r="D43" s="32"/>
      <c r="E43" s="32"/>
      <c r="F43" s="32"/>
      <c r="G43" s="32"/>
      <c r="H43" s="32"/>
      <c r="AI43">
        <v>5700000</v>
      </c>
      <c r="AJ43">
        <v>4988285</v>
      </c>
      <c r="AK43">
        <v>26790.3999999999</v>
      </c>
      <c r="AL43">
        <v>4509648</v>
      </c>
      <c r="AM43">
        <v>1043</v>
      </c>
      <c r="AN43" s="4"/>
    </row>
    <row r="44" spans="4:40" x14ac:dyDescent="0.2">
      <c r="D44" s="32"/>
      <c r="E44" s="32"/>
      <c r="F44" s="32"/>
      <c r="G44" s="32"/>
      <c r="H44" s="32"/>
      <c r="AI44">
        <v>6000000</v>
      </c>
      <c r="AJ44">
        <v>5211240</v>
      </c>
      <c r="AK44">
        <v>124310.39999999999</v>
      </c>
      <c r="AL44">
        <v>4697197</v>
      </c>
      <c r="AM44">
        <v>1042</v>
      </c>
      <c r="AN44" s="4"/>
    </row>
    <row r="45" spans="4:40" x14ac:dyDescent="0.2">
      <c r="D45" s="32"/>
      <c r="E45" s="32"/>
      <c r="F45" s="32"/>
      <c r="G45" s="32"/>
      <c r="H45" s="32"/>
      <c r="S45" s="32"/>
      <c r="T45" s="32"/>
      <c r="U45" s="32"/>
      <c r="V45" s="32"/>
      <c r="W45" s="32"/>
      <c r="AI45" s="32"/>
      <c r="AJ45" s="32"/>
      <c r="AK45" s="32"/>
      <c r="AL45" s="32"/>
      <c r="AM45" s="32"/>
      <c r="AN45" s="4"/>
    </row>
    <row r="46" spans="4:40" x14ac:dyDescent="0.2">
      <c r="D46" s="32"/>
      <c r="E46" s="32"/>
      <c r="F46" s="32"/>
      <c r="G46" s="32"/>
      <c r="H46" s="32"/>
      <c r="W46" s="3"/>
      <c r="AN46" s="4"/>
    </row>
    <row r="47" spans="4:40" x14ac:dyDescent="0.2">
      <c r="H47" s="3"/>
      <c r="W47" s="3"/>
      <c r="AN47" s="4"/>
    </row>
    <row r="48" spans="4:40" x14ac:dyDescent="0.2">
      <c r="H48" s="3"/>
      <c r="W48" s="3"/>
      <c r="AN48" s="4"/>
    </row>
    <row r="49" spans="2:40" x14ac:dyDescent="0.2">
      <c r="H49" s="3"/>
      <c r="W49" s="3"/>
      <c r="AN49" s="4"/>
    </row>
    <row r="50" spans="2:40" x14ac:dyDescent="0.2">
      <c r="H50" s="3"/>
      <c r="W50" s="3"/>
      <c r="AN50" s="4"/>
    </row>
    <row r="51" spans="2:40" x14ac:dyDescent="0.2">
      <c r="H51" s="3"/>
      <c r="W51" s="3"/>
    </row>
    <row r="52" spans="2:40" x14ac:dyDescent="0.2">
      <c r="H52" s="3"/>
      <c r="W52" s="3"/>
    </row>
    <row r="53" spans="2:40" x14ac:dyDescent="0.2">
      <c r="H53" s="3"/>
      <c r="W53" s="3"/>
    </row>
    <row r="54" spans="2:40" x14ac:dyDescent="0.2">
      <c r="H54" s="3"/>
      <c r="W54" s="3"/>
    </row>
    <row r="55" spans="2:40" x14ac:dyDescent="0.2">
      <c r="H55" s="3"/>
      <c r="W55" s="3"/>
    </row>
    <row r="56" spans="2:40" x14ac:dyDescent="0.2">
      <c r="H56" s="3"/>
      <c r="W56" s="3"/>
    </row>
    <row r="57" spans="2:40" x14ac:dyDescent="0.2">
      <c r="H57" s="3"/>
      <c r="W57" s="3"/>
    </row>
    <row r="58" spans="2:40" x14ac:dyDescent="0.2">
      <c r="H58" s="3"/>
      <c r="W58" s="3"/>
    </row>
    <row r="61" spans="2:40" x14ac:dyDescent="0.2">
      <c r="B61" t="s">
        <v>217</v>
      </c>
      <c r="D61" t="s">
        <v>206</v>
      </c>
      <c r="E61" t="s">
        <v>33</v>
      </c>
      <c r="F61" t="s">
        <v>38</v>
      </c>
      <c r="G61" t="s">
        <v>213</v>
      </c>
      <c r="H61" t="s">
        <v>214</v>
      </c>
      <c r="Q61" t="s">
        <v>217</v>
      </c>
      <c r="S61" t="s">
        <v>206</v>
      </c>
      <c r="T61" t="s">
        <v>33</v>
      </c>
      <c r="U61" t="s">
        <v>38</v>
      </c>
      <c r="V61" t="s">
        <v>213</v>
      </c>
      <c r="W61" t="s">
        <v>214</v>
      </c>
      <c r="AG61" t="s">
        <v>217</v>
      </c>
      <c r="AI61" t="s">
        <v>206</v>
      </c>
      <c r="AJ61" t="s">
        <v>33</v>
      </c>
      <c r="AK61" t="s">
        <v>172</v>
      </c>
      <c r="AL61" t="s">
        <v>213</v>
      </c>
      <c r="AM61" t="s">
        <v>214</v>
      </c>
    </row>
    <row r="62" spans="2:40" x14ac:dyDescent="0.2">
      <c r="S62">
        <v>900000</v>
      </c>
      <c r="T62">
        <v>887734</v>
      </c>
      <c r="U62">
        <v>6319</v>
      </c>
      <c r="V62">
        <v>714332</v>
      </c>
      <c r="W62">
        <v>953</v>
      </c>
      <c r="AI62">
        <v>900000</v>
      </c>
      <c r="AJ62">
        <v>885010</v>
      </c>
      <c r="AK62">
        <v>8783</v>
      </c>
      <c r="AL62">
        <v>789604</v>
      </c>
      <c r="AM62">
        <v>1005</v>
      </c>
    </row>
    <row r="63" spans="2:40" x14ac:dyDescent="0.2">
      <c r="D63" s="32"/>
      <c r="E63" s="32"/>
      <c r="F63" s="32"/>
      <c r="G63" s="32"/>
      <c r="H63" s="32"/>
      <c r="S63">
        <v>1800000</v>
      </c>
      <c r="T63">
        <v>1760290</v>
      </c>
      <c r="U63">
        <v>6918.4</v>
      </c>
      <c r="V63">
        <v>1446954</v>
      </c>
      <c r="W63">
        <v>956</v>
      </c>
      <c r="AI63">
        <v>1800000</v>
      </c>
      <c r="AJ63">
        <v>1754739</v>
      </c>
      <c r="AK63">
        <v>9126.4</v>
      </c>
      <c r="AL63">
        <v>1578333</v>
      </c>
      <c r="AM63">
        <v>1002</v>
      </c>
    </row>
    <row r="64" spans="2:40" x14ac:dyDescent="0.2">
      <c r="D64" s="32"/>
      <c r="E64" s="32"/>
      <c r="F64" s="32"/>
      <c r="G64" s="32"/>
      <c r="H64" s="32"/>
      <c r="S64">
        <v>2700000</v>
      </c>
      <c r="T64">
        <v>2597050</v>
      </c>
      <c r="U64">
        <v>7433.5999999999904</v>
      </c>
      <c r="V64">
        <v>2069769</v>
      </c>
      <c r="W64">
        <v>905</v>
      </c>
      <c r="AI64">
        <v>2400000</v>
      </c>
      <c r="AJ64">
        <v>2313454</v>
      </c>
      <c r="AK64">
        <v>9715.1999999999898</v>
      </c>
      <c r="AL64">
        <v>2076567</v>
      </c>
      <c r="AM64">
        <v>1007</v>
      </c>
    </row>
    <row r="65" spans="4:39" x14ac:dyDescent="0.2">
      <c r="D65" s="32"/>
      <c r="E65" s="32"/>
      <c r="F65" s="32"/>
      <c r="G65" s="32"/>
      <c r="H65" s="32"/>
      <c r="S65">
        <v>3600000</v>
      </c>
      <c r="T65">
        <v>3412643</v>
      </c>
      <c r="U65">
        <v>7948.7999999999902</v>
      </c>
      <c r="V65">
        <v>2601085</v>
      </c>
      <c r="W65">
        <v>909</v>
      </c>
      <c r="AI65">
        <v>3000000</v>
      </c>
      <c r="AJ65">
        <v>2859355</v>
      </c>
      <c r="AK65">
        <v>10009.5999999999</v>
      </c>
      <c r="AL65">
        <v>2559882</v>
      </c>
      <c r="AM65">
        <v>1006</v>
      </c>
    </row>
    <row r="66" spans="4:39" x14ac:dyDescent="0.2">
      <c r="D66" s="32"/>
      <c r="E66" s="32"/>
      <c r="F66" s="32"/>
      <c r="G66" s="32"/>
      <c r="H66" s="32"/>
      <c r="S66">
        <v>4500000</v>
      </c>
      <c r="T66">
        <v>4157560</v>
      </c>
      <c r="U66">
        <v>8464</v>
      </c>
      <c r="V66">
        <v>3034789</v>
      </c>
      <c r="W66">
        <v>918</v>
      </c>
      <c r="AI66">
        <v>3600000</v>
      </c>
      <c r="AJ66">
        <v>3396656</v>
      </c>
      <c r="AK66">
        <v>10598.4</v>
      </c>
      <c r="AL66">
        <v>3030015</v>
      </c>
      <c r="AM66">
        <v>1008</v>
      </c>
    </row>
    <row r="67" spans="4:39" x14ac:dyDescent="0.2">
      <c r="D67" s="32"/>
      <c r="E67" s="32"/>
      <c r="F67" s="32"/>
      <c r="G67" s="32"/>
      <c r="H67" s="32"/>
      <c r="S67">
        <v>5400000</v>
      </c>
      <c r="T67">
        <v>4885983</v>
      </c>
      <c r="U67">
        <v>9052.7999999999993</v>
      </c>
      <c r="V67">
        <v>3401431</v>
      </c>
      <c r="W67">
        <v>929</v>
      </c>
      <c r="AI67">
        <v>3900000</v>
      </c>
      <c r="AJ67">
        <v>3649631</v>
      </c>
      <c r="AK67">
        <v>10672</v>
      </c>
      <c r="AL67">
        <v>3250212</v>
      </c>
      <c r="AM67">
        <v>1024</v>
      </c>
    </row>
    <row r="68" spans="4:39" x14ac:dyDescent="0.2">
      <c r="D68" s="32"/>
      <c r="E68" s="32"/>
      <c r="F68" s="32"/>
      <c r="G68" s="32"/>
      <c r="H68" s="32"/>
      <c r="S68">
        <v>6300000</v>
      </c>
      <c r="T68">
        <v>5537433</v>
      </c>
      <c r="U68">
        <v>10524.8</v>
      </c>
      <c r="V68">
        <v>3621478</v>
      </c>
      <c r="W68">
        <v>967</v>
      </c>
      <c r="AI68">
        <v>4200000</v>
      </c>
      <c r="AJ68">
        <v>3881710</v>
      </c>
      <c r="AK68">
        <v>14529228.7999999</v>
      </c>
      <c r="AL68">
        <v>2785387</v>
      </c>
      <c r="AM68">
        <v>1011</v>
      </c>
    </row>
    <row r="69" spans="4:39" x14ac:dyDescent="0.2">
      <c r="D69" s="32"/>
      <c r="E69" s="32"/>
      <c r="F69" s="32"/>
      <c r="G69" s="32"/>
      <c r="H69" s="32"/>
      <c r="S69">
        <v>6600000</v>
      </c>
      <c r="T69">
        <v>5671001</v>
      </c>
      <c r="U69">
        <v>10598.4</v>
      </c>
      <c r="V69">
        <v>3706967</v>
      </c>
      <c r="W69">
        <v>959</v>
      </c>
      <c r="AI69">
        <v>4350000</v>
      </c>
      <c r="AJ69">
        <v>3999251</v>
      </c>
      <c r="AK69">
        <v>238169.59999999899</v>
      </c>
      <c r="AL69">
        <v>2457177</v>
      </c>
      <c r="AM69">
        <v>992</v>
      </c>
    </row>
    <row r="70" spans="4:39" x14ac:dyDescent="0.2">
      <c r="D70" s="32"/>
      <c r="E70" s="32"/>
      <c r="F70" s="32"/>
      <c r="G70" s="32"/>
      <c r="H70" s="32"/>
      <c r="S70">
        <v>6900000</v>
      </c>
      <c r="T70">
        <v>5744948</v>
      </c>
      <c r="U70">
        <v>11040</v>
      </c>
      <c r="V70">
        <v>3737713</v>
      </c>
      <c r="W70">
        <v>946</v>
      </c>
      <c r="AI70">
        <v>4500000</v>
      </c>
      <c r="AJ70">
        <v>4132927</v>
      </c>
      <c r="AK70">
        <v>196143.99999999901</v>
      </c>
      <c r="AL70">
        <v>2226101</v>
      </c>
      <c r="AM70">
        <v>994</v>
      </c>
    </row>
    <row r="71" spans="4:39" x14ac:dyDescent="0.2">
      <c r="D71" s="32"/>
      <c r="E71" s="32"/>
      <c r="F71" s="32"/>
      <c r="G71" s="32"/>
      <c r="H71" s="32"/>
      <c r="S71">
        <v>7200000</v>
      </c>
      <c r="T71">
        <v>5943389</v>
      </c>
      <c r="U71">
        <v>12879.9999999999</v>
      </c>
      <c r="V71">
        <v>3779716</v>
      </c>
      <c r="W71">
        <v>947</v>
      </c>
      <c r="AI71">
        <v>4800000</v>
      </c>
      <c r="AJ71">
        <v>4341999</v>
      </c>
      <c r="AK71">
        <v>394643.19999999902</v>
      </c>
      <c r="AL71">
        <v>1641838</v>
      </c>
      <c r="AM71">
        <v>971</v>
      </c>
    </row>
    <row r="72" spans="4:39" x14ac:dyDescent="0.2">
      <c r="D72" s="32"/>
      <c r="E72" s="32"/>
      <c r="F72" s="32"/>
      <c r="G72" s="32"/>
      <c r="H72" s="32"/>
      <c r="S72">
        <v>7500000</v>
      </c>
      <c r="T72">
        <v>6359030</v>
      </c>
      <c r="U72">
        <v>13174.4</v>
      </c>
      <c r="V72">
        <v>3831611</v>
      </c>
      <c r="W72">
        <v>949</v>
      </c>
    </row>
    <row r="73" spans="4:39" x14ac:dyDescent="0.2">
      <c r="D73" s="32"/>
      <c r="E73" s="32"/>
      <c r="F73" s="32"/>
      <c r="G73" s="32"/>
      <c r="H73" s="32"/>
    </row>
    <row r="74" spans="4:39" x14ac:dyDescent="0.2">
      <c r="D74" s="32"/>
      <c r="E74" s="32"/>
      <c r="F74" s="32"/>
      <c r="G74" s="32"/>
      <c r="H74" s="32"/>
      <c r="S74">
        <v>8100000</v>
      </c>
      <c r="T74">
        <v>6676140</v>
      </c>
      <c r="U74">
        <v>945539.2</v>
      </c>
      <c r="V74">
        <v>3765606</v>
      </c>
      <c r="W74">
        <v>954</v>
      </c>
    </row>
    <row r="75" spans="4:39" x14ac:dyDescent="0.2">
      <c r="D75" s="32"/>
      <c r="E75" s="32"/>
      <c r="F75" s="32"/>
      <c r="G75" s="32"/>
      <c r="H75" s="32"/>
      <c r="S75" s="32"/>
      <c r="T75" s="32"/>
      <c r="U75" s="32"/>
      <c r="V75" s="32"/>
      <c r="W75" s="32"/>
    </row>
    <row r="76" spans="4:39" x14ac:dyDescent="0.2">
      <c r="D76" s="32"/>
      <c r="E76" s="32"/>
      <c r="F76" s="32"/>
      <c r="G76" s="32"/>
      <c r="H76" s="32"/>
      <c r="S76" s="32"/>
      <c r="T76" s="32"/>
      <c r="U76" s="32"/>
      <c r="V76" s="32"/>
      <c r="W76" s="32"/>
    </row>
    <row r="77" spans="4:39" x14ac:dyDescent="0.2">
      <c r="D77" s="32"/>
      <c r="E77" s="32"/>
      <c r="F77" s="32"/>
      <c r="G77" s="32"/>
      <c r="H77" s="32"/>
      <c r="S77" s="32"/>
      <c r="T77" s="32"/>
      <c r="U77" s="32"/>
      <c r="V77" s="32"/>
      <c r="W77" s="32"/>
    </row>
    <row r="78" spans="4:39" x14ac:dyDescent="0.2">
      <c r="D78" s="32"/>
      <c r="E78" s="32"/>
      <c r="F78" s="32"/>
      <c r="G78" s="32"/>
      <c r="H78" s="32"/>
      <c r="S78" s="32"/>
      <c r="T78" s="32"/>
      <c r="U78" s="32"/>
      <c r="V78" s="32"/>
      <c r="W78" s="32"/>
    </row>
    <row r="79" spans="4:39" x14ac:dyDescent="0.2">
      <c r="D79" s="32"/>
      <c r="E79" s="32"/>
      <c r="F79" s="32"/>
      <c r="G79" s="32"/>
      <c r="H79" s="32"/>
      <c r="S79" s="32"/>
      <c r="T79" s="32"/>
      <c r="U79" s="32"/>
      <c r="V79" s="32"/>
      <c r="W79" s="32"/>
    </row>
    <row r="80" spans="4:39" x14ac:dyDescent="0.2">
      <c r="D80" s="32"/>
      <c r="E80" s="32"/>
      <c r="F80" s="32"/>
      <c r="G80" s="32"/>
      <c r="H80" s="32"/>
      <c r="S80" s="32"/>
      <c r="T80" s="32"/>
      <c r="U80" s="32"/>
      <c r="V80" s="32"/>
      <c r="W80" s="32"/>
    </row>
    <row r="81" spans="2:39" x14ac:dyDescent="0.2">
      <c r="D81" s="32"/>
      <c r="E81" s="32"/>
      <c r="F81" s="32"/>
      <c r="G81" s="32"/>
      <c r="H81" s="32"/>
      <c r="S81" s="4"/>
      <c r="T81" s="4"/>
      <c r="U81" s="4"/>
      <c r="V81" s="4"/>
      <c r="W81" s="4"/>
    </row>
    <row r="82" spans="2:39" x14ac:dyDescent="0.2">
      <c r="D82" s="32"/>
      <c r="E82" s="32"/>
      <c r="F82" s="32"/>
      <c r="G82" s="32"/>
      <c r="H82" s="32"/>
      <c r="S82" s="4"/>
      <c r="T82" s="4"/>
      <c r="U82" s="4"/>
      <c r="V82" s="4"/>
      <c r="W82" s="4"/>
    </row>
    <row r="83" spans="2:39" x14ac:dyDescent="0.2">
      <c r="D83" s="32"/>
      <c r="E83" s="32"/>
      <c r="F83" s="32"/>
      <c r="G83" s="32"/>
      <c r="H83" s="32"/>
      <c r="S83" s="4"/>
      <c r="T83" s="4"/>
      <c r="U83" s="4"/>
      <c r="V83" s="4"/>
      <c r="W83" s="4"/>
    </row>
    <row r="84" spans="2:39" x14ac:dyDescent="0.2">
      <c r="D84" s="4"/>
      <c r="E84" s="4"/>
      <c r="F84" s="4"/>
      <c r="G84" s="4"/>
      <c r="H84" s="4"/>
      <c r="S84" s="4"/>
      <c r="T84" s="4"/>
      <c r="U84" s="4"/>
      <c r="V84" s="4"/>
      <c r="W84" s="4"/>
    </row>
    <row r="85" spans="2:39" x14ac:dyDescent="0.2">
      <c r="D85" s="4"/>
      <c r="E85" s="4"/>
      <c r="F85" s="4"/>
      <c r="G85" s="4"/>
      <c r="H85" s="4"/>
      <c r="S85" s="4"/>
      <c r="T85" s="4"/>
      <c r="U85" s="4"/>
      <c r="V85" s="4"/>
      <c r="W85" s="4"/>
    </row>
    <row r="86" spans="2:39" x14ac:dyDescent="0.2">
      <c r="D86" s="4"/>
      <c r="E86" s="4"/>
      <c r="F86" s="4"/>
      <c r="G86" s="4"/>
      <c r="H86" s="4"/>
      <c r="S86" s="4"/>
      <c r="T86" s="4"/>
      <c r="U86" s="4"/>
      <c r="V86" s="4"/>
      <c r="W86" s="4"/>
    </row>
    <row r="87" spans="2:39" x14ac:dyDescent="0.2">
      <c r="D87" s="4"/>
      <c r="E87" s="4"/>
      <c r="F87" s="4"/>
      <c r="G87" s="4"/>
      <c r="H87" s="4"/>
      <c r="S87" s="4"/>
      <c r="T87" s="4"/>
      <c r="U87" s="4"/>
      <c r="V87" s="4"/>
      <c r="W87" s="4"/>
    </row>
    <row r="90" spans="2:39" x14ac:dyDescent="0.2">
      <c r="B90" t="s">
        <v>232</v>
      </c>
      <c r="D90" t="s">
        <v>206</v>
      </c>
      <c r="E90" t="s">
        <v>33</v>
      </c>
      <c r="F90" t="s">
        <v>38</v>
      </c>
      <c r="G90" t="s">
        <v>213</v>
      </c>
      <c r="H90" t="s">
        <v>214</v>
      </c>
      <c r="Q90" t="s">
        <v>232</v>
      </c>
      <c r="S90" t="s">
        <v>206</v>
      </c>
      <c r="T90" t="s">
        <v>33</v>
      </c>
      <c r="U90" t="s">
        <v>38</v>
      </c>
      <c r="V90" t="s">
        <v>213</v>
      </c>
      <c r="W90" t="s">
        <v>214</v>
      </c>
      <c r="AG90" t="s">
        <v>232</v>
      </c>
      <c r="AI90" t="s">
        <v>206</v>
      </c>
      <c r="AJ90" t="s">
        <v>33</v>
      </c>
      <c r="AK90" t="s">
        <v>172</v>
      </c>
      <c r="AL90" t="s">
        <v>213</v>
      </c>
      <c r="AM90" t="s">
        <v>214</v>
      </c>
    </row>
    <row r="91" spans="2:39" x14ac:dyDescent="0.2">
      <c r="S91">
        <v>900000</v>
      </c>
      <c r="T91">
        <v>882947</v>
      </c>
      <c r="U91">
        <v>6104</v>
      </c>
      <c r="V91">
        <v>359811</v>
      </c>
      <c r="W91">
        <v>890</v>
      </c>
      <c r="AI91">
        <v>900000</v>
      </c>
      <c r="AJ91">
        <v>881920</v>
      </c>
      <c r="AK91">
        <v>8419</v>
      </c>
      <c r="AL91">
        <v>477364</v>
      </c>
      <c r="AM91">
        <v>977</v>
      </c>
    </row>
    <row r="92" spans="2:39" x14ac:dyDescent="0.2">
      <c r="D92" s="32"/>
      <c r="E92" s="32"/>
      <c r="F92" s="32"/>
      <c r="G92" s="32"/>
      <c r="H92" s="32"/>
      <c r="S92">
        <v>1800000</v>
      </c>
      <c r="T92">
        <v>1759667</v>
      </c>
      <c r="U92">
        <v>6550.4</v>
      </c>
      <c r="V92">
        <v>943320</v>
      </c>
      <c r="W92">
        <v>892</v>
      </c>
      <c r="AI92">
        <v>1800000</v>
      </c>
      <c r="AJ92">
        <v>1756493</v>
      </c>
      <c r="AK92">
        <v>8905.5999999999894</v>
      </c>
      <c r="AL92">
        <v>1133598</v>
      </c>
      <c r="AM92">
        <v>981</v>
      </c>
    </row>
    <row r="93" spans="2:39" x14ac:dyDescent="0.2">
      <c r="D93" s="32"/>
      <c r="E93" s="32"/>
      <c r="F93" s="32"/>
      <c r="G93" s="32"/>
      <c r="H93" s="32"/>
      <c r="S93">
        <v>2700000</v>
      </c>
      <c r="T93">
        <v>2602430</v>
      </c>
      <c r="U93">
        <v>6991.99999999999</v>
      </c>
      <c r="V93">
        <v>1514098</v>
      </c>
      <c r="W93">
        <v>896</v>
      </c>
      <c r="AI93">
        <v>2400000</v>
      </c>
      <c r="AJ93">
        <v>2325219</v>
      </c>
      <c r="AK93">
        <v>9347.1999999999898</v>
      </c>
      <c r="AL93">
        <v>1484285</v>
      </c>
      <c r="AM93">
        <v>984</v>
      </c>
    </row>
    <row r="94" spans="2:39" x14ac:dyDescent="0.2">
      <c r="D94" s="32"/>
      <c r="E94" s="32"/>
      <c r="F94" s="32"/>
      <c r="G94" s="32"/>
      <c r="H94" s="32"/>
      <c r="S94">
        <v>3600000</v>
      </c>
      <c r="T94">
        <v>3411695</v>
      </c>
      <c r="U94">
        <v>7580.7999999999902</v>
      </c>
      <c r="V94">
        <v>1897629</v>
      </c>
      <c r="W94">
        <v>898</v>
      </c>
      <c r="AI94">
        <v>3000000</v>
      </c>
      <c r="AJ94">
        <v>2855986</v>
      </c>
      <c r="AK94">
        <v>9715.1999999999898</v>
      </c>
      <c r="AL94">
        <v>1846399</v>
      </c>
      <c r="AM94">
        <v>991</v>
      </c>
    </row>
    <row r="95" spans="2:39" x14ac:dyDescent="0.2">
      <c r="D95" s="32"/>
      <c r="E95" s="32"/>
      <c r="F95" s="32"/>
      <c r="G95" s="32"/>
      <c r="H95" s="32"/>
      <c r="S95">
        <v>4500000</v>
      </c>
      <c r="T95">
        <v>4164625</v>
      </c>
      <c r="U95">
        <v>8095.99999999999</v>
      </c>
      <c r="V95">
        <v>2255213</v>
      </c>
      <c r="W95">
        <v>903</v>
      </c>
      <c r="X95" s="32"/>
      <c r="Y95" s="32"/>
      <c r="AI95">
        <v>3600000</v>
      </c>
      <c r="AJ95">
        <v>3400547</v>
      </c>
      <c r="AK95">
        <v>10083.199999999901</v>
      </c>
      <c r="AL95">
        <v>2224139</v>
      </c>
      <c r="AM95">
        <v>992</v>
      </c>
    </row>
    <row r="96" spans="2:39" x14ac:dyDescent="0.2">
      <c r="D96" s="32"/>
      <c r="E96" s="32"/>
      <c r="F96" s="32"/>
      <c r="G96" s="32"/>
      <c r="H96" s="32"/>
      <c r="S96">
        <v>5400000</v>
      </c>
      <c r="T96">
        <v>4863257</v>
      </c>
      <c r="U96">
        <v>8758.4</v>
      </c>
      <c r="V96">
        <v>2567947</v>
      </c>
      <c r="W96">
        <v>921</v>
      </c>
      <c r="X96" s="32"/>
      <c r="Y96" s="32"/>
      <c r="AI96">
        <v>3900000</v>
      </c>
      <c r="AJ96">
        <v>3634765</v>
      </c>
      <c r="AK96">
        <v>10377.5999999999</v>
      </c>
      <c r="AL96">
        <v>2371424</v>
      </c>
      <c r="AM96">
        <v>992</v>
      </c>
    </row>
    <row r="97" spans="4:39" x14ac:dyDescent="0.2">
      <c r="D97" s="32"/>
      <c r="E97" s="32"/>
      <c r="F97" s="32"/>
      <c r="G97" s="32"/>
      <c r="H97" s="32"/>
      <c r="S97">
        <v>6300000</v>
      </c>
      <c r="T97">
        <v>5549525</v>
      </c>
      <c r="U97">
        <v>9641.5999999999894</v>
      </c>
      <c r="V97">
        <v>2788909</v>
      </c>
      <c r="W97">
        <v>932</v>
      </c>
      <c r="X97" s="32"/>
      <c r="Y97" s="32"/>
      <c r="AI97">
        <v>4200000</v>
      </c>
      <c r="AJ97">
        <v>3872249</v>
      </c>
      <c r="AK97">
        <v>81254.399999999994</v>
      </c>
      <c r="AL97">
        <v>2168198</v>
      </c>
      <c r="AM97">
        <v>998</v>
      </c>
    </row>
    <row r="98" spans="4:39" x14ac:dyDescent="0.2">
      <c r="D98" s="32"/>
      <c r="E98" s="32"/>
      <c r="F98" s="32"/>
      <c r="G98" s="32"/>
      <c r="H98" s="32"/>
      <c r="S98">
        <v>6600000</v>
      </c>
      <c r="T98">
        <v>5766236</v>
      </c>
      <c r="U98">
        <v>10009.5999999999</v>
      </c>
      <c r="V98">
        <v>2852719</v>
      </c>
      <c r="W98">
        <v>938</v>
      </c>
      <c r="X98" s="32"/>
      <c r="Y98" s="32"/>
      <c r="AI98">
        <v>4350000</v>
      </c>
      <c r="AJ98">
        <v>4033256</v>
      </c>
      <c r="AK98">
        <v>133068.79999999999</v>
      </c>
      <c r="AL98">
        <v>2001950</v>
      </c>
      <c r="AM98">
        <v>997</v>
      </c>
    </row>
    <row r="99" spans="4:39" x14ac:dyDescent="0.2">
      <c r="D99" s="32"/>
      <c r="E99" s="32"/>
      <c r="F99" s="32"/>
      <c r="G99" s="32"/>
      <c r="H99" s="32"/>
      <c r="S99">
        <v>6900000</v>
      </c>
      <c r="T99">
        <v>5954862</v>
      </c>
      <c r="U99">
        <v>10377.5999999999</v>
      </c>
      <c r="V99">
        <v>2896746</v>
      </c>
      <c r="W99">
        <v>938</v>
      </c>
      <c r="X99" s="32"/>
      <c r="Y99" s="32"/>
    </row>
    <row r="100" spans="4:39" x14ac:dyDescent="0.2">
      <c r="D100" s="32"/>
      <c r="E100" s="32"/>
      <c r="F100" s="32"/>
      <c r="G100" s="32"/>
      <c r="H100" s="32"/>
      <c r="S100">
        <v>7200000</v>
      </c>
      <c r="T100">
        <v>6150319</v>
      </c>
      <c r="U100">
        <v>10892.8</v>
      </c>
      <c r="V100">
        <v>2940902</v>
      </c>
      <c r="W100">
        <v>943</v>
      </c>
      <c r="X100" s="32"/>
      <c r="Y100" s="32"/>
    </row>
    <row r="101" spans="4:39" x14ac:dyDescent="0.2">
      <c r="D101" s="32"/>
      <c r="E101" s="32"/>
      <c r="F101" s="32"/>
      <c r="G101" s="32"/>
      <c r="H101" s="32"/>
      <c r="S101">
        <v>7500000</v>
      </c>
      <c r="T101">
        <v>6360401</v>
      </c>
      <c r="U101">
        <v>12217.5999999999</v>
      </c>
      <c r="V101">
        <v>2971544</v>
      </c>
      <c r="W101">
        <v>946</v>
      </c>
      <c r="X101" s="32"/>
      <c r="Y101" s="32"/>
    </row>
    <row r="102" spans="4:39" x14ac:dyDescent="0.2">
      <c r="D102" s="32"/>
      <c r="E102" s="32"/>
      <c r="F102" s="32"/>
      <c r="G102" s="32"/>
      <c r="H102" s="32"/>
      <c r="S102">
        <v>7800000</v>
      </c>
      <c r="T102">
        <v>6542693</v>
      </c>
      <c r="U102">
        <v>217119.99999999901</v>
      </c>
      <c r="V102">
        <v>2963105</v>
      </c>
      <c r="W102">
        <v>947</v>
      </c>
      <c r="X102" s="32"/>
      <c r="Y102" s="32"/>
    </row>
    <row r="103" spans="4:39" x14ac:dyDescent="0.2">
      <c r="D103" s="32"/>
      <c r="E103" s="32"/>
      <c r="F103" s="32"/>
      <c r="G103" s="32"/>
      <c r="H103" s="32"/>
      <c r="X103" s="32"/>
      <c r="Y103" s="32"/>
    </row>
    <row r="104" spans="4:39" x14ac:dyDescent="0.2">
      <c r="D104" s="32"/>
      <c r="E104" s="32"/>
      <c r="F104" s="32"/>
      <c r="G104" s="32"/>
      <c r="H104" s="32"/>
      <c r="S104" s="32"/>
      <c r="T104" s="32"/>
      <c r="U104" s="32"/>
      <c r="V104" s="32"/>
      <c r="W104" s="32"/>
      <c r="X104" s="32"/>
      <c r="Y104" s="32"/>
    </row>
    <row r="105" spans="4:39" x14ac:dyDescent="0.2">
      <c r="D105" s="32"/>
      <c r="E105" s="32"/>
      <c r="F105" s="32"/>
      <c r="G105" s="32"/>
      <c r="H105" s="32"/>
      <c r="S105" s="32"/>
      <c r="T105" s="32"/>
      <c r="U105" s="32"/>
      <c r="V105" s="32"/>
      <c r="W105" s="32"/>
      <c r="X105" s="32"/>
      <c r="Y105" s="32"/>
    </row>
    <row r="106" spans="4:39" x14ac:dyDescent="0.2">
      <c r="D106" s="32"/>
      <c r="E106" s="32"/>
      <c r="F106" s="32"/>
      <c r="G106" s="32"/>
      <c r="H106" s="32"/>
      <c r="S106" s="32"/>
      <c r="T106" s="32"/>
      <c r="U106" s="32"/>
      <c r="V106" s="32"/>
      <c r="W106" s="32"/>
      <c r="X106" s="32"/>
      <c r="Y106" s="32"/>
    </row>
    <row r="107" spans="4:39" x14ac:dyDescent="0.2">
      <c r="D107" s="32"/>
      <c r="E107" s="32"/>
      <c r="F107" s="32"/>
      <c r="G107" s="32"/>
      <c r="H107" s="32"/>
      <c r="S107" s="32"/>
      <c r="T107" s="32"/>
      <c r="U107" s="32"/>
      <c r="V107" s="32"/>
      <c r="W107" s="32"/>
      <c r="X107" s="32"/>
      <c r="Y107" s="32"/>
    </row>
    <row r="108" spans="4:39" x14ac:dyDescent="0.2">
      <c r="D108" s="32"/>
      <c r="E108" s="32"/>
      <c r="F108" s="32"/>
      <c r="G108" s="32"/>
      <c r="H108" s="32"/>
      <c r="S108" s="32"/>
      <c r="T108" s="32"/>
      <c r="U108" s="32"/>
      <c r="V108" s="32"/>
      <c r="W108" s="32"/>
      <c r="X108" s="32"/>
      <c r="Y108" s="32"/>
    </row>
    <row r="109" spans="4:39" x14ac:dyDescent="0.2">
      <c r="D109" s="32"/>
      <c r="E109" s="32"/>
      <c r="F109" s="32"/>
      <c r="G109" s="32"/>
      <c r="H109" s="32"/>
      <c r="S109" s="32"/>
      <c r="T109" s="32"/>
      <c r="U109" s="32"/>
      <c r="V109" s="32"/>
      <c r="W109" s="32"/>
    </row>
    <row r="110" spans="4:39" x14ac:dyDescent="0.2">
      <c r="D110" s="32"/>
      <c r="E110" s="32"/>
      <c r="F110" s="32"/>
      <c r="G110" s="32"/>
      <c r="H110" s="32"/>
    </row>
    <row r="111" spans="4:39" x14ac:dyDescent="0.2">
      <c r="D111" s="32"/>
      <c r="E111" s="32"/>
      <c r="F111" s="32"/>
      <c r="G111" s="32"/>
      <c r="H111" s="32"/>
    </row>
    <row r="117" spans="2:39" x14ac:dyDescent="0.2">
      <c r="B117" t="s">
        <v>234</v>
      </c>
      <c r="D117" t="s">
        <v>206</v>
      </c>
      <c r="E117" t="s">
        <v>33</v>
      </c>
      <c r="F117" t="s">
        <v>38</v>
      </c>
      <c r="G117" t="s">
        <v>213</v>
      </c>
      <c r="H117" t="s">
        <v>214</v>
      </c>
      <c r="Q117" t="s">
        <v>234</v>
      </c>
      <c r="S117" t="s">
        <v>206</v>
      </c>
      <c r="T117" t="s">
        <v>33</v>
      </c>
      <c r="U117" t="s">
        <v>38</v>
      </c>
      <c r="V117" t="s">
        <v>213</v>
      </c>
      <c r="W117" t="s">
        <v>214</v>
      </c>
      <c r="AG117" t="s">
        <v>234</v>
      </c>
      <c r="AI117" t="s">
        <v>206</v>
      </c>
      <c r="AJ117" t="s">
        <v>33</v>
      </c>
      <c r="AK117" t="s">
        <v>172</v>
      </c>
      <c r="AL117" t="s">
        <v>213</v>
      </c>
      <c r="AM117" t="s">
        <v>214</v>
      </c>
    </row>
    <row r="118" spans="2:39" x14ac:dyDescent="0.2">
      <c r="S118">
        <v>900000</v>
      </c>
      <c r="T118">
        <v>885912</v>
      </c>
      <c r="U118">
        <v>6490</v>
      </c>
      <c r="V118">
        <v>62290</v>
      </c>
      <c r="W118">
        <v>873</v>
      </c>
      <c r="AI118">
        <v>900000</v>
      </c>
      <c r="AJ118">
        <v>887053</v>
      </c>
      <c r="AK118">
        <v>8792</v>
      </c>
      <c r="AL118">
        <v>103289</v>
      </c>
      <c r="AM118">
        <v>932</v>
      </c>
    </row>
    <row r="119" spans="2:39" ht="17" customHeight="1" x14ac:dyDescent="0.2">
      <c r="D119" s="32"/>
      <c r="E119" s="32"/>
      <c r="F119" s="32"/>
      <c r="G119" s="32"/>
      <c r="H119" s="32"/>
      <c r="S119">
        <v>1800000</v>
      </c>
      <c r="T119">
        <v>1760001</v>
      </c>
      <c r="U119">
        <v>6844.7999999999902</v>
      </c>
      <c r="V119">
        <v>232758</v>
      </c>
      <c r="W119">
        <v>876</v>
      </c>
      <c r="AI119">
        <v>1800000</v>
      </c>
      <c r="AJ119">
        <v>1758774</v>
      </c>
      <c r="AK119">
        <v>9052.7999999999993</v>
      </c>
      <c r="AL119">
        <v>379079</v>
      </c>
      <c r="AM119">
        <v>937</v>
      </c>
    </row>
    <row r="120" spans="2:39" x14ac:dyDescent="0.2">
      <c r="D120" s="32"/>
      <c r="E120" s="32"/>
      <c r="F120" s="32"/>
      <c r="G120" s="32"/>
      <c r="H120" s="32"/>
      <c r="S120">
        <v>2700000</v>
      </c>
      <c r="T120">
        <v>2603194</v>
      </c>
      <c r="U120">
        <v>7359.99999999999</v>
      </c>
      <c r="V120">
        <v>512065</v>
      </c>
      <c r="W120">
        <v>886</v>
      </c>
      <c r="AI120">
        <v>2400000</v>
      </c>
      <c r="AJ120">
        <v>2314530</v>
      </c>
      <c r="AK120">
        <v>9200</v>
      </c>
      <c r="AL120">
        <v>607216</v>
      </c>
      <c r="AM120">
        <v>934</v>
      </c>
    </row>
    <row r="121" spans="2:39" x14ac:dyDescent="0.2">
      <c r="D121" s="32"/>
      <c r="E121" s="32"/>
      <c r="F121" s="32"/>
      <c r="G121" s="32"/>
      <c r="H121" s="32"/>
      <c r="S121">
        <v>3600000</v>
      </c>
      <c r="T121">
        <v>3399146</v>
      </c>
      <c r="U121">
        <v>7948.7999999999902</v>
      </c>
      <c r="V121">
        <v>802118</v>
      </c>
      <c r="W121">
        <v>890</v>
      </c>
      <c r="AI121">
        <v>3000000</v>
      </c>
      <c r="AJ121">
        <v>2851204</v>
      </c>
      <c r="AK121">
        <v>9936</v>
      </c>
      <c r="AL121">
        <v>818923</v>
      </c>
      <c r="AM121">
        <v>949</v>
      </c>
    </row>
    <row r="122" spans="2:39" x14ac:dyDescent="0.2">
      <c r="D122" s="32"/>
      <c r="E122" s="32"/>
      <c r="F122" s="32"/>
      <c r="G122" s="32"/>
      <c r="H122" s="32"/>
      <c r="S122">
        <v>4500000</v>
      </c>
      <c r="T122">
        <v>4169148</v>
      </c>
      <c r="U122">
        <v>8684.7999999999993</v>
      </c>
      <c r="V122">
        <v>1045036</v>
      </c>
      <c r="W122">
        <v>918</v>
      </c>
      <c r="AI122">
        <v>3600000</v>
      </c>
      <c r="AJ122">
        <v>3304077</v>
      </c>
      <c r="AK122">
        <v>10292</v>
      </c>
      <c r="AL122">
        <v>1176593</v>
      </c>
      <c r="AM122">
        <v>945</v>
      </c>
    </row>
    <row r="123" spans="2:39" x14ac:dyDescent="0.2">
      <c r="D123" s="32"/>
      <c r="E123" s="32"/>
      <c r="F123" s="32"/>
      <c r="G123" s="32"/>
      <c r="H123" s="32"/>
      <c r="S123">
        <v>5400000</v>
      </c>
      <c r="T123">
        <v>4885419</v>
      </c>
      <c r="U123">
        <v>9568</v>
      </c>
      <c r="V123">
        <v>1243915</v>
      </c>
      <c r="W123">
        <v>928</v>
      </c>
      <c r="AI123">
        <v>3900000</v>
      </c>
      <c r="AJ123">
        <v>3647534</v>
      </c>
      <c r="AK123">
        <v>10598.4</v>
      </c>
      <c r="AL123">
        <v>1118552</v>
      </c>
      <c r="AM123">
        <v>959</v>
      </c>
    </row>
    <row r="124" spans="2:39" x14ac:dyDescent="0.2">
      <c r="D124" s="32"/>
      <c r="E124" s="32"/>
      <c r="F124" s="32"/>
      <c r="G124" s="32"/>
      <c r="H124" s="32"/>
      <c r="S124">
        <v>6300000</v>
      </c>
      <c r="T124">
        <v>5552670</v>
      </c>
      <c r="U124">
        <v>11628.8</v>
      </c>
      <c r="V124">
        <v>1398072</v>
      </c>
      <c r="W124">
        <v>936</v>
      </c>
      <c r="AI124">
        <v>4200000</v>
      </c>
      <c r="AJ124">
        <v>3859586</v>
      </c>
      <c r="AK124">
        <v>10745.5999999999</v>
      </c>
      <c r="AL124">
        <v>1192152</v>
      </c>
      <c r="AM124">
        <v>962</v>
      </c>
    </row>
    <row r="125" spans="2:39" x14ac:dyDescent="0.2">
      <c r="D125" s="32"/>
      <c r="E125" s="32"/>
      <c r="F125" s="32"/>
      <c r="G125" s="32"/>
      <c r="H125" s="32"/>
      <c r="S125">
        <v>6600000</v>
      </c>
      <c r="T125">
        <v>5764636</v>
      </c>
      <c r="U125">
        <v>14131.199999999901</v>
      </c>
      <c r="V125">
        <v>1443893</v>
      </c>
      <c r="W125">
        <v>935</v>
      </c>
      <c r="AI125">
        <v>4350000</v>
      </c>
      <c r="AJ125">
        <v>3991602</v>
      </c>
      <c r="AK125">
        <v>249356.79999999999</v>
      </c>
      <c r="AL125">
        <v>703715</v>
      </c>
      <c r="AM125">
        <v>938</v>
      </c>
    </row>
    <row r="126" spans="2:39" x14ac:dyDescent="0.2">
      <c r="D126" s="32"/>
      <c r="E126" s="32"/>
      <c r="F126" s="32"/>
      <c r="G126" s="32"/>
      <c r="H126" s="32"/>
      <c r="S126">
        <v>6900000</v>
      </c>
      <c r="T126">
        <v>5953819</v>
      </c>
      <c r="U126">
        <v>15295.4</v>
      </c>
      <c r="V126">
        <v>1460334</v>
      </c>
      <c r="W126">
        <v>941</v>
      </c>
    </row>
    <row r="127" spans="2:39" x14ac:dyDescent="0.2">
      <c r="D127" s="32"/>
      <c r="E127" s="32"/>
      <c r="F127" s="32"/>
      <c r="G127" s="32"/>
      <c r="H127" s="32"/>
    </row>
    <row r="128" spans="2:39" x14ac:dyDescent="0.2">
      <c r="D128" s="32"/>
      <c r="E128" s="32"/>
      <c r="F128" s="32"/>
      <c r="G128" s="32"/>
      <c r="H128" s="32"/>
      <c r="S128">
        <v>7500000</v>
      </c>
      <c r="T128">
        <v>6321127</v>
      </c>
      <c r="U128">
        <v>15971.199999999901</v>
      </c>
      <c r="V128">
        <v>1503975</v>
      </c>
      <c r="W128">
        <v>947</v>
      </c>
      <c r="AI128" s="32"/>
      <c r="AJ128" s="32"/>
      <c r="AK128" s="32"/>
      <c r="AL128" s="32"/>
      <c r="AM128" s="32"/>
    </row>
    <row r="129" spans="4:39" x14ac:dyDescent="0.2">
      <c r="D129" s="32"/>
      <c r="E129" s="32"/>
      <c r="F129" s="32"/>
      <c r="G129" s="32"/>
      <c r="H129" s="32"/>
      <c r="S129">
        <v>7800000</v>
      </c>
      <c r="T129">
        <v>6321127</v>
      </c>
      <c r="U129">
        <v>3522863.9999999902</v>
      </c>
      <c r="V129">
        <v>1240310</v>
      </c>
      <c r="W129">
        <v>904</v>
      </c>
      <c r="AI129" s="32"/>
      <c r="AJ129" s="32"/>
      <c r="AK129" s="32"/>
      <c r="AL129" s="32"/>
      <c r="AM129" s="32"/>
    </row>
    <row r="130" spans="4:39" x14ac:dyDescent="0.2">
      <c r="D130" s="32"/>
      <c r="E130" s="32"/>
      <c r="F130" s="32"/>
      <c r="G130" s="32"/>
      <c r="H130" s="32"/>
      <c r="AI130" s="32"/>
      <c r="AJ130" s="32"/>
      <c r="AK130" s="32"/>
      <c r="AL130" s="32"/>
      <c r="AM130" s="32"/>
    </row>
    <row r="131" spans="4:39" x14ac:dyDescent="0.2">
      <c r="D131" s="32"/>
      <c r="E131" s="32"/>
      <c r="F131" s="32"/>
      <c r="G131" s="32"/>
      <c r="H131" s="32"/>
      <c r="S131" s="32"/>
      <c r="T131" s="32"/>
      <c r="U131" s="32"/>
      <c r="V131" s="32"/>
      <c r="W131" s="32"/>
    </row>
    <row r="132" spans="4:39" x14ac:dyDescent="0.2">
      <c r="D132" s="32"/>
      <c r="E132" s="32"/>
      <c r="F132" s="32"/>
      <c r="G132" s="32"/>
      <c r="H132" s="32"/>
      <c r="S132" s="32"/>
      <c r="T132" s="32"/>
      <c r="U132" s="32"/>
      <c r="V132" s="32"/>
      <c r="W132" s="32"/>
    </row>
    <row r="133" spans="4:39" x14ac:dyDescent="0.2">
      <c r="D133" s="32"/>
      <c r="E133" s="32"/>
      <c r="F133" s="32"/>
      <c r="G133" s="32"/>
      <c r="H133" s="32"/>
      <c r="S133" s="32"/>
      <c r="T133" s="32"/>
      <c r="U133" s="32"/>
      <c r="V133" s="32"/>
      <c r="W133" s="32"/>
    </row>
    <row r="134" spans="4:39" x14ac:dyDescent="0.2">
      <c r="D134" s="32"/>
      <c r="E134" s="32"/>
      <c r="F134" s="32"/>
      <c r="G134" s="32"/>
      <c r="H134" s="32"/>
      <c r="S134" s="32"/>
      <c r="T134" s="32"/>
      <c r="U134" s="32"/>
      <c r="V134" s="32"/>
      <c r="W134" s="32"/>
    </row>
    <row r="135" spans="4:39" x14ac:dyDescent="0.2">
      <c r="D135" s="32"/>
      <c r="E135" s="32"/>
      <c r="F135" s="32"/>
      <c r="G135" s="32"/>
      <c r="H135" s="32"/>
      <c r="S135" s="32"/>
      <c r="T135" s="32"/>
      <c r="U135" s="32"/>
      <c r="V135" s="32"/>
      <c r="W135" s="32"/>
    </row>
    <row r="136" spans="4:39" x14ac:dyDescent="0.2">
      <c r="D136" s="32"/>
      <c r="E136" s="32"/>
      <c r="F136" s="32"/>
      <c r="G136" s="32"/>
      <c r="H136" s="32"/>
      <c r="S136" s="32"/>
      <c r="T136" s="32"/>
      <c r="U136" s="32"/>
      <c r="V136" s="32"/>
      <c r="W136" s="32"/>
    </row>
    <row r="137" spans="4:39" x14ac:dyDescent="0.2">
      <c r="D137" s="32"/>
      <c r="E137" s="32"/>
      <c r="F137" s="32"/>
      <c r="G137" s="32"/>
      <c r="H137" s="32"/>
    </row>
    <row r="138" spans="4:39" x14ac:dyDescent="0.2">
      <c r="D138" s="32"/>
      <c r="E138" s="32"/>
      <c r="F138" s="32"/>
      <c r="G138" s="32"/>
      <c r="H138" s="32"/>
    </row>
    <row r="139" spans="4:39" x14ac:dyDescent="0.2">
      <c r="D139" s="32"/>
      <c r="E139" s="32"/>
      <c r="F139" s="32"/>
      <c r="G139" s="32"/>
      <c r="H139" s="32"/>
    </row>
    <row r="146" spans="2:39" x14ac:dyDescent="0.2">
      <c r="B146" t="s">
        <v>237</v>
      </c>
      <c r="D146" t="s">
        <v>206</v>
      </c>
      <c r="E146" t="s">
        <v>33</v>
      </c>
      <c r="F146" t="s">
        <v>38</v>
      </c>
      <c r="G146" t="s">
        <v>213</v>
      </c>
      <c r="H146" t="s">
        <v>214</v>
      </c>
      <c r="Q146" t="s">
        <v>237</v>
      </c>
      <c r="S146" t="s">
        <v>206</v>
      </c>
      <c r="T146" t="s">
        <v>33</v>
      </c>
      <c r="U146" t="s">
        <v>38</v>
      </c>
      <c r="V146" t="s">
        <v>213</v>
      </c>
      <c r="W146" t="s">
        <v>214</v>
      </c>
      <c r="AG146" t="s">
        <v>237</v>
      </c>
      <c r="AI146" t="s">
        <v>206</v>
      </c>
      <c r="AJ146" t="s">
        <v>33</v>
      </c>
      <c r="AK146" t="s">
        <v>172</v>
      </c>
      <c r="AL146" t="s">
        <v>213</v>
      </c>
      <c r="AM146" t="s">
        <v>214</v>
      </c>
    </row>
    <row r="147" spans="2:39" x14ac:dyDescent="0.2">
      <c r="D147" s="32"/>
      <c r="E147" s="32"/>
      <c r="F147" s="32"/>
      <c r="G147" s="32"/>
      <c r="H147" s="32"/>
      <c r="S147" s="32"/>
      <c r="T147" s="32"/>
      <c r="U147" s="32"/>
      <c r="V147" s="32"/>
      <c r="W147" s="32"/>
      <c r="AI147" s="32"/>
      <c r="AJ147" s="32"/>
      <c r="AK147" s="32"/>
      <c r="AL147" s="32"/>
      <c r="AM147" s="32"/>
    </row>
    <row r="148" spans="2:39" x14ac:dyDescent="0.2">
      <c r="D148" s="32"/>
      <c r="E148" s="32"/>
      <c r="F148" s="32"/>
      <c r="G148" s="32"/>
      <c r="H148" s="32"/>
      <c r="S148" s="32"/>
      <c r="T148" s="32"/>
      <c r="U148" s="32"/>
      <c r="V148" s="32"/>
      <c r="W148" s="32"/>
      <c r="AI148" s="32"/>
      <c r="AJ148" s="32"/>
      <c r="AK148" s="32"/>
      <c r="AL148" s="32"/>
      <c r="AM148" s="32"/>
    </row>
    <row r="149" spans="2:39" x14ac:dyDescent="0.2">
      <c r="D149" s="32"/>
      <c r="E149" s="32"/>
      <c r="F149" s="32"/>
      <c r="G149" s="32"/>
      <c r="H149" s="32"/>
      <c r="S149" s="32"/>
      <c r="T149" s="32"/>
      <c r="U149" s="32"/>
      <c r="V149" s="32"/>
      <c r="W149" s="32"/>
      <c r="AI149" s="32"/>
      <c r="AJ149" s="32"/>
      <c r="AK149" s="32"/>
      <c r="AL149" s="32"/>
      <c r="AM149" s="32"/>
    </row>
    <row r="150" spans="2:39" x14ac:dyDescent="0.2">
      <c r="D150" s="32"/>
      <c r="E150" s="32"/>
      <c r="F150" s="32"/>
      <c r="G150" s="32"/>
      <c r="H150" s="32"/>
      <c r="S150" s="32"/>
      <c r="T150" s="32"/>
      <c r="U150" s="32"/>
      <c r="V150" s="32"/>
      <c r="W150" s="32"/>
      <c r="AI150" s="32"/>
      <c r="AJ150" s="32"/>
      <c r="AK150" s="32"/>
      <c r="AL150" s="32"/>
      <c r="AM150" s="32"/>
    </row>
    <row r="151" spans="2:39" x14ac:dyDescent="0.2">
      <c r="D151" s="32"/>
      <c r="E151" s="32"/>
      <c r="F151" s="32"/>
      <c r="G151" s="32"/>
      <c r="H151" s="32"/>
      <c r="S151" s="32"/>
      <c r="T151" s="32"/>
      <c r="U151" s="32"/>
      <c r="V151" s="32"/>
      <c r="W151" s="32"/>
      <c r="AI151" s="32"/>
      <c r="AJ151" s="32"/>
      <c r="AK151" s="32"/>
      <c r="AL151" s="32"/>
      <c r="AM151" s="32"/>
    </row>
    <row r="152" spans="2:39" x14ac:dyDescent="0.2">
      <c r="D152" s="32"/>
      <c r="E152" s="32"/>
      <c r="F152" s="32"/>
      <c r="G152" s="32"/>
      <c r="H152" s="32"/>
      <c r="S152" s="32"/>
      <c r="T152" s="32"/>
      <c r="U152" s="32"/>
      <c r="V152" s="32"/>
      <c r="W152" s="32"/>
      <c r="AI152" s="32"/>
      <c r="AJ152" s="32"/>
      <c r="AK152" s="32"/>
      <c r="AL152" s="32"/>
      <c r="AM152" s="32"/>
    </row>
    <row r="153" spans="2:39" x14ac:dyDescent="0.2">
      <c r="D153" s="32"/>
      <c r="E153" s="32"/>
      <c r="F153" s="32"/>
      <c r="G153" s="32"/>
      <c r="H153" s="32"/>
      <c r="S153" s="32"/>
      <c r="T153" s="32"/>
      <c r="U153" s="32"/>
      <c r="V153" s="32"/>
      <c r="W153" s="32"/>
      <c r="AI153" s="32"/>
      <c r="AJ153" s="32"/>
      <c r="AK153" s="32"/>
      <c r="AL153" s="32"/>
      <c r="AM153" s="32"/>
    </row>
    <row r="154" spans="2:39" x14ac:dyDescent="0.2">
      <c r="D154" s="32"/>
      <c r="E154" s="32"/>
      <c r="F154" s="32"/>
      <c r="G154" s="32"/>
      <c r="H154" s="32"/>
      <c r="S154" s="32"/>
      <c r="T154" s="32"/>
      <c r="U154" s="32"/>
      <c r="V154" s="32"/>
      <c r="W154" s="32"/>
      <c r="AI154" s="32"/>
      <c r="AJ154" s="32"/>
      <c r="AK154" s="32"/>
      <c r="AL154" s="32"/>
      <c r="AM154" s="32"/>
    </row>
    <row r="155" spans="2:39" x14ac:dyDescent="0.2">
      <c r="D155" s="32"/>
      <c r="E155" s="32"/>
      <c r="F155" s="32"/>
      <c r="G155" s="32"/>
      <c r="H155" s="32"/>
      <c r="S155" s="32"/>
      <c r="T155" s="32"/>
      <c r="U155" s="32"/>
      <c r="V155" s="32"/>
      <c r="W155" s="32"/>
      <c r="AI155" s="32"/>
      <c r="AJ155" s="32"/>
      <c r="AK155" s="32"/>
      <c r="AL155" s="32"/>
      <c r="AM155" s="32"/>
    </row>
    <row r="156" spans="2:39" x14ac:dyDescent="0.2">
      <c r="D156" s="32"/>
      <c r="E156" s="32"/>
      <c r="F156" s="32"/>
      <c r="G156" s="32"/>
      <c r="H156" s="32"/>
      <c r="S156" s="32"/>
      <c r="T156" s="32"/>
      <c r="U156" s="32"/>
      <c r="V156" s="32"/>
      <c r="W156" s="32"/>
      <c r="AI156" s="32"/>
      <c r="AJ156" s="32"/>
      <c r="AK156" s="32"/>
      <c r="AL156" s="32"/>
      <c r="AM156" s="32"/>
    </row>
    <row r="157" spans="2:39" x14ac:dyDescent="0.2">
      <c r="D157" s="32"/>
      <c r="E157" s="32"/>
      <c r="F157" s="32"/>
      <c r="G157" s="32"/>
      <c r="H157" s="32"/>
      <c r="S157" s="32"/>
      <c r="T157" s="32"/>
      <c r="U157" s="32"/>
      <c r="V157" s="32"/>
      <c r="W157" s="32"/>
      <c r="AI157" s="32"/>
      <c r="AJ157" s="32"/>
      <c r="AK157" s="32"/>
      <c r="AL157" s="32"/>
      <c r="AM157" s="32"/>
    </row>
    <row r="158" spans="2:39" x14ac:dyDescent="0.2">
      <c r="D158" s="32"/>
      <c r="E158" s="32"/>
      <c r="F158" s="32"/>
      <c r="G158" s="32"/>
      <c r="H158" s="32"/>
      <c r="S158" s="32"/>
      <c r="T158" s="32"/>
      <c r="U158" s="32"/>
      <c r="V158" s="32"/>
      <c r="W158" s="32"/>
      <c r="AI158" s="32"/>
      <c r="AJ158" s="32"/>
      <c r="AK158" s="32"/>
      <c r="AL158" s="32"/>
      <c r="AM158" s="32"/>
    </row>
    <row r="159" spans="2:39" x14ac:dyDescent="0.2">
      <c r="D159" s="32"/>
      <c r="E159" s="32"/>
      <c r="F159" s="32"/>
      <c r="G159" s="32"/>
      <c r="H159" s="32"/>
      <c r="S159" s="32"/>
      <c r="T159" s="32"/>
      <c r="U159" s="32"/>
      <c r="V159" s="32"/>
      <c r="W159" s="32"/>
      <c r="AI159" s="32"/>
      <c r="AJ159" s="32"/>
      <c r="AK159" s="32"/>
      <c r="AL159" s="32"/>
      <c r="AM159" s="32"/>
    </row>
    <row r="160" spans="2:39" x14ac:dyDescent="0.2">
      <c r="D160" s="32"/>
      <c r="E160" s="32"/>
      <c r="F160" s="32"/>
      <c r="G160" s="32"/>
      <c r="H160" s="32"/>
      <c r="S160" s="32"/>
      <c r="T160" s="32"/>
      <c r="U160" s="32"/>
      <c r="V160" s="32"/>
      <c r="W160" s="32"/>
    </row>
    <row r="161" spans="2:39" x14ac:dyDescent="0.2">
      <c r="D161" s="32"/>
      <c r="E161" s="32"/>
      <c r="F161" s="32"/>
      <c r="G161" s="32"/>
      <c r="H161" s="32"/>
      <c r="S161" s="32"/>
      <c r="T161" s="32"/>
      <c r="U161" s="32"/>
      <c r="V161" s="32"/>
      <c r="W161" s="32"/>
    </row>
    <row r="162" spans="2:39" x14ac:dyDescent="0.2">
      <c r="D162" s="32"/>
      <c r="E162" s="32"/>
      <c r="F162" s="32"/>
      <c r="G162" s="32"/>
      <c r="H162" s="32"/>
      <c r="S162" s="32"/>
      <c r="T162" s="32"/>
      <c r="U162" s="32"/>
      <c r="V162" s="32"/>
      <c r="W162" s="32"/>
    </row>
    <row r="163" spans="2:39" x14ac:dyDescent="0.2">
      <c r="D163" s="32"/>
      <c r="E163" s="32"/>
      <c r="F163" s="32"/>
      <c r="G163" s="32"/>
      <c r="H163" s="32"/>
      <c r="S163" s="32"/>
      <c r="T163" s="32"/>
      <c r="U163" s="32"/>
      <c r="V163" s="32"/>
      <c r="W163" s="32"/>
    </row>
    <row r="164" spans="2:39" x14ac:dyDescent="0.2">
      <c r="D164" s="32"/>
      <c r="E164" s="32"/>
      <c r="F164" s="32"/>
      <c r="G164" s="32"/>
      <c r="H164" s="32"/>
      <c r="S164" s="32"/>
      <c r="T164" s="32"/>
      <c r="U164" s="32"/>
      <c r="V164" s="32"/>
      <c r="W164" s="32"/>
    </row>
    <row r="165" spans="2:39" x14ac:dyDescent="0.2">
      <c r="D165" s="32"/>
      <c r="E165" s="32"/>
      <c r="F165" s="32"/>
      <c r="G165" s="32"/>
      <c r="H165" s="32"/>
      <c r="S165" s="32"/>
      <c r="T165" s="32"/>
      <c r="U165" s="32"/>
      <c r="V165" s="32"/>
      <c r="W165" s="32"/>
    </row>
    <row r="166" spans="2:39" x14ac:dyDescent="0.2">
      <c r="D166" s="32"/>
      <c r="E166" s="32"/>
      <c r="F166" s="32"/>
      <c r="G166" s="32"/>
      <c r="H166" s="32"/>
    </row>
    <row r="167" spans="2:39" x14ac:dyDescent="0.2">
      <c r="D167" s="32"/>
      <c r="E167" s="32"/>
      <c r="F167" s="32"/>
      <c r="G167" s="32"/>
      <c r="H167" s="32"/>
    </row>
    <row r="174" spans="2:39" x14ac:dyDescent="0.2">
      <c r="B174" t="s">
        <v>231</v>
      </c>
      <c r="D174" t="s">
        <v>206</v>
      </c>
      <c r="E174" t="s">
        <v>33</v>
      </c>
      <c r="F174" t="s">
        <v>38</v>
      </c>
      <c r="G174" t="s">
        <v>213</v>
      </c>
      <c r="H174" t="s">
        <v>214</v>
      </c>
      <c r="Q174" t="s">
        <v>231</v>
      </c>
      <c r="S174" t="s">
        <v>206</v>
      </c>
      <c r="T174" t="s">
        <v>33</v>
      </c>
      <c r="U174" t="s">
        <v>38</v>
      </c>
      <c r="V174" t="s">
        <v>213</v>
      </c>
      <c r="W174" t="s">
        <v>214</v>
      </c>
      <c r="AG174" t="s">
        <v>231</v>
      </c>
      <c r="AI174" t="s">
        <v>206</v>
      </c>
      <c r="AJ174" t="s">
        <v>33</v>
      </c>
      <c r="AK174" t="s">
        <v>172</v>
      </c>
      <c r="AL174" t="s">
        <v>213</v>
      </c>
      <c r="AM174" t="s">
        <v>214</v>
      </c>
    </row>
    <row r="175" spans="2:39" x14ac:dyDescent="0.2">
      <c r="S175">
        <v>900000</v>
      </c>
      <c r="T175">
        <v>886509</v>
      </c>
      <c r="U175">
        <v>6831</v>
      </c>
      <c r="V175">
        <v>1543</v>
      </c>
      <c r="W175">
        <v>790</v>
      </c>
      <c r="AI175">
        <v>900000</v>
      </c>
      <c r="AJ175">
        <v>888590</v>
      </c>
      <c r="AK175">
        <v>8952</v>
      </c>
      <c r="AL175">
        <v>3983</v>
      </c>
      <c r="AM175">
        <v>885</v>
      </c>
    </row>
    <row r="176" spans="2:39" x14ac:dyDescent="0.2">
      <c r="D176" s="32"/>
      <c r="E176" s="32"/>
      <c r="F176" s="32"/>
      <c r="G176" s="32"/>
      <c r="H176" s="32"/>
      <c r="S176">
        <v>1800000</v>
      </c>
      <c r="T176">
        <v>1760458</v>
      </c>
      <c r="U176">
        <v>7065.5999999999904</v>
      </c>
      <c r="V176">
        <v>12662</v>
      </c>
      <c r="W176">
        <v>799</v>
      </c>
      <c r="AI176">
        <v>1800000</v>
      </c>
      <c r="AJ176">
        <v>1762331</v>
      </c>
      <c r="AK176">
        <v>9273.5999999999894</v>
      </c>
      <c r="AL176">
        <v>28404</v>
      </c>
      <c r="AM176">
        <v>887</v>
      </c>
    </row>
    <row r="177" spans="4:39" x14ac:dyDescent="0.2">
      <c r="D177" s="32"/>
      <c r="E177" s="32"/>
      <c r="F177" s="32"/>
      <c r="G177" s="32"/>
      <c r="H177" s="32"/>
      <c r="S177">
        <v>2700000</v>
      </c>
      <c r="T177">
        <v>2603395</v>
      </c>
      <c r="U177">
        <v>7654.4</v>
      </c>
      <c r="V177">
        <v>41054</v>
      </c>
      <c r="W177">
        <v>809</v>
      </c>
      <c r="AI177">
        <v>2400000</v>
      </c>
      <c r="AJ177">
        <v>2315260</v>
      </c>
      <c r="AK177">
        <v>9715.1999999999898</v>
      </c>
      <c r="AL177">
        <v>72108</v>
      </c>
      <c r="AM177">
        <v>895</v>
      </c>
    </row>
    <row r="178" spans="4:39" x14ac:dyDescent="0.2">
      <c r="D178" s="32"/>
      <c r="E178" s="32"/>
      <c r="F178" s="32"/>
      <c r="G178" s="32"/>
      <c r="H178" s="32"/>
      <c r="S178">
        <v>3600000</v>
      </c>
      <c r="T178">
        <v>3401841</v>
      </c>
      <c r="U178">
        <v>8243.1999999999898</v>
      </c>
      <c r="V178">
        <v>98499</v>
      </c>
      <c r="W178">
        <v>818</v>
      </c>
      <c r="AI178">
        <v>3000000</v>
      </c>
      <c r="AJ178">
        <v>2871139</v>
      </c>
      <c r="AK178">
        <v>10156.799999999999</v>
      </c>
      <c r="AL178">
        <v>144812</v>
      </c>
      <c r="AM178">
        <v>904</v>
      </c>
    </row>
    <row r="179" spans="4:39" x14ac:dyDescent="0.2">
      <c r="D179" s="32"/>
      <c r="E179" s="32"/>
      <c r="F179" s="32"/>
      <c r="G179" s="32"/>
      <c r="H179" s="32"/>
      <c r="S179">
        <v>4500000</v>
      </c>
      <c r="T179">
        <v>4158384</v>
      </c>
      <c r="U179">
        <v>9052.7999999999993</v>
      </c>
      <c r="V179">
        <v>196396</v>
      </c>
      <c r="W179">
        <v>835</v>
      </c>
      <c r="AI179">
        <v>3600000</v>
      </c>
      <c r="AJ179">
        <v>3382181</v>
      </c>
      <c r="AK179">
        <v>10598.4</v>
      </c>
      <c r="AL179">
        <v>229537</v>
      </c>
      <c r="AM179">
        <v>903</v>
      </c>
    </row>
    <row r="180" spans="4:39" x14ac:dyDescent="0.2">
      <c r="D180" s="32"/>
      <c r="E180" s="32"/>
      <c r="F180" s="32"/>
      <c r="G180" s="32"/>
      <c r="H180" s="32"/>
      <c r="S180">
        <v>5400000</v>
      </c>
      <c r="T180">
        <v>4889238</v>
      </c>
      <c r="U180">
        <v>9936</v>
      </c>
      <c r="V180">
        <v>306671</v>
      </c>
      <c r="W180">
        <v>856</v>
      </c>
      <c r="AI180">
        <v>3900000</v>
      </c>
      <c r="AJ180">
        <v>3629741</v>
      </c>
      <c r="AK180">
        <v>10892.8</v>
      </c>
      <c r="AL180">
        <v>275681</v>
      </c>
      <c r="AM180">
        <v>910</v>
      </c>
    </row>
    <row r="181" spans="4:39" x14ac:dyDescent="0.2">
      <c r="D181" s="32"/>
      <c r="E181" s="32"/>
      <c r="F181" s="32"/>
      <c r="G181" s="32"/>
      <c r="H181" s="32"/>
      <c r="S181">
        <v>6300000</v>
      </c>
      <c r="T181">
        <v>5559408</v>
      </c>
      <c r="U181">
        <v>11040</v>
      </c>
      <c r="V181">
        <v>420630</v>
      </c>
      <c r="W181">
        <v>886</v>
      </c>
      <c r="AI181">
        <v>4200000</v>
      </c>
      <c r="AJ181">
        <v>3747877</v>
      </c>
      <c r="AK181">
        <v>35028448</v>
      </c>
      <c r="AL181">
        <v>898439</v>
      </c>
      <c r="AM181">
        <v>949</v>
      </c>
    </row>
    <row r="182" spans="4:39" x14ac:dyDescent="0.2">
      <c r="D182" s="32"/>
      <c r="E182" s="32"/>
      <c r="F182" s="32"/>
      <c r="G182" s="32"/>
      <c r="H182" s="32"/>
      <c r="S182">
        <v>6600000</v>
      </c>
      <c r="T182">
        <v>5743309</v>
      </c>
      <c r="U182">
        <v>11555.199999999901</v>
      </c>
      <c r="V182">
        <v>458161</v>
      </c>
      <c r="W182">
        <v>890</v>
      </c>
    </row>
    <row r="183" spans="4:39" x14ac:dyDescent="0.2">
      <c r="D183" s="32"/>
      <c r="E183" s="32"/>
      <c r="F183" s="32"/>
      <c r="G183" s="32"/>
      <c r="H183" s="32"/>
      <c r="S183">
        <v>6900000</v>
      </c>
      <c r="T183">
        <v>5985903</v>
      </c>
      <c r="U183">
        <v>12217.5999999999</v>
      </c>
      <c r="V183">
        <v>504556</v>
      </c>
      <c r="W183">
        <v>907</v>
      </c>
    </row>
    <row r="184" spans="4:39" x14ac:dyDescent="0.2">
      <c r="D184" s="32"/>
      <c r="E184" s="32"/>
      <c r="F184" s="32"/>
      <c r="G184" s="32"/>
      <c r="H184" s="32"/>
    </row>
    <row r="185" spans="4:39" x14ac:dyDescent="0.2">
      <c r="D185" s="32"/>
      <c r="E185" s="32"/>
      <c r="F185" s="32"/>
      <c r="G185" s="32"/>
      <c r="H185" s="32"/>
      <c r="S185">
        <v>7500000</v>
      </c>
      <c r="T185">
        <v>6306241</v>
      </c>
      <c r="U185">
        <v>13247.9999999999</v>
      </c>
      <c r="V185">
        <v>557704</v>
      </c>
      <c r="W185">
        <v>912</v>
      </c>
    </row>
    <row r="186" spans="4:39" x14ac:dyDescent="0.2">
      <c r="D186" s="32"/>
      <c r="E186" s="32"/>
      <c r="F186" s="32"/>
      <c r="G186" s="32"/>
      <c r="H186" s="32"/>
    </row>
    <row r="187" spans="4:39" x14ac:dyDescent="0.2">
      <c r="D187" s="32"/>
      <c r="E187" s="32"/>
      <c r="F187" s="32"/>
      <c r="G187" s="32"/>
      <c r="H187" s="32"/>
      <c r="S187">
        <v>8100000</v>
      </c>
      <c r="T187">
        <v>6682269</v>
      </c>
      <c r="U187">
        <v>15603.199999999901</v>
      </c>
      <c r="V187">
        <v>623278</v>
      </c>
      <c r="W187">
        <v>924</v>
      </c>
    </row>
    <row r="188" spans="4:39" x14ac:dyDescent="0.2">
      <c r="D188" s="32"/>
      <c r="E188" s="32"/>
      <c r="F188" s="32"/>
      <c r="G188" s="32"/>
      <c r="H188" s="32"/>
      <c r="S188">
        <v>7800000</v>
      </c>
      <c r="T188">
        <v>6682269</v>
      </c>
      <c r="U188">
        <v>1153164.79999999</v>
      </c>
      <c r="V188">
        <v>574840</v>
      </c>
      <c r="W188">
        <v>910</v>
      </c>
    </row>
    <row r="189" spans="4:39" x14ac:dyDescent="0.2">
      <c r="D189" s="32"/>
      <c r="E189" s="32"/>
      <c r="F189" s="32"/>
      <c r="G189" s="32"/>
      <c r="H189" s="32"/>
      <c r="S189" s="32"/>
      <c r="T189" s="32"/>
      <c r="U189" s="32"/>
      <c r="V189" s="32"/>
      <c r="W189" s="32"/>
    </row>
    <row r="190" spans="4:39" x14ac:dyDescent="0.2">
      <c r="D190" s="32"/>
      <c r="E190" s="32"/>
      <c r="F190" s="32"/>
      <c r="G190" s="32"/>
      <c r="H190" s="32"/>
      <c r="S190" s="32"/>
      <c r="T190" s="32"/>
      <c r="U190" s="32"/>
      <c r="V190" s="32"/>
      <c r="W190" s="32"/>
    </row>
    <row r="191" spans="4:39" x14ac:dyDescent="0.2">
      <c r="D191" s="32"/>
      <c r="E191" s="32"/>
      <c r="F191" s="32"/>
      <c r="G191" s="32"/>
      <c r="H191" s="32"/>
      <c r="S191" s="32"/>
      <c r="T191" s="32"/>
      <c r="U191" s="32"/>
      <c r="V191" s="32"/>
      <c r="W191" s="32"/>
    </row>
    <row r="192" spans="4:39" x14ac:dyDescent="0.2">
      <c r="D192" s="32"/>
      <c r="E192" s="32"/>
      <c r="F192" s="32"/>
      <c r="G192" s="32"/>
      <c r="H192" s="32"/>
      <c r="S192" s="32"/>
      <c r="T192" s="32"/>
      <c r="U192" s="32"/>
      <c r="V192" s="32"/>
      <c r="W192" s="32"/>
    </row>
    <row r="193" spans="2:39" x14ac:dyDescent="0.2">
      <c r="D193" s="32"/>
      <c r="E193" s="32"/>
      <c r="F193" s="32"/>
      <c r="G193" s="32"/>
      <c r="H193" s="32"/>
      <c r="S193" s="32"/>
      <c r="T193" s="32"/>
      <c r="U193" s="32"/>
      <c r="V193" s="32"/>
      <c r="W193" s="32"/>
    </row>
    <row r="194" spans="2:39" x14ac:dyDescent="0.2">
      <c r="D194" s="32"/>
      <c r="E194" s="32"/>
      <c r="F194" s="32"/>
      <c r="G194" s="32"/>
      <c r="H194" s="32"/>
    </row>
    <row r="195" spans="2:39" x14ac:dyDescent="0.2">
      <c r="D195" s="32"/>
      <c r="E195" s="32"/>
      <c r="F195" s="32"/>
      <c r="G195" s="32"/>
      <c r="H195" s="32"/>
    </row>
    <row r="204" spans="2:39" x14ac:dyDescent="0.2">
      <c r="B204" t="s">
        <v>261</v>
      </c>
      <c r="D204" s="4" t="s">
        <v>206</v>
      </c>
      <c r="E204" s="4" t="s">
        <v>33</v>
      </c>
      <c r="F204" s="4" t="s">
        <v>172</v>
      </c>
      <c r="G204" s="4" t="s">
        <v>213</v>
      </c>
      <c r="H204" s="4" t="s">
        <v>214</v>
      </c>
      <c r="Q204" t="s">
        <v>261</v>
      </c>
      <c r="S204" s="4" t="s">
        <v>206</v>
      </c>
      <c r="T204" s="4" t="s">
        <v>33</v>
      </c>
      <c r="U204" s="4" t="s">
        <v>172</v>
      </c>
      <c r="V204" s="4" t="s">
        <v>213</v>
      </c>
      <c r="W204" s="4" t="s">
        <v>214</v>
      </c>
      <c r="AG204" t="s">
        <v>261</v>
      </c>
      <c r="AI204" s="4" t="s">
        <v>206</v>
      </c>
      <c r="AJ204" s="4" t="s">
        <v>33</v>
      </c>
      <c r="AK204" s="4" t="s">
        <v>172</v>
      </c>
      <c r="AL204" s="4" t="s">
        <v>213</v>
      </c>
      <c r="AM204" s="4" t="s">
        <v>214</v>
      </c>
    </row>
    <row r="205" spans="2:39" x14ac:dyDescent="0.2">
      <c r="D205" s="32"/>
      <c r="E205" s="32"/>
      <c r="F205" s="32"/>
      <c r="G205" s="32"/>
      <c r="H205" s="32"/>
      <c r="S205" s="32"/>
      <c r="T205" s="32"/>
      <c r="U205" s="32"/>
      <c r="V205" s="32"/>
      <c r="W205" s="32"/>
      <c r="AI205" s="32"/>
      <c r="AJ205" s="32"/>
      <c r="AK205" s="32"/>
      <c r="AL205" s="32"/>
      <c r="AM205" s="32"/>
    </row>
    <row r="206" spans="2:39" x14ac:dyDescent="0.2">
      <c r="D206" s="32"/>
      <c r="E206" s="32"/>
      <c r="F206" s="32"/>
      <c r="G206" s="32"/>
      <c r="H206" s="32"/>
      <c r="I206" s="32"/>
      <c r="S206" s="32"/>
      <c r="T206" s="32"/>
      <c r="U206" s="32"/>
      <c r="V206" s="32"/>
      <c r="W206" s="32"/>
      <c r="AI206" s="32"/>
      <c r="AJ206" s="32"/>
      <c r="AK206" s="32"/>
      <c r="AL206" s="32"/>
      <c r="AM206" s="32"/>
    </row>
    <row r="207" spans="2:39" x14ac:dyDescent="0.2">
      <c r="D207" s="32"/>
      <c r="E207" s="32"/>
      <c r="F207" s="32"/>
      <c r="G207" s="32"/>
      <c r="H207" s="32"/>
      <c r="I207" s="32"/>
      <c r="S207" s="32"/>
      <c r="T207" s="32"/>
      <c r="U207" s="32"/>
      <c r="V207" s="32"/>
      <c r="W207" s="32"/>
      <c r="AI207" s="32"/>
      <c r="AJ207" s="32"/>
      <c r="AK207" s="32"/>
      <c r="AL207" s="32"/>
      <c r="AM207" s="32"/>
    </row>
    <row r="208" spans="2:39" x14ac:dyDescent="0.2">
      <c r="D208" s="32"/>
      <c r="E208" s="32"/>
      <c r="F208" s="32"/>
      <c r="G208" s="32"/>
      <c r="H208" s="32"/>
      <c r="S208" s="32"/>
      <c r="T208" s="32"/>
      <c r="U208" s="32"/>
      <c r="V208" s="32"/>
      <c r="W208" s="32"/>
      <c r="AI208" s="32"/>
      <c r="AJ208" s="32"/>
      <c r="AK208" s="32"/>
      <c r="AL208" s="32"/>
      <c r="AM208" s="32"/>
    </row>
    <row r="209" spans="4:39" x14ac:dyDescent="0.2">
      <c r="D209" s="32"/>
      <c r="E209" s="32"/>
      <c r="F209" s="32"/>
      <c r="G209" s="32"/>
      <c r="H209" s="32"/>
      <c r="S209" s="32"/>
      <c r="T209" s="32"/>
      <c r="U209" s="32"/>
      <c r="V209" s="32"/>
      <c r="W209" s="32"/>
      <c r="AI209" s="32"/>
      <c r="AJ209" s="32"/>
      <c r="AK209" s="32"/>
      <c r="AL209" s="32"/>
      <c r="AM209" s="32"/>
    </row>
    <row r="210" spans="4:39" x14ac:dyDescent="0.2">
      <c r="D210" s="32"/>
      <c r="E210" s="32"/>
      <c r="F210" s="32"/>
      <c r="G210" s="32"/>
      <c r="H210" s="32"/>
      <c r="S210" s="32"/>
      <c r="T210" s="32"/>
      <c r="U210" s="32"/>
      <c r="V210" s="32"/>
      <c r="W210" s="32"/>
      <c r="AI210" s="32"/>
      <c r="AJ210" s="32"/>
      <c r="AK210" s="32"/>
      <c r="AL210" s="32"/>
      <c r="AM210" s="32"/>
    </row>
    <row r="211" spans="4:39" x14ac:dyDescent="0.2">
      <c r="D211" s="32"/>
      <c r="E211" s="32"/>
      <c r="F211" s="32"/>
      <c r="G211" s="32"/>
      <c r="H211" s="32"/>
      <c r="S211" s="32"/>
      <c r="T211" s="32"/>
      <c r="U211" s="32"/>
      <c r="V211" s="32"/>
      <c r="W211" s="32"/>
      <c r="AI211" s="32"/>
      <c r="AJ211" s="32"/>
      <c r="AK211" s="32"/>
      <c r="AL211" s="32"/>
      <c r="AM211" s="32"/>
    </row>
    <row r="212" spans="4:39" x14ac:dyDescent="0.2">
      <c r="D212" s="32"/>
      <c r="E212" s="32"/>
      <c r="F212" s="32"/>
      <c r="G212" s="32"/>
      <c r="H212" s="32"/>
      <c r="S212" s="32"/>
      <c r="T212" s="32"/>
      <c r="U212" s="32"/>
      <c r="V212" s="32"/>
      <c r="W212" s="32"/>
      <c r="AI212" s="32"/>
      <c r="AJ212" s="32"/>
      <c r="AK212" s="32"/>
      <c r="AL212" s="32"/>
      <c r="AM212" s="32"/>
    </row>
    <row r="213" spans="4:39" x14ac:dyDescent="0.2">
      <c r="D213" s="32"/>
      <c r="E213" s="32"/>
      <c r="F213" s="32"/>
      <c r="G213" s="32"/>
      <c r="H213" s="32"/>
      <c r="S213" s="32"/>
      <c r="T213" s="32"/>
      <c r="U213" s="32"/>
      <c r="V213" s="32"/>
      <c r="W213" s="32"/>
      <c r="AI213" s="32"/>
      <c r="AJ213" s="32"/>
      <c r="AK213" s="32"/>
      <c r="AL213" s="32"/>
      <c r="AM213" s="32"/>
    </row>
    <row r="214" spans="4:39" x14ac:dyDescent="0.2">
      <c r="D214" s="32"/>
      <c r="E214" s="32"/>
      <c r="F214" s="32"/>
      <c r="G214" s="32"/>
      <c r="H214" s="32"/>
      <c r="S214" s="32"/>
      <c r="T214" s="32"/>
      <c r="U214" s="32"/>
      <c r="V214" s="32"/>
      <c r="W214" s="32"/>
      <c r="AI214" s="32"/>
      <c r="AJ214" s="32"/>
      <c r="AK214" s="32"/>
      <c r="AL214" s="32"/>
      <c r="AM214" s="32"/>
    </row>
    <row r="215" spans="4:39" x14ac:dyDescent="0.2">
      <c r="D215" s="32"/>
      <c r="E215" s="32"/>
      <c r="F215" s="32"/>
      <c r="G215" s="32"/>
      <c r="H215" s="32"/>
      <c r="S215" s="32"/>
      <c r="T215" s="32"/>
      <c r="U215" s="32"/>
      <c r="V215" s="32"/>
      <c r="W215" s="32"/>
      <c r="AI215" s="32"/>
      <c r="AJ215" s="32"/>
      <c r="AK215" s="32"/>
      <c r="AL215" s="32"/>
      <c r="AM215" s="32"/>
    </row>
    <row r="216" spans="4:39" x14ac:dyDescent="0.2">
      <c r="D216" s="32"/>
      <c r="E216" s="32"/>
      <c r="F216" s="32"/>
      <c r="G216" s="32"/>
      <c r="H216" s="32"/>
      <c r="S216" s="32"/>
      <c r="T216" s="32"/>
      <c r="U216" s="32"/>
      <c r="V216" s="32"/>
      <c r="W216" s="32"/>
      <c r="AI216" s="32"/>
      <c r="AJ216" s="32"/>
      <c r="AK216" s="32"/>
      <c r="AL216" s="32"/>
      <c r="AM216" s="32"/>
    </row>
    <row r="217" spans="4:39" x14ac:dyDescent="0.2">
      <c r="D217" s="32"/>
      <c r="E217" s="32"/>
      <c r="F217" s="32"/>
      <c r="G217" s="32"/>
      <c r="H217" s="32"/>
      <c r="S217" s="32"/>
      <c r="T217" s="32"/>
      <c r="U217" s="32"/>
      <c r="V217" s="32"/>
      <c r="W217" s="32"/>
    </row>
    <row r="218" spans="4:39" x14ac:dyDescent="0.2">
      <c r="D218" s="32"/>
      <c r="E218" s="32"/>
      <c r="F218" s="32"/>
      <c r="G218" s="32"/>
      <c r="H218" s="32"/>
      <c r="S218" s="32"/>
      <c r="T218" s="32"/>
      <c r="U218" s="32"/>
      <c r="V218" s="32"/>
      <c r="W218" s="32"/>
    </row>
    <row r="219" spans="4:39" x14ac:dyDescent="0.2">
      <c r="D219" s="32"/>
      <c r="E219" s="32"/>
      <c r="F219" s="32"/>
      <c r="G219" s="32"/>
      <c r="H219" s="32"/>
      <c r="S219" s="32"/>
      <c r="T219" s="32"/>
      <c r="U219" s="32"/>
      <c r="V219" s="32"/>
      <c r="W219" s="32"/>
    </row>
    <row r="220" spans="4:39" x14ac:dyDescent="0.2">
      <c r="D220" s="32"/>
      <c r="E220" s="32"/>
      <c r="F220" s="32"/>
      <c r="G220" s="32"/>
      <c r="H220" s="32"/>
      <c r="S220" s="32"/>
      <c r="T220" s="32"/>
      <c r="U220" s="32"/>
      <c r="V220" s="32"/>
      <c r="W220" s="32"/>
    </row>
    <row r="221" spans="4:39" x14ac:dyDescent="0.2">
      <c r="D221" s="32"/>
      <c r="E221" s="32"/>
      <c r="F221" s="32"/>
      <c r="G221" s="32"/>
      <c r="H221" s="32"/>
      <c r="S221" s="32"/>
      <c r="T221" s="32"/>
      <c r="U221" s="32"/>
      <c r="V221" s="32"/>
      <c r="W221" s="32"/>
    </row>
    <row r="222" spans="4:39" x14ac:dyDescent="0.2">
      <c r="D222" s="32"/>
      <c r="E222" s="32"/>
      <c r="F222" s="32"/>
      <c r="G222" s="32"/>
      <c r="H222" s="32"/>
      <c r="S222" s="32"/>
      <c r="T222" s="32"/>
      <c r="U222" s="32"/>
      <c r="V222" s="32"/>
      <c r="W222" s="32"/>
    </row>
    <row r="223" spans="4:39" x14ac:dyDescent="0.2">
      <c r="D223" s="32"/>
      <c r="E223" s="32"/>
      <c r="F223" s="32"/>
      <c r="G223" s="32"/>
      <c r="H223" s="32"/>
    </row>
    <row r="224" spans="4:39" x14ac:dyDescent="0.2">
      <c r="D224" s="32"/>
      <c r="E224" s="32"/>
      <c r="F224" s="32"/>
      <c r="G224" s="32"/>
      <c r="H224" s="32"/>
    </row>
    <row r="225" spans="4:8" x14ac:dyDescent="0.2">
      <c r="D225" s="32"/>
      <c r="E225" s="32"/>
      <c r="F225" s="32"/>
      <c r="G225" s="32"/>
      <c r="H225" s="32"/>
    </row>
  </sheetData>
  <pageMargins left="0.7" right="0.7" top="0.75" bottom="0.75" header="0.3" footer="0.3"/>
  <pageSetup orientation="portrait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CF23-441B-3347-9244-90140027F658}">
  <dimension ref="B1:AN219"/>
  <sheetViews>
    <sheetView zoomScale="60" zoomScaleNormal="184" workbookViewId="0">
      <pane ySplit="1" topLeftCell="A2" activePane="bottomLeft" state="frozen"/>
      <selection pane="bottomLeft" activeCell="F23" sqref="A1:XFD1048576"/>
    </sheetView>
  </sheetViews>
  <sheetFormatPr baseColWidth="10" defaultRowHeight="16" x14ac:dyDescent="0.2"/>
  <cols>
    <col min="5" max="5" width="14.5" customWidth="1"/>
    <col min="6" max="6" width="14.83203125" customWidth="1"/>
    <col min="7" max="7" width="15.33203125" customWidth="1"/>
    <col min="8" max="8" width="18.83203125" customWidth="1"/>
  </cols>
  <sheetData>
    <row r="1" spans="2:39" x14ac:dyDescent="0.2">
      <c r="B1" t="s">
        <v>250</v>
      </c>
      <c r="Q1" t="s">
        <v>248</v>
      </c>
      <c r="AG1" t="s">
        <v>247</v>
      </c>
    </row>
    <row r="2" spans="2:39" x14ac:dyDescent="0.2">
      <c r="B2" t="s">
        <v>242</v>
      </c>
      <c r="Q2" t="s">
        <v>242</v>
      </c>
      <c r="AG2" t="s">
        <v>242</v>
      </c>
    </row>
    <row r="3" spans="2:39" x14ac:dyDescent="0.2">
      <c r="B3" t="s">
        <v>262</v>
      </c>
      <c r="D3" t="s">
        <v>206</v>
      </c>
      <c r="E3" t="s">
        <v>33</v>
      </c>
      <c r="F3" t="s">
        <v>38</v>
      </c>
      <c r="G3" t="s">
        <v>213</v>
      </c>
      <c r="H3" t="s">
        <v>214</v>
      </c>
      <c r="Q3" t="s">
        <v>262</v>
      </c>
      <c r="S3" t="s">
        <v>206</v>
      </c>
      <c r="T3" t="s">
        <v>33</v>
      </c>
      <c r="U3" t="s">
        <v>38</v>
      </c>
      <c r="V3" t="s">
        <v>213</v>
      </c>
      <c r="W3" t="s">
        <v>214</v>
      </c>
      <c r="AG3" t="s">
        <v>262</v>
      </c>
      <c r="AI3" t="s">
        <v>206</v>
      </c>
      <c r="AJ3" t="s">
        <v>33</v>
      </c>
      <c r="AK3" t="s">
        <v>172</v>
      </c>
      <c r="AL3" t="s">
        <v>213</v>
      </c>
      <c r="AM3" t="s">
        <v>214</v>
      </c>
    </row>
    <row r="4" spans="2:39" x14ac:dyDescent="0.2">
      <c r="D4" s="32"/>
      <c r="E4" s="32"/>
      <c r="F4" s="32"/>
      <c r="G4" s="32"/>
      <c r="H4" s="32"/>
      <c r="S4">
        <v>300000</v>
      </c>
      <c r="T4">
        <v>276403</v>
      </c>
      <c r="U4">
        <v>16707.199999999899</v>
      </c>
      <c r="V4">
        <v>0</v>
      </c>
      <c r="W4">
        <v>2840</v>
      </c>
      <c r="AI4">
        <v>300000</v>
      </c>
      <c r="AJ4">
        <v>281136</v>
      </c>
      <c r="AK4">
        <v>17516.8</v>
      </c>
      <c r="AL4">
        <v>0</v>
      </c>
      <c r="AM4">
        <v>2860</v>
      </c>
    </row>
    <row r="5" spans="2:39" x14ac:dyDescent="0.2">
      <c r="D5" s="32"/>
      <c r="E5" s="32"/>
      <c r="F5" s="32"/>
      <c r="G5" s="32"/>
      <c r="H5" s="32"/>
      <c r="S5">
        <v>600000</v>
      </c>
      <c r="T5">
        <v>546857</v>
      </c>
      <c r="U5">
        <v>20534.3999999999</v>
      </c>
      <c r="V5">
        <v>0</v>
      </c>
      <c r="W5">
        <v>2818</v>
      </c>
      <c r="AI5">
        <v>600000</v>
      </c>
      <c r="AJ5">
        <v>562667</v>
      </c>
      <c r="AK5">
        <v>21417.599999999999</v>
      </c>
      <c r="AL5">
        <v>0</v>
      </c>
      <c r="AM5">
        <v>2831</v>
      </c>
    </row>
    <row r="6" spans="2:39" x14ac:dyDescent="0.2">
      <c r="D6" s="32"/>
      <c r="E6" s="32"/>
      <c r="F6" s="32"/>
      <c r="G6" s="32"/>
      <c r="H6" s="32"/>
      <c r="S6">
        <v>900000</v>
      </c>
      <c r="T6">
        <v>813482</v>
      </c>
      <c r="U6">
        <v>23404.799999999999</v>
      </c>
      <c r="V6">
        <v>0</v>
      </c>
      <c r="W6">
        <v>2831</v>
      </c>
      <c r="AI6">
        <v>900000</v>
      </c>
      <c r="AJ6">
        <v>843878</v>
      </c>
      <c r="AK6">
        <v>23404.799999999999</v>
      </c>
      <c r="AL6">
        <v>0</v>
      </c>
      <c r="AM6">
        <v>2841</v>
      </c>
    </row>
    <row r="7" spans="2:39" x14ac:dyDescent="0.2">
      <c r="D7" s="32"/>
      <c r="E7" s="32"/>
      <c r="F7" s="32"/>
      <c r="G7" s="32"/>
      <c r="H7" s="32"/>
      <c r="S7">
        <v>1200000</v>
      </c>
      <c r="T7">
        <v>1091402</v>
      </c>
      <c r="U7">
        <v>29071.999999999902</v>
      </c>
      <c r="V7">
        <v>0</v>
      </c>
      <c r="W7">
        <v>2828</v>
      </c>
      <c r="AI7">
        <v>1200000</v>
      </c>
      <c r="AJ7">
        <v>1089806</v>
      </c>
      <c r="AK7">
        <v>26054.3999999999</v>
      </c>
      <c r="AL7">
        <v>0</v>
      </c>
      <c r="AM7">
        <v>2847</v>
      </c>
    </row>
    <row r="8" spans="2:39" x14ac:dyDescent="0.2">
      <c r="D8" s="32"/>
      <c r="E8" s="32"/>
      <c r="F8" s="32"/>
      <c r="G8" s="32"/>
      <c r="H8" s="32"/>
      <c r="S8">
        <v>1500000</v>
      </c>
      <c r="T8">
        <v>1369044</v>
      </c>
      <c r="U8">
        <v>36947.199999999997</v>
      </c>
      <c r="V8">
        <v>0</v>
      </c>
      <c r="W8">
        <v>2844</v>
      </c>
      <c r="AI8">
        <v>1500000</v>
      </c>
      <c r="AJ8">
        <v>1370352</v>
      </c>
      <c r="AK8">
        <v>30102.3999999999</v>
      </c>
      <c r="AL8">
        <v>0</v>
      </c>
      <c r="AM8">
        <v>2857</v>
      </c>
    </row>
    <row r="9" spans="2:39" x14ac:dyDescent="0.2">
      <c r="D9" s="32"/>
      <c r="E9" s="32"/>
      <c r="F9" s="32"/>
      <c r="G9" s="32"/>
      <c r="H9" s="32"/>
      <c r="S9">
        <v>1800000</v>
      </c>
      <c r="T9">
        <v>1629115</v>
      </c>
      <c r="U9">
        <v>85228.799999999901</v>
      </c>
      <c r="V9">
        <v>0</v>
      </c>
      <c r="W9">
        <v>2873</v>
      </c>
      <c r="AI9">
        <v>1800000</v>
      </c>
      <c r="AJ9">
        <v>1618687</v>
      </c>
      <c r="AK9">
        <v>34444.799999999901</v>
      </c>
      <c r="AL9">
        <v>0</v>
      </c>
      <c r="AM9">
        <v>2863</v>
      </c>
    </row>
    <row r="10" spans="2:39" x14ac:dyDescent="0.2">
      <c r="D10" s="32"/>
      <c r="E10" s="32"/>
      <c r="F10" s="32"/>
      <c r="G10" s="32"/>
      <c r="H10" s="32"/>
      <c r="S10">
        <v>2100000</v>
      </c>
      <c r="T10">
        <v>1882690</v>
      </c>
      <c r="U10">
        <v>3064556.8</v>
      </c>
      <c r="V10">
        <v>0</v>
      </c>
      <c r="W10">
        <v>2866</v>
      </c>
      <c r="AI10">
        <v>2100000</v>
      </c>
      <c r="AJ10">
        <v>1913618</v>
      </c>
      <c r="AK10">
        <v>41068.799999999901</v>
      </c>
      <c r="AL10">
        <v>0</v>
      </c>
      <c r="AM10">
        <v>2880</v>
      </c>
    </row>
    <row r="11" spans="2:39" x14ac:dyDescent="0.2">
      <c r="D11" s="32"/>
      <c r="E11" s="32"/>
      <c r="F11" s="32"/>
      <c r="G11" s="32"/>
      <c r="H11" s="32"/>
      <c r="S11" s="32"/>
      <c r="T11" s="32"/>
      <c r="U11" s="32"/>
      <c r="V11" s="32"/>
      <c r="W11" s="32"/>
      <c r="AI11">
        <v>2400000</v>
      </c>
      <c r="AJ11">
        <v>2187032</v>
      </c>
      <c r="AK11">
        <v>49532.799999999901</v>
      </c>
      <c r="AL11">
        <v>0</v>
      </c>
      <c r="AM11">
        <v>2885</v>
      </c>
    </row>
    <row r="12" spans="2:39" x14ac:dyDescent="0.2">
      <c r="D12" s="32"/>
      <c r="E12" s="32"/>
      <c r="F12" s="32"/>
      <c r="G12" s="32"/>
      <c r="H12" s="32"/>
      <c r="S12" s="32"/>
      <c r="T12" s="32"/>
      <c r="U12" s="32"/>
      <c r="V12" s="32"/>
      <c r="W12" s="32"/>
      <c r="AI12">
        <v>2700000</v>
      </c>
      <c r="AJ12">
        <v>2398425</v>
      </c>
      <c r="AK12">
        <v>63295.999999999898</v>
      </c>
      <c r="AL12">
        <v>0</v>
      </c>
      <c r="AM12">
        <v>2889</v>
      </c>
    </row>
    <row r="13" spans="2:39" x14ac:dyDescent="0.2">
      <c r="D13" s="32"/>
      <c r="E13" s="32"/>
      <c r="F13" s="32"/>
      <c r="G13" s="32"/>
      <c r="H13" s="32"/>
      <c r="S13" s="32"/>
      <c r="T13" s="32"/>
      <c r="U13" s="32"/>
      <c r="V13" s="32"/>
      <c r="W13" s="32"/>
      <c r="AI13">
        <v>3000000</v>
      </c>
      <c r="AJ13">
        <v>2713386</v>
      </c>
      <c r="AK13">
        <v>89424</v>
      </c>
      <c r="AL13">
        <v>0</v>
      </c>
      <c r="AM13">
        <v>2836</v>
      </c>
    </row>
    <row r="14" spans="2:39" x14ac:dyDescent="0.2">
      <c r="D14" s="32"/>
      <c r="E14" s="32"/>
      <c r="F14" s="32"/>
      <c r="G14" s="32"/>
      <c r="H14" s="32"/>
      <c r="S14" s="32"/>
      <c r="T14" s="32"/>
      <c r="U14" s="32"/>
      <c r="V14" s="32"/>
      <c r="W14" s="32"/>
      <c r="AI14">
        <v>3300000</v>
      </c>
      <c r="AJ14">
        <v>2893279</v>
      </c>
      <c r="AK14">
        <v>153824</v>
      </c>
      <c r="AL14">
        <v>0</v>
      </c>
      <c r="AM14">
        <v>2815</v>
      </c>
    </row>
    <row r="15" spans="2:39" x14ac:dyDescent="0.2">
      <c r="D15" s="32"/>
      <c r="E15" s="32"/>
      <c r="F15" s="32"/>
      <c r="G15" s="32"/>
      <c r="H15" s="32"/>
      <c r="S15" s="32"/>
      <c r="T15" s="32"/>
      <c r="U15" s="32"/>
      <c r="V15" s="32"/>
      <c r="W15" s="32"/>
      <c r="AI15" s="32"/>
      <c r="AJ15" s="32"/>
      <c r="AK15" s="32"/>
      <c r="AL15" s="32"/>
      <c r="AM15" s="32"/>
    </row>
    <row r="16" spans="2:39" x14ac:dyDescent="0.2">
      <c r="D16" s="32"/>
      <c r="E16" s="32"/>
      <c r="F16" s="32"/>
      <c r="G16" s="32"/>
      <c r="H16" s="32"/>
      <c r="W16" s="3"/>
      <c r="AI16" s="32"/>
      <c r="AJ16" s="32"/>
      <c r="AK16" s="32"/>
      <c r="AL16" s="32"/>
      <c r="AM16" s="32"/>
    </row>
    <row r="17" spans="2:40" x14ac:dyDescent="0.2">
      <c r="D17" s="32"/>
      <c r="E17" s="32"/>
      <c r="F17" s="32"/>
      <c r="G17" s="32"/>
      <c r="H17" s="32"/>
      <c r="W17" s="3"/>
      <c r="AI17" s="32"/>
      <c r="AJ17" s="32"/>
      <c r="AK17" s="32"/>
      <c r="AL17" s="32"/>
      <c r="AM17" s="32"/>
    </row>
    <row r="18" spans="2:40" x14ac:dyDescent="0.2">
      <c r="D18" s="32"/>
      <c r="E18" s="32"/>
      <c r="F18" s="32"/>
      <c r="G18" s="32"/>
      <c r="H18" s="32"/>
      <c r="W18" s="3"/>
      <c r="AI18" s="32"/>
      <c r="AJ18" s="32"/>
      <c r="AK18" s="32"/>
      <c r="AL18" s="32"/>
      <c r="AM18" s="32"/>
    </row>
    <row r="19" spans="2:40" x14ac:dyDescent="0.2">
      <c r="H19" s="3"/>
      <c r="W19" s="3"/>
      <c r="AI19" s="32"/>
      <c r="AJ19" s="32"/>
      <c r="AK19" s="32"/>
      <c r="AL19" s="32"/>
      <c r="AM19" s="32"/>
    </row>
    <row r="20" spans="2:40" x14ac:dyDescent="0.2">
      <c r="H20" s="3"/>
      <c r="W20" s="3"/>
      <c r="AI20" s="32"/>
      <c r="AJ20" s="32"/>
      <c r="AK20" s="32"/>
      <c r="AL20" s="32"/>
      <c r="AM20" s="32"/>
    </row>
    <row r="21" spans="2:40" x14ac:dyDescent="0.2">
      <c r="H21" s="3"/>
      <c r="W21" s="3"/>
      <c r="AI21" s="32"/>
      <c r="AJ21" s="32"/>
      <c r="AK21" s="32"/>
      <c r="AL21" s="32"/>
      <c r="AM21" s="32"/>
    </row>
    <row r="22" spans="2:40" x14ac:dyDescent="0.2">
      <c r="H22" s="3"/>
      <c r="W22" s="3"/>
    </row>
    <row r="23" spans="2:40" x14ac:dyDescent="0.2">
      <c r="H23" s="3"/>
      <c r="W23" s="3"/>
    </row>
    <row r="24" spans="2:40" x14ac:dyDescent="0.2">
      <c r="H24" s="3"/>
      <c r="W24" s="3"/>
    </row>
    <row r="25" spans="2:40" x14ac:dyDescent="0.2">
      <c r="H25" s="3"/>
      <c r="W25" s="3"/>
    </row>
    <row r="26" spans="2:40" x14ac:dyDescent="0.2">
      <c r="H26" s="3"/>
      <c r="W26" s="3"/>
    </row>
    <row r="27" spans="2:40" x14ac:dyDescent="0.2">
      <c r="H27" s="3"/>
      <c r="W27" s="3"/>
    </row>
    <row r="28" spans="2:40" x14ac:dyDescent="0.2">
      <c r="H28" s="3"/>
      <c r="W28" s="3"/>
    </row>
    <row r="29" spans="2:40" x14ac:dyDescent="0.2">
      <c r="AJ29" s="4"/>
      <c r="AK29" s="4"/>
      <c r="AL29" s="4"/>
      <c r="AM29" s="4"/>
      <c r="AN29" s="4"/>
    </row>
    <row r="30" spans="2:40" x14ac:dyDescent="0.2">
      <c r="AJ30" s="4"/>
      <c r="AK30" s="4"/>
      <c r="AL30" s="4"/>
      <c r="AM30" s="4"/>
      <c r="AN30" s="4"/>
    </row>
    <row r="31" spans="2:40" x14ac:dyDescent="0.2">
      <c r="B31" t="s">
        <v>263</v>
      </c>
      <c r="D31" t="s">
        <v>206</v>
      </c>
      <c r="E31" t="s">
        <v>33</v>
      </c>
      <c r="F31" t="s">
        <v>38</v>
      </c>
      <c r="G31" t="s">
        <v>213</v>
      </c>
      <c r="H31" t="s">
        <v>214</v>
      </c>
      <c r="Q31" t="s">
        <v>263</v>
      </c>
      <c r="S31" t="s">
        <v>206</v>
      </c>
      <c r="T31" t="s">
        <v>33</v>
      </c>
      <c r="U31" t="s">
        <v>38</v>
      </c>
      <c r="V31" t="s">
        <v>213</v>
      </c>
      <c r="W31" t="s">
        <v>214</v>
      </c>
      <c r="AG31" t="s">
        <v>263</v>
      </c>
      <c r="AI31" t="s">
        <v>206</v>
      </c>
      <c r="AJ31" t="s">
        <v>33</v>
      </c>
      <c r="AK31" t="s">
        <v>172</v>
      </c>
      <c r="AL31" t="s">
        <v>213</v>
      </c>
      <c r="AM31" t="s">
        <v>214</v>
      </c>
      <c r="AN31" s="4"/>
    </row>
    <row r="32" spans="2:40" x14ac:dyDescent="0.2">
      <c r="D32" s="32"/>
      <c r="E32" s="32"/>
      <c r="F32" s="32"/>
      <c r="G32" s="32"/>
      <c r="H32" s="32"/>
      <c r="S32">
        <v>300000</v>
      </c>
      <c r="T32">
        <v>277717</v>
      </c>
      <c r="U32">
        <v>19798.3999999999</v>
      </c>
      <c r="V32">
        <v>250511</v>
      </c>
      <c r="W32">
        <v>3994</v>
      </c>
      <c r="AI32">
        <v>300000</v>
      </c>
      <c r="AJ32">
        <v>279988</v>
      </c>
      <c r="AK32">
        <v>21564.799999999999</v>
      </c>
      <c r="AL32">
        <v>252930</v>
      </c>
      <c r="AM32">
        <v>4024</v>
      </c>
      <c r="AN32" s="4"/>
    </row>
    <row r="33" spans="4:40" x14ac:dyDescent="0.2">
      <c r="D33" s="32"/>
      <c r="E33" s="32"/>
      <c r="F33" s="32"/>
      <c r="G33" s="32"/>
      <c r="H33" s="32"/>
      <c r="S33">
        <v>600000</v>
      </c>
      <c r="T33">
        <v>553928</v>
      </c>
      <c r="U33">
        <v>20166.3999999999</v>
      </c>
      <c r="V33">
        <v>502495</v>
      </c>
      <c r="W33">
        <v>4060</v>
      </c>
      <c r="AI33">
        <v>600000</v>
      </c>
      <c r="AJ33">
        <v>560985</v>
      </c>
      <c r="AK33">
        <v>21712</v>
      </c>
      <c r="AL33">
        <v>510251</v>
      </c>
      <c r="AM33">
        <v>4073</v>
      </c>
      <c r="AN33" s="4"/>
    </row>
    <row r="34" spans="4:40" x14ac:dyDescent="0.2">
      <c r="D34" s="32"/>
      <c r="E34" s="32"/>
      <c r="F34" s="32"/>
      <c r="G34" s="32"/>
      <c r="H34" s="32"/>
      <c r="S34">
        <v>900000</v>
      </c>
      <c r="T34">
        <v>826833</v>
      </c>
      <c r="U34">
        <v>20534.3999999999</v>
      </c>
      <c r="V34">
        <v>750163</v>
      </c>
      <c r="W34">
        <v>4108</v>
      </c>
      <c r="AI34">
        <v>900000</v>
      </c>
      <c r="AJ34">
        <v>830326</v>
      </c>
      <c r="AK34">
        <v>22227.199999999899</v>
      </c>
      <c r="AL34">
        <v>756666</v>
      </c>
      <c r="AM34">
        <v>4106</v>
      </c>
      <c r="AN34" s="4"/>
    </row>
    <row r="35" spans="4:40" x14ac:dyDescent="0.2">
      <c r="D35" s="32"/>
      <c r="E35" s="32"/>
      <c r="F35" s="32"/>
      <c r="G35" s="32"/>
      <c r="H35" s="32"/>
      <c r="S35">
        <v>1200000</v>
      </c>
      <c r="T35">
        <v>1106634</v>
      </c>
      <c r="U35">
        <v>21049.599999999999</v>
      </c>
      <c r="V35">
        <v>1002624</v>
      </c>
      <c r="W35">
        <v>4127</v>
      </c>
      <c r="AI35">
        <v>1200000</v>
      </c>
      <c r="AJ35">
        <v>1094697</v>
      </c>
      <c r="AK35">
        <v>22816</v>
      </c>
      <c r="AL35">
        <v>998428</v>
      </c>
      <c r="AM35">
        <v>4136</v>
      </c>
      <c r="AN35" s="4"/>
    </row>
    <row r="36" spans="4:40" x14ac:dyDescent="0.2">
      <c r="D36" s="32"/>
      <c r="E36" s="32"/>
      <c r="F36" s="32"/>
      <c r="G36" s="32"/>
      <c r="H36" s="32"/>
      <c r="S36">
        <v>1500000</v>
      </c>
      <c r="T36">
        <v>1363136</v>
      </c>
      <c r="U36">
        <v>22080</v>
      </c>
      <c r="V36">
        <v>1232122</v>
      </c>
      <c r="W36">
        <v>4136</v>
      </c>
      <c r="AI36">
        <v>1500000</v>
      </c>
      <c r="AJ36">
        <v>1368870</v>
      </c>
      <c r="AK36">
        <v>23993.599999999999</v>
      </c>
      <c r="AL36">
        <v>1248706</v>
      </c>
      <c r="AM36">
        <v>4138</v>
      </c>
      <c r="AN36" s="4"/>
    </row>
    <row r="37" spans="4:40" x14ac:dyDescent="0.2">
      <c r="D37" s="32"/>
      <c r="E37" s="32"/>
      <c r="F37" s="32"/>
      <c r="G37" s="32"/>
      <c r="H37" s="32"/>
      <c r="S37">
        <v>1800000</v>
      </c>
      <c r="T37">
        <v>1630029</v>
      </c>
      <c r="U37">
        <v>24435.199999999899</v>
      </c>
      <c r="V37">
        <v>1470080</v>
      </c>
      <c r="W37">
        <v>4149</v>
      </c>
      <c r="AI37">
        <v>1800000</v>
      </c>
      <c r="AJ37">
        <v>1620841</v>
      </c>
      <c r="AK37">
        <v>26643.199999999899</v>
      </c>
      <c r="AL37">
        <v>1478902</v>
      </c>
      <c r="AM37">
        <v>4156</v>
      </c>
      <c r="AN37" s="4"/>
    </row>
    <row r="38" spans="4:40" x14ac:dyDescent="0.2">
      <c r="D38" s="32"/>
      <c r="E38" s="32"/>
      <c r="F38" s="32"/>
      <c r="G38" s="32"/>
      <c r="H38" s="32"/>
      <c r="S38">
        <v>2100000</v>
      </c>
      <c r="T38">
        <v>1885844</v>
      </c>
      <c r="U38">
        <v>31647.999999999902</v>
      </c>
      <c r="V38">
        <v>1698275</v>
      </c>
      <c r="W38">
        <v>4094</v>
      </c>
      <c r="AI38">
        <v>2100000</v>
      </c>
      <c r="AJ38">
        <v>1921492</v>
      </c>
      <c r="AK38">
        <v>33929.599999999999</v>
      </c>
      <c r="AL38">
        <v>1753014</v>
      </c>
      <c r="AM38">
        <v>4093</v>
      </c>
      <c r="AN38" s="4"/>
    </row>
    <row r="39" spans="4:40" x14ac:dyDescent="0.2">
      <c r="D39" s="32"/>
      <c r="E39" s="32"/>
      <c r="F39" s="32"/>
      <c r="G39" s="32"/>
      <c r="H39" s="32"/>
      <c r="S39">
        <v>2400000</v>
      </c>
      <c r="T39">
        <v>2112726</v>
      </c>
      <c r="U39">
        <v>245014.39999999999</v>
      </c>
      <c r="V39">
        <v>1901475</v>
      </c>
      <c r="W39">
        <v>4022</v>
      </c>
      <c r="AI39">
        <v>2400000</v>
      </c>
      <c r="AJ39">
        <v>2146797</v>
      </c>
      <c r="AK39">
        <v>68153.599999999904</v>
      </c>
      <c r="AL39">
        <v>1960687</v>
      </c>
      <c r="AM39">
        <v>4041</v>
      </c>
      <c r="AN39" s="4"/>
    </row>
    <row r="40" spans="4:40" x14ac:dyDescent="0.2">
      <c r="D40" s="32"/>
      <c r="E40" s="32"/>
      <c r="F40" s="32"/>
      <c r="G40" s="32"/>
      <c r="H40" s="32"/>
      <c r="S40" s="32"/>
      <c r="T40" s="32"/>
      <c r="U40" s="32"/>
      <c r="V40" s="32"/>
      <c r="W40" s="32"/>
      <c r="AI40">
        <v>2700000</v>
      </c>
      <c r="AJ40">
        <v>2344522</v>
      </c>
      <c r="AK40">
        <v>26291244.7999999</v>
      </c>
      <c r="AL40">
        <v>2150146</v>
      </c>
      <c r="AM40">
        <v>4039</v>
      </c>
      <c r="AN40" s="4"/>
    </row>
    <row r="41" spans="4:40" x14ac:dyDescent="0.2">
      <c r="D41" s="32"/>
      <c r="E41" s="32"/>
      <c r="F41" s="32"/>
      <c r="G41" s="32"/>
      <c r="H41" s="32"/>
      <c r="S41" s="32"/>
      <c r="T41" s="32"/>
      <c r="U41" s="32"/>
      <c r="V41" s="32"/>
      <c r="W41" s="32"/>
      <c r="AI41" s="32"/>
      <c r="AJ41" s="32"/>
      <c r="AK41" s="32"/>
      <c r="AL41" s="32"/>
      <c r="AM41" s="32"/>
      <c r="AN41" s="4"/>
    </row>
    <row r="42" spans="4:40" x14ac:dyDescent="0.2">
      <c r="D42" s="32"/>
      <c r="E42" s="32"/>
      <c r="F42" s="32"/>
      <c r="G42" s="32"/>
      <c r="H42" s="32"/>
      <c r="S42" s="32"/>
      <c r="T42" s="32"/>
      <c r="U42" s="32"/>
      <c r="V42" s="32"/>
      <c r="W42" s="32"/>
      <c r="AI42" s="32"/>
      <c r="AJ42" s="32"/>
      <c r="AK42" s="32"/>
      <c r="AL42" s="32"/>
      <c r="AM42" s="32"/>
      <c r="AN42" s="4"/>
    </row>
    <row r="43" spans="4:40" x14ac:dyDescent="0.2">
      <c r="D43" s="32"/>
      <c r="E43" s="32"/>
      <c r="F43" s="32"/>
      <c r="G43" s="32"/>
      <c r="H43" s="32"/>
      <c r="S43" s="32"/>
      <c r="T43" s="32"/>
      <c r="U43" s="32"/>
      <c r="V43" s="32"/>
      <c r="W43" s="32"/>
      <c r="AI43" s="32"/>
      <c r="AJ43" s="32"/>
      <c r="AK43" s="32"/>
      <c r="AL43" s="32"/>
      <c r="AM43" s="32"/>
      <c r="AN43" s="4"/>
    </row>
    <row r="44" spans="4:40" x14ac:dyDescent="0.2">
      <c r="D44" s="32"/>
      <c r="E44" s="32"/>
      <c r="F44" s="32"/>
      <c r="G44" s="32"/>
      <c r="H44" s="32"/>
      <c r="W44" s="3"/>
      <c r="AN44" s="4"/>
    </row>
    <row r="45" spans="4:40" x14ac:dyDescent="0.2">
      <c r="H45" s="3"/>
      <c r="W45" s="3"/>
      <c r="AN45" s="4"/>
    </row>
    <row r="46" spans="4:40" x14ac:dyDescent="0.2">
      <c r="H46" s="3"/>
      <c r="W46" s="3"/>
      <c r="AN46" s="4"/>
    </row>
    <row r="47" spans="4:40" x14ac:dyDescent="0.2">
      <c r="H47" s="3"/>
      <c r="W47" s="3"/>
      <c r="AN47" s="4"/>
    </row>
    <row r="48" spans="4:40" x14ac:dyDescent="0.2">
      <c r="H48" s="3"/>
      <c r="W48" s="3"/>
      <c r="AN48" s="4"/>
    </row>
    <row r="49" spans="2:39" x14ac:dyDescent="0.2">
      <c r="H49" s="3"/>
      <c r="W49" s="3"/>
    </row>
    <row r="50" spans="2:39" x14ac:dyDescent="0.2">
      <c r="H50" s="3"/>
      <c r="W50" s="3"/>
    </row>
    <row r="51" spans="2:39" x14ac:dyDescent="0.2">
      <c r="H51" s="3"/>
      <c r="W51" s="3"/>
    </row>
    <row r="52" spans="2:39" x14ac:dyDescent="0.2">
      <c r="H52" s="3"/>
      <c r="W52" s="3"/>
    </row>
    <row r="53" spans="2:39" x14ac:dyDescent="0.2">
      <c r="H53" s="3"/>
      <c r="W53" s="3"/>
    </row>
    <row r="54" spans="2:39" x14ac:dyDescent="0.2">
      <c r="H54" s="3"/>
      <c r="W54" s="3"/>
    </row>
    <row r="55" spans="2:39" x14ac:dyDescent="0.2">
      <c r="H55" s="3"/>
      <c r="W55" s="3"/>
    </row>
    <row r="56" spans="2:39" x14ac:dyDescent="0.2">
      <c r="H56" s="3"/>
      <c r="W56" s="3"/>
    </row>
    <row r="59" spans="2:39" x14ac:dyDescent="0.2">
      <c r="B59" t="s">
        <v>217</v>
      </c>
      <c r="D59" t="s">
        <v>206</v>
      </c>
      <c r="E59" t="s">
        <v>33</v>
      </c>
      <c r="F59" t="s">
        <v>38</v>
      </c>
      <c r="G59" t="s">
        <v>213</v>
      </c>
      <c r="H59" t="s">
        <v>214</v>
      </c>
      <c r="Q59" t="s">
        <v>217</v>
      </c>
      <c r="S59" t="s">
        <v>206</v>
      </c>
      <c r="T59" t="s">
        <v>33</v>
      </c>
      <c r="U59" t="s">
        <v>38</v>
      </c>
      <c r="V59" t="s">
        <v>213</v>
      </c>
      <c r="W59" t="s">
        <v>214</v>
      </c>
      <c r="AG59" t="s">
        <v>217</v>
      </c>
      <c r="AI59" t="s">
        <v>206</v>
      </c>
      <c r="AJ59" t="s">
        <v>33</v>
      </c>
      <c r="AK59" t="s">
        <v>172</v>
      </c>
      <c r="AL59" t="s">
        <v>213</v>
      </c>
      <c r="AM59" t="s">
        <v>214</v>
      </c>
    </row>
    <row r="60" spans="2:39" x14ac:dyDescent="0.2">
      <c r="D60" s="32"/>
      <c r="E60" s="32"/>
      <c r="F60" s="32"/>
      <c r="G60" s="32"/>
      <c r="H60" s="32"/>
      <c r="S60">
        <v>300000</v>
      </c>
      <c r="T60">
        <v>299100</v>
      </c>
      <c r="U60">
        <v>17222.3999999999</v>
      </c>
      <c r="V60">
        <v>220039</v>
      </c>
      <c r="W60">
        <v>3841</v>
      </c>
      <c r="AI60">
        <v>300000</v>
      </c>
      <c r="AJ60">
        <v>299061</v>
      </c>
      <c r="AK60">
        <v>18768</v>
      </c>
      <c r="AL60">
        <v>235128</v>
      </c>
      <c r="AM60">
        <v>3486</v>
      </c>
    </row>
    <row r="61" spans="2:39" x14ac:dyDescent="0.2">
      <c r="D61" s="32"/>
      <c r="E61" s="32"/>
      <c r="F61" s="32"/>
      <c r="G61" s="32"/>
      <c r="H61" s="32"/>
      <c r="S61">
        <v>600000</v>
      </c>
      <c r="T61">
        <v>596584</v>
      </c>
      <c r="U61">
        <v>17884.8</v>
      </c>
      <c r="V61">
        <v>481937</v>
      </c>
      <c r="W61">
        <v>3526</v>
      </c>
      <c r="AI61">
        <v>600000</v>
      </c>
      <c r="AJ61">
        <v>596722</v>
      </c>
      <c r="AK61">
        <v>19062.3999999999</v>
      </c>
      <c r="AL61">
        <v>517171</v>
      </c>
      <c r="AM61">
        <v>3393</v>
      </c>
    </row>
    <row r="62" spans="2:39" x14ac:dyDescent="0.2">
      <c r="D62" s="32"/>
      <c r="E62" s="32"/>
      <c r="F62" s="32"/>
      <c r="G62" s="32"/>
      <c r="H62" s="32"/>
      <c r="S62">
        <v>900000</v>
      </c>
      <c r="T62">
        <v>891195</v>
      </c>
      <c r="U62">
        <v>18915.199999999899</v>
      </c>
      <c r="V62">
        <v>734021</v>
      </c>
      <c r="W62">
        <v>3472</v>
      </c>
      <c r="AI62">
        <v>900000</v>
      </c>
      <c r="AJ62">
        <v>891626</v>
      </c>
      <c r="AK62">
        <v>20092.8</v>
      </c>
      <c r="AL62">
        <v>796432</v>
      </c>
      <c r="AM62">
        <v>3399</v>
      </c>
    </row>
    <row r="63" spans="2:39" x14ac:dyDescent="0.2">
      <c r="D63" s="32"/>
      <c r="E63" s="32"/>
      <c r="F63" s="32"/>
      <c r="G63" s="32"/>
      <c r="H63" s="32"/>
      <c r="S63">
        <v>1200000</v>
      </c>
      <c r="T63">
        <v>1183488</v>
      </c>
      <c r="U63">
        <v>22521.599999999999</v>
      </c>
      <c r="V63">
        <v>968398</v>
      </c>
      <c r="W63">
        <v>3448</v>
      </c>
      <c r="AI63">
        <v>1200000</v>
      </c>
      <c r="AJ63">
        <v>1183594</v>
      </c>
      <c r="AK63">
        <v>23993.599999999999</v>
      </c>
      <c r="AL63">
        <v>1063869</v>
      </c>
      <c r="AM63">
        <v>3401</v>
      </c>
    </row>
    <row r="64" spans="2:39" x14ac:dyDescent="0.2">
      <c r="D64" s="32"/>
      <c r="E64" s="32"/>
      <c r="F64" s="32"/>
      <c r="G64" s="32"/>
      <c r="H64" s="32"/>
      <c r="S64">
        <v>1500000</v>
      </c>
      <c r="T64">
        <v>1474501</v>
      </c>
      <c r="U64">
        <v>25907.199999999899</v>
      </c>
      <c r="V64">
        <v>1180314</v>
      </c>
      <c r="W64">
        <v>3457</v>
      </c>
      <c r="AI64">
        <v>1500000</v>
      </c>
      <c r="AJ64">
        <v>1474954</v>
      </c>
      <c r="AK64">
        <v>27526.3999999999</v>
      </c>
      <c r="AL64">
        <v>1324873</v>
      </c>
      <c r="AM64">
        <v>3419</v>
      </c>
    </row>
    <row r="65" spans="4:39" x14ac:dyDescent="0.2">
      <c r="D65" s="32"/>
      <c r="E65" s="32"/>
      <c r="F65" s="32"/>
      <c r="G65" s="32"/>
      <c r="H65" s="32"/>
      <c r="S65">
        <v>1800000</v>
      </c>
      <c r="T65">
        <v>1761205</v>
      </c>
      <c r="U65">
        <v>27673.599999999999</v>
      </c>
      <c r="V65">
        <v>1364050</v>
      </c>
      <c r="W65">
        <v>3452</v>
      </c>
      <c r="AI65">
        <v>1800000</v>
      </c>
      <c r="AJ65">
        <v>1760931</v>
      </c>
      <c r="AK65">
        <v>29366.3999999999</v>
      </c>
      <c r="AL65">
        <v>1577249</v>
      </c>
      <c r="AM65">
        <v>3432</v>
      </c>
    </row>
    <row r="66" spans="4:39" x14ac:dyDescent="0.2">
      <c r="D66" s="32"/>
      <c r="E66" s="32"/>
      <c r="F66" s="32"/>
      <c r="G66" s="32"/>
      <c r="H66" s="32"/>
      <c r="S66">
        <v>2100000</v>
      </c>
      <c r="T66">
        <v>2041913</v>
      </c>
      <c r="U66">
        <v>30543.999999999902</v>
      </c>
      <c r="V66">
        <v>1513866</v>
      </c>
      <c r="W66">
        <v>3435</v>
      </c>
      <c r="AI66">
        <v>2100000</v>
      </c>
      <c r="AJ66">
        <v>2044149</v>
      </c>
      <c r="AK66">
        <v>32899.199999999997</v>
      </c>
      <c r="AL66">
        <v>1822354</v>
      </c>
      <c r="AM66">
        <v>3420</v>
      </c>
    </row>
    <row r="67" spans="4:39" x14ac:dyDescent="0.2">
      <c r="D67" s="32"/>
      <c r="E67" s="32"/>
      <c r="F67" s="32"/>
      <c r="G67" s="32"/>
      <c r="H67" s="32"/>
      <c r="S67">
        <v>2400000</v>
      </c>
      <c r="T67">
        <v>2328092</v>
      </c>
      <c r="U67">
        <v>39155.199999999997</v>
      </c>
      <c r="V67">
        <v>1612089</v>
      </c>
      <c r="W67">
        <v>3420</v>
      </c>
      <c r="AI67">
        <v>2400000</v>
      </c>
      <c r="AJ67">
        <v>2321872</v>
      </c>
      <c r="AK67">
        <v>41289.599999999999</v>
      </c>
      <c r="AL67">
        <v>2056052</v>
      </c>
      <c r="AM67">
        <v>3380</v>
      </c>
    </row>
    <row r="68" spans="4:39" x14ac:dyDescent="0.2">
      <c r="D68" s="32"/>
      <c r="E68" s="32"/>
      <c r="F68" s="32"/>
      <c r="G68" s="32"/>
      <c r="H68" s="32"/>
      <c r="S68">
        <v>2700000</v>
      </c>
      <c r="T68">
        <v>2598705</v>
      </c>
      <c r="U68">
        <v>52991.999999999898</v>
      </c>
      <c r="V68">
        <v>1606983</v>
      </c>
      <c r="W68">
        <v>3386</v>
      </c>
      <c r="AI68">
        <v>2700000</v>
      </c>
      <c r="AJ68">
        <v>2599205</v>
      </c>
      <c r="AK68">
        <v>56819.199999999997</v>
      </c>
      <c r="AL68">
        <v>2270042</v>
      </c>
      <c r="AM68">
        <v>3346</v>
      </c>
    </row>
    <row r="69" spans="4:39" x14ac:dyDescent="0.2">
      <c r="D69" s="32"/>
      <c r="E69" s="32"/>
      <c r="F69" s="32"/>
      <c r="G69" s="32"/>
      <c r="H69" s="32"/>
      <c r="S69">
        <v>3000000</v>
      </c>
      <c r="T69">
        <v>2160056</v>
      </c>
      <c r="U69">
        <v>6419244.7999999998</v>
      </c>
      <c r="V69">
        <v>327422</v>
      </c>
      <c r="W69">
        <v>3405</v>
      </c>
      <c r="AI69">
        <v>3000000</v>
      </c>
      <c r="AJ69">
        <v>2857020</v>
      </c>
      <c r="AK69">
        <v>178185.59999999899</v>
      </c>
      <c r="AL69">
        <v>2346907</v>
      </c>
      <c r="AM69">
        <v>3332</v>
      </c>
    </row>
    <row r="70" spans="4:39" x14ac:dyDescent="0.2">
      <c r="D70" s="32"/>
      <c r="E70" s="32"/>
      <c r="F70" s="32"/>
      <c r="G70" s="32"/>
      <c r="H70" s="32"/>
      <c r="S70">
        <v>3300000</v>
      </c>
      <c r="T70">
        <v>2177240</v>
      </c>
      <c r="U70">
        <v>6659107.1999999899</v>
      </c>
      <c r="V70">
        <v>252055</v>
      </c>
      <c r="W70">
        <v>3391</v>
      </c>
      <c r="AI70">
        <v>3300000</v>
      </c>
      <c r="AJ70">
        <v>2876908</v>
      </c>
      <c r="AK70">
        <v>23964822.399999999</v>
      </c>
      <c r="AL70">
        <v>37443</v>
      </c>
      <c r="AM70">
        <v>3604</v>
      </c>
    </row>
    <row r="71" spans="4:39" x14ac:dyDescent="0.2">
      <c r="D71" s="32"/>
      <c r="E71" s="32"/>
      <c r="F71" s="32"/>
      <c r="G71" s="32"/>
      <c r="H71" s="32"/>
      <c r="S71" s="32"/>
      <c r="T71" s="32"/>
      <c r="U71" s="32"/>
      <c r="V71" s="32"/>
      <c r="W71" s="32"/>
    </row>
    <row r="72" spans="4:39" x14ac:dyDescent="0.2">
      <c r="D72" s="32"/>
      <c r="E72" s="32"/>
      <c r="F72" s="32"/>
      <c r="G72" s="32"/>
      <c r="H72" s="32"/>
      <c r="S72" s="32"/>
      <c r="T72" s="32"/>
      <c r="U72" s="32"/>
      <c r="V72" s="32"/>
      <c r="W72" s="32"/>
    </row>
    <row r="73" spans="4:39" x14ac:dyDescent="0.2">
      <c r="D73" s="32"/>
      <c r="E73" s="32"/>
      <c r="F73" s="32"/>
      <c r="G73" s="32"/>
      <c r="H73" s="32"/>
      <c r="S73" s="32"/>
      <c r="T73" s="32"/>
      <c r="U73" s="32"/>
      <c r="V73" s="32"/>
      <c r="W73" s="32"/>
    </row>
    <row r="74" spans="4:39" x14ac:dyDescent="0.2">
      <c r="D74" s="32"/>
      <c r="E74" s="32"/>
      <c r="F74" s="32"/>
      <c r="G74" s="32"/>
      <c r="H74" s="32"/>
      <c r="S74" s="32"/>
      <c r="T74" s="32"/>
      <c r="U74" s="32"/>
      <c r="V74" s="32"/>
      <c r="W74" s="32"/>
    </row>
    <row r="75" spans="4:39" x14ac:dyDescent="0.2">
      <c r="D75" s="32"/>
      <c r="E75" s="32"/>
      <c r="F75" s="32"/>
      <c r="G75" s="32"/>
      <c r="H75" s="32"/>
      <c r="S75" s="32"/>
      <c r="T75" s="32"/>
      <c r="U75" s="32"/>
      <c r="V75" s="32"/>
      <c r="W75" s="32"/>
    </row>
    <row r="76" spans="4:39" x14ac:dyDescent="0.2">
      <c r="D76" s="32"/>
      <c r="E76" s="32"/>
      <c r="F76" s="32"/>
      <c r="G76" s="32"/>
      <c r="H76" s="32"/>
      <c r="S76" s="32"/>
      <c r="T76" s="32"/>
      <c r="U76" s="32"/>
      <c r="V76" s="32"/>
      <c r="W76" s="32"/>
    </row>
    <row r="77" spans="4:39" x14ac:dyDescent="0.2">
      <c r="D77" s="32"/>
      <c r="E77" s="32"/>
      <c r="F77" s="32"/>
      <c r="G77" s="32"/>
      <c r="H77" s="32"/>
      <c r="S77" s="32"/>
      <c r="T77" s="32"/>
      <c r="U77" s="32"/>
      <c r="V77" s="32"/>
      <c r="W77" s="32"/>
    </row>
    <row r="78" spans="4:39" x14ac:dyDescent="0.2">
      <c r="D78" s="32"/>
      <c r="E78" s="32"/>
      <c r="F78" s="32"/>
      <c r="G78" s="32"/>
      <c r="H78" s="32"/>
      <c r="S78" s="4"/>
      <c r="T78" s="4"/>
      <c r="U78" s="4"/>
      <c r="V78" s="4"/>
      <c r="W78" s="4"/>
    </row>
    <row r="79" spans="4:39" x14ac:dyDescent="0.2">
      <c r="D79" s="32"/>
      <c r="E79" s="32"/>
      <c r="F79" s="32"/>
      <c r="G79" s="32"/>
      <c r="H79" s="32"/>
      <c r="S79" s="4"/>
      <c r="T79" s="4"/>
      <c r="U79" s="4"/>
      <c r="V79" s="4"/>
      <c r="W79" s="4"/>
    </row>
    <row r="80" spans="4:39" x14ac:dyDescent="0.2">
      <c r="D80" s="32"/>
      <c r="E80" s="32"/>
      <c r="F80" s="32"/>
      <c r="G80" s="32"/>
      <c r="H80" s="32"/>
      <c r="S80" s="4"/>
      <c r="T80" s="4"/>
      <c r="U80" s="4"/>
      <c r="V80" s="4"/>
      <c r="W80" s="4"/>
    </row>
    <row r="81" spans="2:39" x14ac:dyDescent="0.2">
      <c r="D81" s="4"/>
      <c r="E81" s="4"/>
      <c r="F81" s="4"/>
      <c r="G81" s="4"/>
      <c r="H81" s="4"/>
      <c r="S81" s="4"/>
      <c r="T81" s="4"/>
      <c r="U81" s="4"/>
      <c r="V81" s="4"/>
      <c r="W81" s="4"/>
    </row>
    <row r="82" spans="2:39" x14ac:dyDescent="0.2">
      <c r="D82" s="4"/>
      <c r="E82" s="4"/>
      <c r="F82" s="4"/>
      <c r="G82" s="4"/>
      <c r="H82" s="4"/>
      <c r="S82" s="4"/>
      <c r="T82" s="4"/>
      <c r="U82" s="4"/>
      <c r="V82" s="4"/>
      <c r="W82" s="4"/>
    </row>
    <row r="83" spans="2:39" x14ac:dyDescent="0.2">
      <c r="D83" s="4"/>
      <c r="E83" s="4"/>
      <c r="F83" s="4"/>
      <c r="G83" s="4"/>
      <c r="H83" s="4"/>
      <c r="S83" s="4"/>
      <c r="T83" s="4"/>
      <c r="U83" s="4"/>
      <c r="V83" s="4"/>
      <c r="W83" s="4"/>
    </row>
    <row r="84" spans="2:39" x14ac:dyDescent="0.2">
      <c r="D84" s="4"/>
      <c r="E84" s="4"/>
      <c r="F84" s="4"/>
      <c r="G84" s="4"/>
      <c r="H84" s="4"/>
      <c r="S84" s="4"/>
      <c r="T84" s="4"/>
      <c r="U84" s="4"/>
      <c r="V84" s="4"/>
      <c r="W84" s="4"/>
    </row>
    <row r="87" spans="2:39" x14ac:dyDescent="0.2">
      <c r="B87" t="s">
        <v>232</v>
      </c>
      <c r="D87" t="s">
        <v>206</v>
      </c>
      <c r="E87" t="s">
        <v>33</v>
      </c>
      <c r="F87" t="s">
        <v>38</v>
      </c>
      <c r="G87" t="s">
        <v>213</v>
      </c>
      <c r="H87" t="s">
        <v>214</v>
      </c>
      <c r="Q87" t="s">
        <v>232</v>
      </c>
      <c r="S87" t="s">
        <v>206</v>
      </c>
      <c r="T87" t="s">
        <v>33</v>
      </c>
      <c r="U87" t="s">
        <v>38</v>
      </c>
      <c r="V87" t="s">
        <v>213</v>
      </c>
      <c r="W87" t="s">
        <v>214</v>
      </c>
      <c r="AG87" t="s">
        <v>232</v>
      </c>
      <c r="AI87" t="s">
        <v>206</v>
      </c>
      <c r="AJ87" t="s">
        <v>33</v>
      </c>
      <c r="AK87" t="s">
        <v>172</v>
      </c>
      <c r="AL87" t="s">
        <v>213</v>
      </c>
      <c r="AM87" t="s">
        <v>214</v>
      </c>
    </row>
    <row r="88" spans="2:39" x14ac:dyDescent="0.2">
      <c r="D88" s="32"/>
      <c r="E88" s="32"/>
      <c r="F88" s="32"/>
      <c r="G88" s="32"/>
      <c r="H88" s="32"/>
      <c r="S88">
        <v>300000</v>
      </c>
      <c r="T88">
        <v>298833</v>
      </c>
      <c r="U88">
        <v>16633.599999999999</v>
      </c>
      <c r="V88">
        <v>82355</v>
      </c>
      <c r="W88">
        <v>3401</v>
      </c>
      <c r="AI88">
        <v>300000</v>
      </c>
      <c r="AJ88">
        <v>298898</v>
      </c>
      <c r="AK88">
        <v>18547.199999999899</v>
      </c>
      <c r="AL88">
        <v>101482</v>
      </c>
      <c r="AM88">
        <v>3579</v>
      </c>
    </row>
    <row r="89" spans="2:39" x14ac:dyDescent="0.2">
      <c r="D89" s="32"/>
      <c r="E89" s="32"/>
      <c r="F89" s="32"/>
      <c r="G89" s="32"/>
      <c r="H89" s="32"/>
      <c r="S89">
        <v>600000</v>
      </c>
      <c r="T89">
        <v>596899</v>
      </c>
      <c r="U89">
        <v>17148.8</v>
      </c>
      <c r="V89">
        <v>238540</v>
      </c>
      <c r="W89">
        <v>3431</v>
      </c>
      <c r="AI89">
        <v>600000</v>
      </c>
      <c r="AJ89">
        <v>596650</v>
      </c>
      <c r="AK89">
        <v>18988.8</v>
      </c>
      <c r="AL89">
        <v>292337</v>
      </c>
      <c r="AM89">
        <v>3607</v>
      </c>
    </row>
    <row r="90" spans="2:39" x14ac:dyDescent="0.2">
      <c r="D90" s="32"/>
      <c r="E90" s="32"/>
      <c r="F90" s="32"/>
      <c r="G90" s="32"/>
      <c r="H90" s="32"/>
      <c r="S90">
        <v>900000</v>
      </c>
      <c r="T90">
        <v>891120</v>
      </c>
      <c r="U90">
        <v>18105.599999999999</v>
      </c>
      <c r="V90">
        <v>432378</v>
      </c>
      <c r="W90">
        <v>3431</v>
      </c>
      <c r="AI90">
        <v>900000</v>
      </c>
      <c r="AJ90">
        <v>890484</v>
      </c>
      <c r="AK90">
        <v>19872</v>
      </c>
      <c r="AL90">
        <v>533597</v>
      </c>
      <c r="AM90">
        <v>3599</v>
      </c>
    </row>
    <row r="91" spans="2:39" x14ac:dyDescent="0.2">
      <c r="D91" s="32"/>
      <c r="E91" s="32"/>
      <c r="F91" s="32"/>
      <c r="G91" s="32"/>
      <c r="H91" s="32"/>
      <c r="S91">
        <v>1200000</v>
      </c>
      <c r="T91">
        <v>1184093</v>
      </c>
      <c r="U91">
        <v>21270.3999999999</v>
      </c>
      <c r="V91">
        <v>650130</v>
      </c>
      <c r="W91">
        <v>3453</v>
      </c>
      <c r="X91" s="32"/>
      <c r="Y91" s="32"/>
      <c r="AI91">
        <v>1200000</v>
      </c>
      <c r="AJ91">
        <v>1185058</v>
      </c>
      <c r="AK91">
        <v>23625.599999999999</v>
      </c>
      <c r="AL91">
        <v>759367</v>
      </c>
      <c r="AM91">
        <v>3562</v>
      </c>
    </row>
    <row r="92" spans="2:39" x14ac:dyDescent="0.2">
      <c r="D92" s="32"/>
      <c r="E92" s="32"/>
      <c r="F92" s="32"/>
      <c r="G92" s="32"/>
      <c r="H92" s="32"/>
      <c r="S92">
        <v>1500000</v>
      </c>
      <c r="T92">
        <v>1474453</v>
      </c>
      <c r="U92">
        <v>25318.3999999999</v>
      </c>
      <c r="V92">
        <v>846632</v>
      </c>
      <c r="W92">
        <v>3457</v>
      </c>
      <c r="X92" s="32"/>
      <c r="Y92" s="32"/>
      <c r="AI92">
        <v>1500000</v>
      </c>
      <c r="AJ92">
        <v>1471063</v>
      </c>
      <c r="AK92">
        <v>27747.199999999899</v>
      </c>
      <c r="AL92">
        <v>946972</v>
      </c>
      <c r="AM92">
        <v>3600</v>
      </c>
    </row>
    <row r="93" spans="2:39" x14ac:dyDescent="0.2">
      <c r="D93" s="32"/>
      <c r="E93" s="32"/>
      <c r="F93" s="32"/>
      <c r="G93" s="32"/>
      <c r="H93" s="32"/>
      <c r="S93">
        <v>1800000</v>
      </c>
      <c r="T93">
        <v>1760456</v>
      </c>
      <c r="U93">
        <v>27158.3999999999</v>
      </c>
      <c r="V93">
        <v>1003080</v>
      </c>
      <c r="W93">
        <v>3450</v>
      </c>
      <c r="X93" s="32"/>
      <c r="Y93" s="32"/>
      <c r="AI93">
        <v>1800000</v>
      </c>
      <c r="AJ93">
        <v>1756608</v>
      </c>
      <c r="AK93">
        <v>29734.3999999999</v>
      </c>
      <c r="AL93">
        <v>1145228</v>
      </c>
      <c r="AM93">
        <v>3577</v>
      </c>
    </row>
    <row r="94" spans="2:39" x14ac:dyDescent="0.2">
      <c r="D94" s="32"/>
      <c r="E94" s="32"/>
      <c r="F94" s="32"/>
      <c r="G94" s="32"/>
      <c r="H94" s="32"/>
      <c r="S94">
        <v>2100000</v>
      </c>
      <c r="T94">
        <v>2042848</v>
      </c>
      <c r="U94">
        <v>30102.3999999999</v>
      </c>
      <c r="V94">
        <v>1136564</v>
      </c>
      <c r="W94">
        <v>3448</v>
      </c>
      <c r="X94" s="32"/>
      <c r="Y94" s="32"/>
      <c r="AI94">
        <v>2100000</v>
      </c>
      <c r="AJ94">
        <v>2036753</v>
      </c>
      <c r="AK94">
        <v>33561.599999999999</v>
      </c>
      <c r="AL94">
        <v>1345690</v>
      </c>
      <c r="AM94">
        <v>3567</v>
      </c>
    </row>
    <row r="95" spans="2:39" x14ac:dyDescent="0.2">
      <c r="D95" s="32"/>
      <c r="E95" s="32"/>
      <c r="F95" s="32"/>
      <c r="G95" s="32"/>
      <c r="H95" s="32"/>
      <c r="X95" s="32"/>
      <c r="Y95" s="32"/>
      <c r="AI95">
        <v>2400000</v>
      </c>
      <c r="AJ95">
        <v>2316438</v>
      </c>
      <c r="AK95">
        <v>44086.3999999999</v>
      </c>
      <c r="AL95">
        <v>1540737</v>
      </c>
      <c r="AM95">
        <v>3602</v>
      </c>
    </row>
    <row r="96" spans="2:39" x14ac:dyDescent="0.2">
      <c r="D96" s="32"/>
      <c r="E96" s="32"/>
      <c r="F96" s="32"/>
      <c r="G96" s="32"/>
      <c r="H96" s="32"/>
      <c r="S96">
        <v>2700000</v>
      </c>
      <c r="T96">
        <v>2600194</v>
      </c>
      <c r="U96">
        <v>51814.3999999999</v>
      </c>
      <c r="V96">
        <v>1283654</v>
      </c>
      <c r="W96">
        <v>3380</v>
      </c>
      <c r="X96" s="32"/>
      <c r="Y96" s="32"/>
      <c r="AI96">
        <v>2700000</v>
      </c>
      <c r="AJ96">
        <v>2601505</v>
      </c>
      <c r="AK96">
        <v>71980.799999999901</v>
      </c>
      <c r="AL96">
        <v>1724782</v>
      </c>
      <c r="AM96">
        <v>3608</v>
      </c>
    </row>
    <row r="97" spans="4:39" x14ac:dyDescent="0.2">
      <c r="D97" s="32"/>
      <c r="E97" s="32"/>
      <c r="F97" s="32"/>
      <c r="G97" s="32"/>
      <c r="H97" s="32"/>
      <c r="S97">
        <v>3000000</v>
      </c>
      <c r="T97">
        <v>2816871</v>
      </c>
      <c r="U97">
        <v>4368528</v>
      </c>
      <c r="V97">
        <v>929927</v>
      </c>
      <c r="W97">
        <v>3350</v>
      </c>
      <c r="X97" s="32"/>
      <c r="Y97" s="32"/>
      <c r="AI97">
        <v>3000000</v>
      </c>
      <c r="AJ97">
        <v>2858939</v>
      </c>
      <c r="AK97">
        <v>21740777.599999901</v>
      </c>
      <c r="AL97">
        <v>253071</v>
      </c>
      <c r="AM97">
        <v>3633</v>
      </c>
    </row>
    <row r="98" spans="4:39" x14ac:dyDescent="0.2">
      <c r="D98" s="32"/>
      <c r="E98" s="32"/>
      <c r="F98" s="32"/>
      <c r="G98" s="32"/>
      <c r="H98" s="32"/>
      <c r="S98">
        <v>3300000</v>
      </c>
      <c r="T98">
        <v>2223040</v>
      </c>
      <c r="U98">
        <v>11134723.199999999</v>
      </c>
      <c r="V98">
        <v>116357</v>
      </c>
      <c r="W98">
        <v>3387</v>
      </c>
      <c r="X98" s="32"/>
      <c r="Y98" s="32"/>
      <c r="AI98">
        <v>3300000</v>
      </c>
      <c r="AJ98">
        <v>2888890</v>
      </c>
      <c r="AK98">
        <v>23330758.399999999</v>
      </c>
      <c r="AL98">
        <v>239</v>
      </c>
      <c r="AM98">
        <v>3597</v>
      </c>
    </row>
    <row r="99" spans="4:39" x14ac:dyDescent="0.2">
      <c r="D99" s="32"/>
      <c r="E99" s="32"/>
      <c r="F99" s="32"/>
      <c r="G99" s="32"/>
      <c r="H99" s="32"/>
      <c r="S99" s="32"/>
      <c r="T99" s="32"/>
      <c r="U99" s="32"/>
      <c r="V99" s="32"/>
      <c r="W99" s="32"/>
      <c r="X99" s="32"/>
      <c r="Y99" s="32"/>
      <c r="AI99" s="32"/>
      <c r="AJ99" s="32"/>
      <c r="AK99" s="32"/>
      <c r="AL99" s="32"/>
      <c r="AM99" s="32"/>
    </row>
    <row r="100" spans="4:39" x14ac:dyDescent="0.2">
      <c r="D100" s="32"/>
      <c r="E100" s="32"/>
      <c r="F100" s="32"/>
      <c r="G100" s="32"/>
      <c r="H100" s="32"/>
      <c r="S100" s="32"/>
      <c r="T100" s="32"/>
      <c r="U100" s="32"/>
      <c r="V100" s="32"/>
      <c r="W100" s="32"/>
      <c r="X100" s="32"/>
      <c r="Y100" s="32"/>
    </row>
    <row r="101" spans="4:39" x14ac:dyDescent="0.2">
      <c r="D101" s="32"/>
      <c r="E101" s="32"/>
      <c r="F101" s="32"/>
      <c r="G101" s="32"/>
      <c r="H101" s="32"/>
      <c r="S101" s="32"/>
      <c r="T101" s="32"/>
      <c r="U101" s="32"/>
      <c r="V101" s="32"/>
      <c r="W101" s="32"/>
      <c r="X101" s="32"/>
      <c r="Y101" s="32"/>
    </row>
    <row r="102" spans="4:39" x14ac:dyDescent="0.2">
      <c r="D102" s="32"/>
      <c r="E102" s="32"/>
      <c r="F102" s="32"/>
      <c r="G102" s="32"/>
      <c r="H102" s="32"/>
      <c r="S102" s="32"/>
      <c r="T102" s="32"/>
      <c r="U102" s="32"/>
      <c r="V102" s="32"/>
      <c r="W102" s="32"/>
      <c r="X102" s="32"/>
      <c r="Y102" s="32"/>
    </row>
    <row r="103" spans="4:39" x14ac:dyDescent="0.2">
      <c r="D103" s="32"/>
      <c r="E103" s="32"/>
      <c r="F103" s="32"/>
      <c r="G103" s="32"/>
      <c r="H103" s="32"/>
      <c r="S103" s="32"/>
      <c r="T103" s="32"/>
      <c r="U103" s="32"/>
      <c r="V103" s="32"/>
      <c r="W103" s="32"/>
      <c r="X103" s="32"/>
      <c r="Y103" s="32"/>
    </row>
    <row r="104" spans="4:39" x14ac:dyDescent="0.2">
      <c r="D104" s="32"/>
      <c r="E104" s="32"/>
      <c r="F104" s="32"/>
      <c r="G104" s="32"/>
      <c r="H104" s="32"/>
      <c r="S104" s="32"/>
      <c r="T104" s="32"/>
      <c r="U104" s="32"/>
      <c r="V104" s="32"/>
      <c r="W104" s="32"/>
      <c r="X104" s="32"/>
      <c r="Y104" s="32"/>
    </row>
    <row r="105" spans="4:39" x14ac:dyDescent="0.2">
      <c r="D105" s="32"/>
      <c r="E105" s="32"/>
      <c r="F105" s="32"/>
      <c r="G105" s="32"/>
      <c r="H105" s="32"/>
      <c r="S105" s="32"/>
      <c r="T105" s="32"/>
      <c r="U105" s="32"/>
      <c r="V105" s="32"/>
      <c r="W105" s="32"/>
    </row>
    <row r="106" spans="4:39" x14ac:dyDescent="0.2">
      <c r="D106" s="32"/>
      <c r="E106" s="32"/>
      <c r="F106" s="32"/>
      <c r="G106" s="32"/>
      <c r="H106" s="32"/>
    </row>
    <row r="107" spans="4:39" x14ac:dyDescent="0.2">
      <c r="D107" s="32"/>
      <c r="E107" s="32"/>
      <c r="F107" s="32"/>
      <c r="G107" s="32"/>
      <c r="H107" s="32"/>
    </row>
    <row r="113" spans="2:39" x14ac:dyDescent="0.2">
      <c r="B113" t="s">
        <v>234</v>
      </c>
      <c r="D113" t="s">
        <v>206</v>
      </c>
      <c r="E113" t="s">
        <v>33</v>
      </c>
      <c r="F113" t="s">
        <v>38</v>
      </c>
      <c r="G113" t="s">
        <v>213</v>
      </c>
      <c r="H113" t="s">
        <v>214</v>
      </c>
      <c r="Q113" t="s">
        <v>234</v>
      </c>
      <c r="S113" t="s">
        <v>206</v>
      </c>
      <c r="T113" t="s">
        <v>33</v>
      </c>
      <c r="U113" t="s">
        <v>38</v>
      </c>
      <c r="V113" t="s">
        <v>213</v>
      </c>
      <c r="W113" t="s">
        <v>214</v>
      </c>
      <c r="AG113" t="s">
        <v>234</v>
      </c>
      <c r="AI113" t="s">
        <v>206</v>
      </c>
      <c r="AJ113" t="s">
        <v>33</v>
      </c>
      <c r="AK113" t="s">
        <v>172</v>
      </c>
      <c r="AL113" t="s">
        <v>213</v>
      </c>
      <c r="AM113" t="s">
        <v>214</v>
      </c>
    </row>
    <row r="114" spans="2:39" x14ac:dyDescent="0.2">
      <c r="D114" s="32"/>
      <c r="E114" s="32"/>
      <c r="F114" s="32"/>
      <c r="G114" s="32"/>
      <c r="H114" s="32"/>
      <c r="S114">
        <v>300000</v>
      </c>
      <c r="T114">
        <v>299149</v>
      </c>
      <c r="U114">
        <v>22006.3999999999</v>
      </c>
      <c r="V114">
        <v>14759</v>
      </c>
      <c r="W114">
        <v>3370</v>
      </c>
      <c r="AI114">
        <v>300000</v>
      </c>
      <c r="AJ114">
        <v>298874</v>
      </c>
      <c r="AK114">
        <v>22889.599999999999</v>
      </c>
      <c r="AL114">
        <v>18217</v>
      </c>
      <c r="AM114">
        <v>3537</v>
      </c>
    </row>
    <row r="115" spans="2:39" x14ac:dyDescent="0.2">
      <c r="D115" s="32"/>
      <c r="E115" s="32"/>
      <c r="F115" s="32"/>
      <c r="G115" s="32"/>
      <c r="H115" s="32"/>
      <c r="S115">
        <v>600000</v>
      </c>
      <c r="T115">
        <v>596589</v>
      </c>
      <c r="U115">
        <v>23846.3999999999</v>
      </c>
      <c r="V115">
        <v>55593</v>
      </c>
      <c r="W115">
        <v>3384</v>
      </c>
      <c r="AI115">
        <v>600000</v>
      </c>
      <c r="AJ115">
        <v>596151</v>
      </c>
      <c r="AK115">
        <v>24582.3999999999</v>
      </c>
      <c r="AL115">
        <v>69537</v>
      </c>
      <c r="AM115">
        <v>3546</v>
      </c>
    </row>
    <row r="116" spans="2:39" x14ac:dyDescent="0.2">
      <c r="D116" s="32"/>
      <c r="E116" s="32"/>
      <c r="F116" s="32"/>
      <c r="G116" s="32"/>
      <c r="H116" s="32"/>
      <c r="S116">
        <v>900000</v>
      </c>
      <c r="T116">
        <v>891502</v>
      </c>
      <c r="U116">
        <v>25023.999999999902</v>
      </c>
      <c r="V116">
        <v>121046</v>
      </c>
      <c r="W116">
        <v>3423</v>
      </c>
      <c r="AI116">
        <v>900000</v>
      </c>
      <c r="AJ116">
        <v>890369</v>
      </c>
      <c r="AK116">
        <v>25759.999999999902</v>
      </c>
      <c r="AL116">
        <v>156399</v>
      </c>
      <c r="AM116">
        <v>3569</v>
      </c>
    </row>
    <row r="117" spans="2:39" x14ac:dyDescent="0.2">
      <c r="D117" s="32"/>
      <c r="E117" s="32"/>
      <c r="F117" s="32"/>
      <c r="G117" s="32"/>
      <c r="H117" s="32"/>
      <c r="S117">
        <v>1200000</v>
      </c>
      <c r="T117">
        <v>1184490</v>
      </c>
      <c r="U117">
        <v>25759.999999999902</v>
      </c>
      <c r="V117">
        <v>212530</v>
      </c>
      <c r="W117">
        <v>3422</v>
      </c>
      <c r="AI117">
        <v>1200000</v>
      </c>
      <c r="AJ117">
        <v>1184279</v>
      </c>
      <c r="AK117">
        <v>27305.599999999999</v>
      </c>
      <c r="AL117">
        <v>282026</v>
      </c>
      <c r="AM117">
        <v>3590</v>
      </c>
    </row>
    <row r="118" spans="2:39" x14ac:dyDescent="0.2">
      <c r="D118" s="32"/>
      <c r="E118" s="32"/>
      <c r="F118" s="32"/>
      <c r="G118" s="32"/>
      <c r="H118" s="32"/>
      <c r="S118">
        <v>1500000</v>
      </c>
      <c r="T118">
        <v>1476263</v>
      </c>
      <c r="U118">
        <v>26863.999999999902</v>
      </c>
      <c r="V118">
        <v>331027</v>
      </c>
      <c r="W118">
        <v>3438</v>
      </c>
      <c r="AI118">
        <v>1500000</v>
      </c>
      <c r="AJ118">
        <v>1475101</v>
      </c>
      <c r="AK118">
        <v>29145.599999999999</v>
      </c>
      <c r="AL118">
        <v>423594</v>
      </c>
      <c r="AM118">
        <v>3579</v>
      </c>
    </row>
    <row r="119" spans="2:39" x14ac:dyDescent="0.2">
      <c r="D119" s="32"/>
      <c r="E119" s="32"/>
      <c r="F119" s="32"/>
      <c r="G119" s="32"/>
      <c r="H119" s="32"/>
      <c r="S119">
        <v>1800000</v>
      </c>
      <c r="T119">
        <v>1761114</v>
      </c>
      <c r="U119">
        <v>29071.999999999902</v>
      </c>
      <c r="V119">
        <v>458852</v>
      </c>
      <c r="W119">
        <v>3446</v>
      </c>
      <c r="AI119">
        <v>1800000</v>
      </c>
      <c r="AJ119">
        <v>1758422</v>
      </c>
      <c r="AK119">
        <v>31647.999999999902</v>
      </c>
      <c r="AL119">
        <v>565412</v>
      </c>
      <c r="AM119">
        <v>3561</v>
      </c>
    </row>
    <row r="120" spans="2:39" x14ac:dyDescent="0.2">
      <c r="D120" s="32"/>
      <c r="E120" s="32"/>
      <c r="F120" s="32"/>
      <c r="G120" s="32"/>
      <c r="H120" s="32"/>
      <c r="S120">
        <v>2100000</v>
      </c>
      <c r="T120">
        <v>2043663</v>
      </c>
      <c r="U120">
        <v>34518.3999999999</v>
      </c>
      <c r="V120">
        <v>586423</v>
      </c>
      <c r="W120">
        <v>3452</v>
      </c>
      <c r="AI120">
        <v>2100000</v>
      </c>
      <c r="AJ120">
        <v>2045589</v>
      </c>
      <c r="AK120">
        <v>38124.799999999901</v>
      </c>
      <c r="AL120">
        <v>718522</v>
      </c>
      <c r="AM120">
        <v>3586</v>
      </c>
    </row>
    <row r="121" spans="2:39" x14ac:dyDescent="0.2">
      <c r="D121" s="32"/>
      <c r="E121" s="32"/>
      <c r="F121" s="32"/>
      <c r="G121" s="32"/>
      <c r="H121" s="32"/>
      <c r="S121">
        <v>2400000</v>
      </c>
      <c r="T121">
        <v>2326232</v>
      </c>
      <c r="U121">
        <v>40995.199999999997</v>
      </c>
      <c r="V121">
        <v>707680</v>
      </c>
      <c r="W121">
        <v>3412</v>
      </c>
      <c r="AI121">
        <v>2400000</v>
      </c>
      <c r="AJ121">
        <v>2320081</v>
      </c>
      <c r="AK121">
        <v>44822.3999999999</v>
      </c>
      <c r="AL121">
        <v>867492</v>
      </c>
      <c r="AM121">
        <v>3555</v>
      </c>
    </row>
    <row r="122" spans="2:39" x14ac:dyDescent="0.2">
      <c r="D122" s="32"/>
      <c r="E122" s="32"/>
      <c r="F122" s="32"/>
      <c r="G122" s="32"/>
      <c r="H122" s="32"/>
      <c r="S122">
        <v>2700000</v>
      </c>
      <c r="T122">
        <v>2601431</v>
      </c>
      <c r="U122">
        <v>55126.3999999999</v>
      </c>
      <c r="V122">
        <v>798665</v>
      </c>
      <c r="W122">
        <v>3381</v>
      </c>
      <c r="AI122">
        <v>2700000</v>
      </c>
      <c r="AJ122">
        <v>2587412</v>
      </c>
      <c r="AK122">
        <v>68521.599999999904</v>
      </c>
      <c r="AL122">
        <v>1023002</v>
      </c>
      <c r="AM122">
        <v>3596</v>
      </c>
    </row>
    <row r="123" spans="2:39" x14ac:dyDescent="0.2">
      <c r="D123" s="32"/>
      <c r="E123" s="32"/>
      <c r="F123" s="32"/>
      <c r="G123" s="32"/>
      <c r="H123" s="32"/>
      <c r="S123">
        <v>3000000</v>
      </c>
      <c r="T123">
        <v>2231546</v>
      </c>
      <c r="U123">
        <v>5240761.5999999996</v>
      </c>
      <c r="V123">
        <v>136020</v>
      </c>
      <c r="W123">
        <v>3395</v>
      </c>
      <c r="AI123">
        <v>3000000</v>
      </c>
      <c r="AJ123">
        <v>2851637</v>
      </c>
      <c r="AK123">
        <v>9626291.1999999993</v>
      </c>
      <c r="AL123">
        <v>646007</v>
      </c>
      <c r="AM123">
        <v>3600</v>
      </c>
    </row>
    <row r="124" spans="2:39" x14ac:dyDescent="0.2">
      <c r="D124" s="32"/>
      <c r="E124" s="32"/>
      <c r="F124" s="32"/>
      <c r="G124" s="32"/>
      <c r="H124" s="32"/>
      <c r="S124">
        <v>3300000</v>
      </c>
      <c r="T124">
        <v>2206753</v>
      </c>
      <c r="U124">
        <v>10801020.7999999</v>
      </c>
      <c r="V124">
        <v>41317</v>
      </c>
      <c r="W124">
        <v>3385</v>
      </c>
      <c r="AI124">
        <v>3300000</v>
      </c>
      <c r="AJ124">
        <v>2880805</v>
      </c>
      <c r="AK124">
        <v>23976377.599999901</v>
      </c>
      <c r="AL124">
        <v>17864</v>
      </c>
      <c r="AM124">
        <v>3599</v>
      </c>
    </row>
    <row r="125" spans="2:39" x14ac:dyDescent="0.2">
      <c r="D125" s="32"/>
      <c r="E125" s="32"/>
      <c r="F125" s="32"/>
      <c r="G125" s="32"/>
      <c r="H125" s="32"/>
      <c r="S125" s="32"/>
      <c r="T125" s="32"/>
      <c r="U125" s="32"/>
      <c r="V125" s="32"/>
      <c r="W125" s="32"/>
      <c r="AI125" s="32"/>
      <c r="AJ125" s="32"/>
      <c r="AK125" s="32"/>
      <c r="AL125" s="32"/>
      <c r="AM125" s="32"/>
    </row>
    <row r="126" spans="2:39" x14ac:dyDescent="0.2">
      <c r="D126" s="32"/>
      <c r="E126" s="32"/>
      <c r="F126" s="32"/>
      <c r="G126" s="32"/>
      <c r="H126" s="32"/>
      <c r="S126" s="32"/>
      <c r="T126" s="32"/>
      <c r="U126" s="32"/>
      <c r="V126" s="32"/>
      <c r="W126" s="32"/>
    </row>
    <row r="127" spans="2:39" x14ac:dyDescent="0.2">
      <c r="D127" s="32"/>
      <c r="E127" s="32"/>
      <c r="F127" s="32"/>
      <c r="G127" s="32"/>
      <c r="H127" s="32"/>
      <c r="S127" s="32"/>
      <c r="T127" s="32"/>
      <c r="U127" s="32"/>
      <c r="V127" s="32"/>
      <c r="W127" s="32"/>
    </row>
    <row r="128" spans="2:39" x14ac:dyDescent="0.2">
      <c r="D128" s="32"/>
      <c r="E128" s="32"/>
      <c r="F128" s="32"/>
      <c r="G128" s="32"/>
      <c r="H128" s="32"/>
      <c r="S128" s="32"/>
      <c r="T128" s="32"/>
      <c r="U128" s="32"/>
      <c r="V128" s="32"/>
      <c r="W128" s="32"/>
    </row>
    <row r="129" spans="2:39" x14ac:dyDescent="0.2">
      <c r="D129" s="32"/>
      <c r="E129" s="32"/>
      <c r="F129" s="32"/>
      <c r="G129" s="32"/>
      <c r="H129" s="32"/>
      <c r="S129" s="32"/>
      <c r="T129" s="32"/>
      <c r="U129" s="32"/>
      <c r="V129" s="32"/>
      <c r="W129" s="32"/>
    </row>
    <row r="130" spans="2:39" x14ac:dyDescent="0.2">
      <c r="D130" s="32"/>
      <c r="E130" s="32"/>
      <c r="F130" s="32"/>
      <c r="G130" s="32"/>
      <c r="H130" s="32"/>
      <c r="S130" s="32"/>
      <c r="T130" s="32"/>
      <c r="U130" s="32"/>
      <c r="V130" s="32"/>
      <c r="W130" s="32"/>
    </row>
    <row r="131" spans="2:39" x14ac:dyDescent="0.2">
      <c r="D131" s="32"/>
      <c r="E131" s="32"/>
      <c r="F131" s="32"/>
      <c r="G131" s="32"/>
      <c r="H131" s="32"/>
      <c r="S131" s="32"/>
      <c r="T131" s="32"/>
      <c r="U131" s="32"/>
      <c r="V131" s="32"/>
      <c r="W131" s="32"/>
    </row>
    <row r="132" spans="2:39" x14ac:dyDescent="0.2">
      <c r="D132" s="32"/>
      <c r="E132" s="32"/>
      <c r="F132" s="32"/>
      <c r="G132" s="32"/>
      <c r="H132" s="32"/>
    </row>
    <row r="133" spans="2:39" x14ac:dyDescent="0.2">
      <c r="D133" s="32"/>
      <c r="E133" s="32"/>
      <c r="F133" s="32"/>
      <c r="G133" s="32"/>
      <c r="H133" s="32"/>
    </row>
    <row r="134" spans="2:39" x14ac:dyDescent="0.2">
      <c r="D134" s="32"/>
      <c r="E134" s="32"/>
      <c r="F134" s="32"/>
      <c r="G134" s="32"/>
      <c r="H134" s="32"/>
    </row>
    <row r="141" spans="2:39" x14ac:dyDescent="0.2">
      <c r="B141" t="s">
        <v>237</v>
      </c>
      <c r="D141" t="s">
        <v>206</v>
      </c>
      <c r="E141" t="s">
        <v>33</v>
      </c>
      <c r="F141" t="s">
        <v>38</v>
      </c>
      <c r="G141" t="s">
        <v>213</v>
      </c>
      <c r="H141" t="s">
        <v>214</v>
      </c>
      <c r="Q141" t="s">
        <v>237</v>
      </c>
      <c r="S141" t="s">
        <v>206</v>
      </c>
      <c r="T141" t="s">
        <v>33</v>
      </c>
      <c r="U141" t="s">
        <v>38</v>
      </c>
      <c r="V141" t="s">
        <v>213</v>
      </c>
      <c r="W141" t="s">
        <v>214</v>
      </c>
      <c r="AG141" t="s">
        <v>237</v>
      </c>
      <c r="AI141" t="s">
        <v>206</v>
      </c>
      <c r="AJ141" t="s">
        <v>33</v>
      </c>
      <c r="AK141" t="s">
        <v>172</v>
      </c>
      <c r="AL141" t="s">
        <v>213</v>
      </c>
      <c r="AM141" t="s">
        <v>214</v>
      </c>
    </row>
    <row r="142" spans="2:39" x14ac:dyDescent="0.2">
      <c r="D142" s="32"/>
      <c r="E142" s="32"/>
      <c r="F142" s="32"/>
      <c r="G142" s="32"/>
      <c r="H142" s="32"/>
      <c r="S142" s="32"/>
      <c r="T142" s="32"/>
      <c r="U142" s="32"/>
      <c r="V142" s="32"/>
      <c r="W142" s="32"/>
      <c r="AI142" s="32"/>
      <c r="AJ142" s="32"/>
      <c r="AK142" s="32"/>
      <c r="AL142" s="32"/>
      <c r="AM142" s="32"/>
    </row>
    <row r="143" spans="2:39" x14ac:dyDescent="0.2">
      <c r="D143" s="32"/>
      <c r="E143" s="32"/>
      <c r="F143" s="32"/>
      <c r="G143" s="32"/>
      <c r="H143" s="32"/>
      <c r="S143" s="32"/>
      <c r="T143" s="32"/>
      <c r="U143" s="32"/>
      <c r="V143" s="32"/>
      <c r="W143" s="32"/>
      <c r="AI143" s="32"/>
      <c r="AJ143" s="32"/>
      <c r="AK143" s="32"/>
      <c r="AL143" s="32"/>
      <c r="AM143" s="32"/>
    </row>
    <row r="144" spans="2:39" x14ac:dyDescent="0.2">
      <c r="D144" s="32"/>
      <c r="E144" s="32"/>
      <c r="F144" s="32"/>
      <c r="G144" s="32"/>
      <c r="H144" s="32"/>
      <c r="S144" s="32"/>
      <c r="T144" s="32"/>
      <c r="U144" s="32"/>
      <c r="V144" s="32"/>
      <c r="W144" s="32"/>
      <c r="AI144" s="32"/>
      <c r="AJ144" s="32"/>
      <c r="AK144" s="32"/>
      <c r="AL144" s="32"/>
      <c r="AM144" s="32"/>
    </row>
    <row r="145" spans="4:39" x14ac:dyDescent="0.2">
      <c r="D145" s="32"/>
      <c r="E145" s="32"/>
      <c r="F145" s="32"/>
      <c r="G145" s="32"/>
      <c r="H145" s="32"/>
      <c r="S145" s="32"/>
      <c r="T145" s="32"/>
      <c r="U145" s="32"/>
      <c r="V145" s="32"/>
      <c r="W145" s="32"/>
      <c r="AI145" s="32"/>
      <c r="AJ145" s="32"/>
      <c r="AK145" s="32"/>
      <c r="AL145" s="32"/>
      <c r="AM145" s="32"/>
    </row>
    <row r="146" spans="4:39" x14ac:dyDescent="0.2">
      <c r="D146" s="32"/>
      <c r="E146" s="32"/>
      <c r="F146" s="32"/>
      <c r="G146" s="32"/>
      <c r="H146" s="32"/>
      <c r="S146" s="32"/>
      <c r="T146" s="32"/>
      <c r="U146" s="32"/>
      <c r="V146" s="32"/>
      <c r="W146" s="32"/>
      <c r="AI146" s="32"/>
      <c r="AJ146" s="32"/>
      <c r="AK146" s="32"/>
      <c r="AL146" s="32"/>
      <c r="AM146" s="32"/>
    </row>
    <row r="147" spans="4:39" x14ac:dyDescent="0.2">
      <c r="D147" s="32"/>
      <c r="E147" s="32"/>
      <c r="F147" s="32"/>
      <c r="G147" s="32"/>
      <c r="H147" s="32"/>
      <c r="S147" s="32"/>
      <c r="T147" s="32"/>
      <c r="U147" s="32"/>
      <c r="V147" s="32"/>
      <c r="W147" s="32"/>
      <c r="AI147" s="32"/>
      <c r="AJ147" s="32"/>
      <c r="AK147" s="32"/>
      <c r="AL147" s="32"/>
      <c r="AM147" s="32"/>
    </row>
    <row r="148" spans="4:39" x14ac:dyDescent="0.2">
      <c r="D148" s="32"/>
      <c r="E148" s="32"/>
      <c r="F148" s="32"/>
      <c r="G148" s="32"/>
      <c r="H148" s="32"/>
      <c r="S148" s="32"/>
      <c r="T148" s="32"/>
      <c r="U148" s="32"/>
      <c r="V148" s="32"/>
      <c r="W148" s="32"/>
      <c r="AI148" s="32"/>
      <c r="AJ148" s="32"/>
      <c r="AK148" s="32"/>
      <c r="AL148" s="32"/>
      <c r="AM148" s="32"/>
    </row>
    <row r="149" spans="4:39" x14ac:dyDescent="0.2">
      <c r="D149" s="32"/>
      <c r="E149" s="32"/>
      <c r="F149" s="32"/>
      <c r="G149" s="32"/>
      <c r="H149" s="32"/>
      <c r="S149" s="32"/>
      <c r="T149" s="32"/>
      <c r="U149" s="32"/>
      <c r="V149" s="32"/>
      <c r="W149" s="32"/>
      <c r="AI149" s="32"/>
      <c r="AJ149" s="32"/>
      <c r="AK149" s="32"/>
      <c r="AL149" s="32"/>
      <c r="AM149" s="32"/>
    </row>
    <row r="150" spans="4:39" x14ac:dyDescent="0.2">
      <c r="D150" s="32"/>
      <c r="E150" s="32"/>
      <c r="F150" s="32"/>
      <c r="G150" s="32"/>
      <c r="H150" s="32"/>
      <c r="S150" s="32"/>
      <c r="T150" s="32"/>
      <c r="U150" s="32"/>
      <c r="V150" s="32"/>
      <c r="W150" s="32"/>
      <c r="AI150" s="32"/>
      <c r="AJ150" s="32"/>
      <c r="AK150" s="32"/>
      <c r="AL150" s="32"/>
      <c r="AM150" s="32"/>
    </row>
    <row r="151" spans="4:39" x14ac:dyDescent="0.2">
      <c r="D151" s="32"/>
      <c r="E151" s="32"/>
      <c r="F151" s="32"/>
      <c r="G151" s="32"/>
      <c r="H151" s="32"/>
      <c r="S151" s="32"/>
      <c r="T151" s="32"/>
      <c r="U151" s="32"/>
      <c r="V151" s="32"/>
      <c r="W151" s="32"/>
      <c r="AI151" s="32"/>
      <c r="AJ151" s="32"/>
      <c r="AK151" s="32"/>
      <c r="AL151" s="32"/>
      <c r="AM151" s="32"/>
    </row>
    <row r="152" spans="4:39" x14ac:dyDescent="0.2">
      <c r="D152" s="32"/>
      <c r="E152" s="32"/>
      <c r="F152" s="32"/>
      <c r="G152" s="32"/>
      <c r="H152" s="32"/>
      <c r="S152" s="32"/>
      <c r="T152" s="32"/>
      <c r="U152" s="32"/>
      <c r="V152" s="32"/>
      <c r="W152" s="32"/>
      <c r="AI152" s="32"/>
      <c r="AJ152" s="32"/>
      <c r="AK152" s="32"/>
      <c r="AL152" s="32"/>
      <c r="AM152" s="32"/>
    </row>
    <row r="153" spans="4:39" x14ac:dyDescent="0.2">
      <c r="D153" s="32"/>
      <c r="E153" s="32"/>
      <c r="F153" s="32"/>
      <c r="G153" s="32"/>
      <c r="H153" s="32"/>
      <c r="S153" s="32"/>
      <c r="T153" s="32"/>
      <c r="U153" s="32"/>
      <c r="V153" s="32"/>
      <c r="W153" s="32"/>
      <c r="AI153" s="32"/>
      <c r="AJ153" s="32"/>
      <c r="AK153" s="32"/>
      <c r="AL153" s="32"/>
      <c r="AM153" s="32"/>
    </row>
    <row r="154" spans="4:39" x14ac:dyDescent="0.2">
      <c r="D154" s="32"/>
      <c r="E154" s="32"/>
      <c r="F154" s="32"/>
      <c r="G154" s="32"/>
      <c r="H154" s="32"/>
      <c r="S154" s="32"/>
      <c r="T154" s="32"/>
      <c r="U154" s="32"/>
      <c r="V154" s="32"/>
      <c r="W154" s="32"/>
      <c r="AI154" s="32"/>
      <c r="AJ154" s="32"/>
      <c r="AK154" s="32"/>
      <c r="AL154" s="32"/>
      <c r="AM154" s="32"/>
    </row>
    <row r="155" spans="4:39" x14ac:dyDescent="0.2">
      <c r="D155" s="32"/>
      <c r="E155" s="32"/>
      <c r="F155" s="32"/>
      <c r="G155" s="32"/>
      <c r="H155" s="32"/>
      <c r="S155" s="32"/>
      <c r="T155" s="32"/>
      <c r="U155" s="32"/>
      <c r="V155" s="32"/>
      <c r="W155" s="32"/>
    </row>
    <row r="156" spans="4:39" x14ac:dyDescent="0.2">
      <c r="D156" s="32"/>
      <c r="E156" s="32"/>
      <c r="F156" s="32"/>
      <c r="G156" s="32"/>
      <c r="H156" s="32"/>
      <c r="S156" s="32"/>
      <c r="T156" s="32"/>
      <c r="U156" s="32"/>
      <c r="V156" s="32"/>
      <c r="W156" s="32"/>
    </row>
    <row r="157" spans="4:39" x14ac:dyDescent="0.2">
      <c r="D157" s="32"/>
      <c r="E157" s="32"/>
      <c r="F157" s="32"/>
      <c r="G157" s="32"/>
      <c r="H157" s="32"/>
      <c r="S157" s="32"/>
      <c r="T157" s="32"/>
      <c r="U157" s="32"/>
      <c r="V157" s="32"/>
      <c r="W157" s="32"/>
    </row>
    <row r="158" spans="4:39" x14ac:dyDescent="0.2">
      <c r="D158" s="32"/>
      <c r="E158" s="32"/>
      <c r="F158" s="32"/>
      <c r="G158" s="32"/>
      <c r="H158" s="32"/>
      <c r="S158" s="32"/>
      <c r="T158" s="32"/>
      <c r="U158" s="32"/>
      <c r="V158" s="32"/>
      <c r="W158" s="32"/>
    </row>
    <row r="159" spans="4:39" x14ac:dyDescent="0.2">
      <c r="D159" s="32"/>
      <c r="E159" s="32"/>
      <c r="F159" s="32"/>
      <c r="G159" s="32"/>
      <c r="H159" s="32"/>
      <c r="S159" s="32"/>
      <c r="T159" s="32"/>
      <c r="U159" s="32"/>
      <c r="V159" s="32"/>
      <c r="W159" s="32"/>
    </row>
    <row r="160" spans="4:39" x14ac:dyDescent="0.2">
      <c r="D160" s="32"/>
      <c r="E160" s="32"/>
      <c r="F160" s="32"/>
      <c r="G160" s="32"/>
      <c r="H160" s="32"/>
      <c r="S160" s="32"/>
      <c r="T160" s="32"/>
      <c r="U160" s="32"/>
      <c r="V160" s="32"/>
      <c r="W160" s="32"/>
    </row>
    <row r="161" spans="2:39" x14ac:dyDescent="0.2">
      <c r="D161" s="32"/>
      <c r="E161" s="32"/>
      <c r="F161" s="32"/>
      <c r="G161" s="32"/>
      <c r="H161" s="32"/>
    </row>
    <row r="162" spans="2:39" x14ac:dyDescent="0.2">
      <c r="D162" s="32"/>
      <c r="E162" s="32"/>
      <c r="F162" s="32"/>
      <c r="G162" s="32"/>
      <c r="H162" s="32"/>
    </row>
    <row r="169" spans="2:39" x14ac:dyDescent="0.2">
      <c r="B169" t="s">
        <v>231</v>
      </c>
      <c r="D169" t="s">
        <v>206</v>
      </c>
      <c r="E169" t="s">
        <v>33</v>
      </c>
      <c r="F169" t="s">
        <v>38</v>
      </c>
      <c r="G169" t="s">
        <v>213</v>
      </c>
      <c r="H169" t="s">
        <v>214</v>
      </c>
      <c r="Q169" t="s">
        <v>231</v>
      </c>
      <c r="S169" t="s">
        <v>206</v>
      </c>
      <c r="T169" t="s">
        <v>33</v>
      </c>
      <c r="U169" t="s">
        <v>38</v>
      </c>
      <c r="V169" t="s">
        <v>213</v>
      </c>
      <c r="W169" t="s">
        <v>214</v>
      </c>
      <c r="AG169" t="s">
        <v>231</v>
      </c>
      <c r="AI169" t="s">
        <v>206</v>
      </c>
      <c r="AJ169" t="s">
        <v>33</v>
      </c>
      <c r="AK169" t="s">
        <v>172</v>
      </c>
      <c r="AL169" t="s">
        <v>213</v>
      </c>
      <c r="AM169" t="s">
        <v>214</v>
      </c>
    </row>
    <row r="170" spans="2:39" x14ac:dyDescent="0.2">
      <c r="D170" s="32"/>
      <c r="E170" s="32"/>
      <c r="F170" s="32"/>
      <c r="G170" s="32"/>
      <c r="H170" s="32"/>
      <c r="S170">
        <v>300000</v>
      </c>
      <c r="T170">
        <v>299244</v>
      </c>
      <c r="U170">
        <v>25171.199999999899</v>
      </c>
      <c r="V170">
        <v>1430</v>
      </c>
      <c r="W170">
        <v>3357</v>
      </c>
      <c r="AI170">
        <v>300000</v>
      </c>
      <c r="AJ170">
        <v>299058</v>
      </c>
      <c r="AK170">
        <v>27305.599999999999</v>
      </c>
      <c r="AL170">
        <v>749</v>
      </c>
      <c r="AM170">
        <v>3532</v>
      </c>
    </row>
    <row r="171" spans="2:39" x14ac:dyDescent="0.2">
      <c r="D171" s="32"/>
      <c r="E171" s="32"/>
      <c r="F171" s="32"/>
      <c r="G171" s="32"/>
      <c r="H171" s="32"/>
      <c r="S171">
        <v>600000</v>
      </c>
      <c r="T171">
        <v>596353</v>
      </c>
      <c r="U171">
        <v>27599.999999999902</v>
      </c>
      <c r="V171">
        <v>4770</v>
      </c>
      <c r="W171">
        <v>3364</v>
      </c>
      <c r="AI171">
        <v>600000</v>
      </c>
      <c r="AJ171">
        <v>596858</v>
      </c>
      <c r="AK171">
        <v>29071.999999999902</v>
      </c>
      <c r="AL171">
        <v>5104</v>
      </c>
      <c r="AM171">
        <v>3535</v>
      </c>
    </row>
    <row r="172" spans="2:39" x14ac:dyDescent="0.2">
      <c r="D172" s="32"/>
      <c r="E172" s="32"/>
      <c r="F172" s="32"/>
      <c r="G172" s="32"/>
      <c r="H172" s="32"/>
      <c r="S172">
        <v>900000</v>
      </c>
      <c r="T172">
        <v>891336</v>
      </c>
      <c r="U172">
        <v>30028.799999999999</v>
      </c>
      <c r="V172">
        <v>15534</v>
      </c>
      <c r="W172">
        <v>3359</v>
      </c>
      <c r="AI172">
        <v>900000</v>
      </c>
      <c r="AJ172">
        <v>890511</v>
      </c>
      <c r="AK172">
        <v>31427.199999999899</v>
      </c>
      <c r="AL172">
        <v>18599</v>
      </c>
      <c r="AM172">
        <v>3544</v>
      </c>
    </row>
    <row r="173" spans="2:39" x14ac:dyDescent="0.2">
      <c r="D173" s="32"/>
      <c r="E173" s="32"/>
      <c r="F173" s="32"/>
      <c r="G173" s="32"/>
      <c r="H173" s="32"/>
      <c r="S173">
        <v>1200000</v>
      </c>
      <c r="T173">
        <v>1085785</v>
      </c>
      <c r="U173">
        <v>33340.799999999901</v>
      </c>
      <c r="V173">
        <v>35761</v>
      </c>
      <c r="W173">
        <v>3379</v>
      </c>
      <c r="AI173">
        <v>1200000</v>
      </c>
      <c r="AJ173">
        <v>1182588</v>
      </c>
      <c r="AK173">
        <v>33856</v>
      </c>
      <c r="AL173">
        <v>48461</v>
      </c>
      <c r="AM173">
        <v>3552</v>
      </c>
    </row>
    <row r="174" spans="2:39" x14ac:dyDescent="0.2">
      <c r="D174" s="32"/>
      <c r="E174" s="32"/>
      <c r="F174" s="32"/>
      <c r="G174" s="32"/>
      <c r="H174" s="32"/>
      <c r="S174">
        <v>1500000</v>
      </c>
      <c r="T174">
        <v>1477189</v>
      </c>
      <c r="U174">
        <v>36505.599999999999</v>
      </c>
      <c r="V174">
        <v>72844</v>
      </c>
      <c r="W174">
        <v>3387</v>
      </c>
      <c r="AI174">
        <v>1500000</v>
      </c>
      <c r="AJ174">
        <v>1476506</v>
      </c>
      <c r="AK174">
        <v>37462.3999999999</v>
      </c>
      <c r="AL174">
        <v>103516</v>
      </c>
      <c r="AM174">
        <v>3562</v>
      </c>
    </row>
    <row r="175" spans="2:39" x14ac:dyDescent="0.2">
      <c r="D175" s="32"/>
      <c r="E175" s="32"/>
      <c r="F175" s="32"/>
      <c r="G175" s="32"/>
      <c r="H175" s="32"/>
      <c r="S175">
        <v>1800000</v>
      </c>
      <c r="T175">
        <v>1764450</v>
      </c>
      <c r="U175">
        <v>39523.199999999997</v>
      </c>
      <c r="V175">
        <v>130762</v>
      </c>
      <c r="W175">
        <v>3418</v>
      </c>
      <c r="AI175">
        <v>1800000</v>
      </c>
      <c r="AJ175">
        <v>1758456</v>
      </c>
      <c r="AK175">
        <v>40921.599999999999</v>
      </c>
      <c r="AL175">
        <v>179859</v>
      </c>
      <c r="AM175">
        <v>3545</v>
      </c>
    </row>
    <row r="176" spans="2:39" x14ac:dyDescent="0.2">
      <c r="D176" s="32"/>
      <c r="E176" s="32"/>
      <c r="F176" s="32"/>
      <c r="G176" s="32"/>
      <c r="H176" s="32"/>
      <c r="S176">
        <v>2100000</v>
      </c>
      <c r="T176">
        <v>2042592</v>
      </c>
      <c r="U176">
        <v>42908.799999999901</v>
      </c>
      <c r="V176">
        <v>206503</v>
      </c>
      <c r="W176">
        <v>3408</v>
      </c>
      <c r="AI176">
        <v>2100000</v>
      </c>
      <c r="AJ176">
        <v>2042013</v>
      </c>
      <c r="AK176">
        <v>46073.599999999999</v>
      </c>
      <c r="AL176">
        <v>283495</v>
      </c>
      <c r="AM176">
        <v>3585</v>
      </c>
    </row>
    <row r="177" spans="4:39" x14ac:dyDescent="0.2">
      <c r="D177" s="32"/>
      <c r="E177" s="32"/>
      <c r="F177" s="32"/>
      <c r="G177" s="32"/>
      <c r="H177" s="32"/>
      <c r="S177">
        <v>2400000</v>
      </c>
      <c r="T177">
        <v>2330727</v>
      </c>
      <c r="U177">
        <v>49311.999999999898</v>
      </c>
      <c r="V177">
        <v>297440</v>
      </c>
      <c r="W177">
        <v>3374</v>
      </c>
      <c r="AI177">
        <v>2400000</v>
      </c>
      <c r="AJ177">
        <v>2327756</v>
      </c>
      <c r="AK177">
        <v>53801.599999999999</v>
      </c>
      <c r="AL177">
        <v>396204</v>
      </c>
      <c r="AM177">
        <v>3545</v>
      </c>
    </row>
    <row r="178" spans="4:39" x14ac:dyDescent="0.2">
      <c r="D178" s="32"/>
      <c r="E178" s="32"/>
      <c r="F178" s="32"/>
      <c r="G178" s="32"/>
      <c r="H178" s="32"/>
      <c r="S178">
        <v>2700000</v>
      </c>
      <c r="T178">
        <v>2607584</v>
      </c>
      <c r="U178">
        <v>62854.3999999999</v>
      </c>
      <c r="V178">
        <v>396782</v>
      </c>
      <c r="W178">
        <v>3369</v>
      </c>
      <c r="AI178">
        <v>2700000</v>
      </c>
      <c r="AJ178">
        <v>2596567</v>
      </c>
      <c r="AK178">
        <v>72275.199999999997</v>
      </c>
      <c r="AL178">
        <v>529711</v>
      </c>
      <c r="AM178">
        <v>3575</v>
      </c>
    </row>
    <row r="179" spans="4:39" x14ac:dyDescent="0.2">
      <c r="D179" s="32"/>
      <c r="E179" s="32"/>
      <c r="F179" s="32"/>
      <c r="G179" s="32"/>
      <c r="H179" s="32"/>
      <c r="S179">
        <v>3000000</v>
      </c>
      <c r="T179">
        <v>2158244</v>
      </c>
      <c r="U179">
        <v>5837142.3999999901</v>
      </c>
      <c r="V179">
        <v>29645</v>
      </c>
      <c r="W179">
        <v>3395</v>
      </c>
      <c r="AI179">
        <v>3000000</v>
      </c>
      <c r="AJ179">
        <v>2853445</v>
      </c>
      <c r="AK179">
        <v>4811747.1999999899</v>
      </c>
      <c r="AL179">
        <v>530945</v>
      </c>
      <c r="AM179">
        <v>3588</v>
      </c>
    </row>
    <row r="180" spans="4:39" x14ac:dyDescent="0.2">
      <c r="D180" s="32"/>
      <c r="E180" s="32"/>
      <c r="F180" s="32"/>
      <c r="G180" s="32"/>
      <c r="H180" s="32"/>
      <c r="S180">
        <v>3300000</v>
      </c>
      <c r="T180">
        <v>2168843</v>
      </c>
      <c r="U180">
        <v>10993558.3999999</v>
      </c>
      <c r="V180">
        <v>13024</v>
      </c>
      <c r="W180">
        <v>3384</v>
      </c>
      <c r="AI180">
        <v>3300000</v>
      </c>
      <c r="AJ180">
        <v>2882506</v>
      </c>
      <c r="AK180">
        <v>23563555.199999999</v>
      </c>
      <c r="AL180">
        <v>9200</v>
      </c>
      <c r="AM180">
        <v>3596</v>
      </c>
    </row>
    <row r="181" spans="4:39" x14ac:dyDescent="0.2">
      <c r="D181" s="32"/>
      <c r="E181" s="32"/>
      <c r="F181" s="32"/>
      <c r="G181" s="32"/>
      <c r="H181" s="32"/>
      <c r="S181" s="32"/>
      <c r="T181" s="32"/>
      <c r="U181" s="32"/>
      <c r="V181" s="32"/>
      <c r="W181" s="32"/>
      <c r="AI181" s="32"/>
      <c r="AJ181" s="32"/>
      <c r="AK181" s="32"/>
      <c r="AL181" s="32"/>
      <c r="AM181" s="32"/>
    </row>
    <row r="182" spans="4:39" x14ac:dyDescent="0.2">
      <c r="D182" s="32"/>
      <c r="E182" s="32"/>
      <c r="F182" s="32"/>
      <c r="G182" s="32"/>
      <c r="H182" s="32"/>
      <c r="S182" s="32"/>
      <c r="T182" s="32"/>
      <c r="U182" s="32"/>
      <c r="V182" s="32"/>
      <c r="W182" s="32"/>
    </row>
    <row r="183" spans="4:39" x14ac:dyDescent="0.2">
      <c r="D183" s="32"/>
      <c r="E183" s="32"/>
      <c r="F183" s="32"/>
      <c r="G183" s="32"/>
      <c r="H183" s="32"/>
      <c r="S183" s="32"/>
      <c r="T183" s="32"/>
      <c r="U183" s="32"/>
      <c r="V183" s="32"/>
      <c r="W183" s="32"/>
    </row>
    <row r="184" spans="4:39" x14ac:dyDescent="0.2">
      <c r="D184" s="32"/>
      <c r="E184" s="32"/>
      <c r="F184" s="32"/>
      <c r="G184" s="32"/>
      <c r="H184" s="32"/>
      <c r="S184" s="32"/>
      <c r="T184" s="32"/>
      <c r="U184" s="32"/>
      <c r="V184" s="32"/>
      <c r="W184" s="32"/>
    </row>
    <row r="185" spans="4:39" x14ac:dyDescent="0.2">
      <c r="D185" s="32"/>
      <c r="E185" s="32"/>
      <c r="F185" s="32"/>
      <c r="G185" s="32"/>
      <c r="H185" s="32"/>
      <c r="S185" s="32"/>
      <c r="T185" s="32"/>
      <c r="U185" s="32"/>
      <c r="V185" s="32"/>
      <c r="W185" s="32"/>
    </row>
    <row r="186" spans="4:39" x14ac:dyDescent="0.2">
      <c r="D186" s="32"/>
      <c r="E186" s="32"/>
      <c r="F186" s="32"/>
      <c r="G186" s="32"/>
      <c r="H186" s="32"/>
      <c r="S186" s="32"/>
      <c r="T186" s="32"/>
      <c r="U186" s="32"/>
      <c r="V186" s="32"/>
      <c r="W186" s="32"/>
    </row>
    <row r="187" spans="4:39" x14ac:dyDescent="0.2">
      <c r="D187" s="32"/>
      <c r="E187" s="32"/>
      <c r="F187" s="32"/>
      <c r="G187" s="32"/>
      <c r="H187" s="32"/>
      <c r="S187" s="32"/>
      <c r="T187" s="32"/>
      <c r="U187" s="32"/>
      <c r="V187" s="32"/>
      <c r="W187" s="32"/>
    </row>
    <row r="188" spans="4:39" x14ac:dyDescent="0.2">
      <c r="D188" s="32"/>
      <c r="E188" s="32"/>
      <c r="F188" s="32"/>
      <c r="G188" s="32"/>
      <c r="H188" s="32"/>
    </row>
    <row r="189" spans="4:39" x14ac:dyDescent="0.2">
      <c r="D189" s="32"/>
      <c r="E189" s="32"/>
      <c r="F189" s="32"/>
      <c r="G189" s="32"/>
      <c r="H189" s="32"/>
    </row>
    <row r="198" spans="2:39" x14ac:dyDescent="0.2">
      <c r="B198" t="s">
        <v>261</v>
      </c>
      <c r="D198" s="4" t="s">
        <v>206</v>
      </c>
      <c r="E198" s="4" t="s">
        <v>33</v>
      </c>
      <c r="F198" s="4" t="s">
        <v>172</v>
      </c>
      <c r="G198" s="4" t="s">
        <v>213</v>
      </c>
      <c r="H198" s="4" t="s">
        <v>214</v>
      </c>
      <c r="Q198" t="s">
        <v>261</v>
      </c>
      <c r="S198" s="4" t="s">
        <v>206</v>
      </c>
      <c r="T198" s="4" t="s">
        <v>33</v>
      </c>
      <c r="U198" s="4" t="s">
        <v>172</v>
      </c>
      <c r="V198" s="4" t="s">
        <v>213</v>
      </c>
      <c r="W198" s="4" t="s">
        <v>214</v>
      </c>
      <c r="AG198" t="s">
        <v>261</v>
      </c>
      <c r="AI198" s="4" t="s">
        <v>206</v>
      </c>
      <c r="AJ198" s="4" t="s">
        <v>33</v>
      </c>
      <c r="AK198" s="4" t="s">
        <v>172</v>
      </c>
      <c r="AL198" s="4" t="s">
        <v>213</v>
      </c>
      <c r="AM198" s="4" t="s">
        <v>214</v>
      </c>
    </row>
    <row r="199" spans="2:39" x14ac:dyDescent="0.2">
      <c r="D199" s="32"/>
      <c r="E199" s="32"/>
      <c r="F199" s="32"/>
      <c r="G199" s="32"/>
      <c r="H199" s="32"/>
      <c r="S199" s="32"/>
      <c r="T199" s="32"/>
      <c r="U199" s="32"/>
      <c r="V199" s="32"/>
      <c r="W199" s="32"/>
      <c r="AI199" s="32"/>
      <c r="AJ199" s="32"/>
      <c r="AK199" s="32"/>
      <c r="AL199" s="32"/>
      <c r="AM199" s="32"/>
    </row>
    <row r="200" spans="2:39" x14ac:dyDescent="0.2">
      <c r="D200" s="32"/>
      <c r="E200" s="32"/>
      <c r="F200" s="32"/>
      <c r="G200" s="32"/>
      <c r="H200" s="32"/>
      <c r="I200" s="32"/>
      <c r="S200" s="32"/>
      <c r="T200" s="32"/>
      <c r="U200" s="32"/>
      <c r="V200" s="32"/>
      <c r="W200" s="32"/>
      <c r="AI200" s="32"/>
      <c r="AJ200" s="32"/>
      <c r="AK200" s="32"/>
      <c r="AL200" s="32"/>
      <c r="AM200" s="32"/>
    </row>
    <row r="201" spans="2:39" x14ac:dyDescent="0.2">
      <c r="D201" s="32"/>
      <c r="E201" s="32"/>
      <c r="F201" s="32"/>
      <c r="G201" s="32"/>
      <c r="H201" s="32"/>
      <c r="I201" s="32"/>
      <c r="S201" s="32"/>
      <c r="T201" s="32"/>
      <c r="U201" s="32"/>
      <c r="V201" s="32"/>
      <c r="W201" s="32"/>
      <c r="AI201" s="32"/>
      <c r="AJ201" s="32"/>
      <c r="AK201" s="32"/>
      <c r="AL201" s="32"/>
      <c r="AM201" s="32"/>
    </row>
    <row r="202" spans="2:39" x14ac:dyDescent="0.2">
      <c r="D202" s="32"/>
      <c r="E202" s="32"/>
      <c r="F202" s="32"/>
      <c r="G202" s="32"/>
      <c r="H202" s="32"/>
      <c r="S202" s="32"/>
      <c r="T202" s="32"/>
      <c r="U202" s="32"/>
      <c r="V202" s="32"/>
      <c r="W202" s="32"/>
      <c r="AI202" s="32"/>
      <c r="AJ202" s="32"/>
      <c r="AK202" s="32"/>
      <c r="AL202" s="32"/>
      <c r="AM202" s="32"/>
    </row>
    <row r="203" spans="2:39" x14ac:dyDescent="0.2">
      <c r="D203" s="32"/>
      <c r="E203" s="32"/>
      <c r="F203" s="32"/>
      <c r="G203" s="32"/>
      <c r="H203" s="32"/>
      <c r="S203" s="32"/>
      <c r="T203" s="32"/>
      <c r="U203" s="32"/>
      <c r="V203" s="32"/>
      <c r="W203" s="32"/>
      <c r="AI203" s="32"/>
      <c r="AJ203" s="32"/>
      <c r="AK203" s="32"/>
      <c r="AL203" s="32"/>
      <c r="AM203" s="32"/>
    </row>
    <row r="204" spans="2:39" x14ac:dyDescent="0.2">
      <c r="D204" s="32"/>
      <c r="E204" s="32"/>
      <c r="F204" s="32"/>
      <c r="G204" s="32"/>
      <c r="H204" s="32"/>
      <c r="S204" s="32"/>
      <c r="T204" s="32"/>
      <c r="U204" s="32"/>
      <c r="V204" s="32"/>
      <c r="W204" s="32"/>
      <c r="AI204" s="32"/>
      <c r="AJ204" s="32"/>
      <c r="AK204" s="32"/>
      <c r="AL204" s="32"/>
      <c r="AM204" s="32"/>
    </row>
    <row r="205" spans="2:39" x14ac:dyDescent="0.2">
      <c r="D205" s="32"/>
      <c r="E205" s="32"/>
      <c r="F205" s="32"/>
      <c r="G205" s="32"/>
      <c r="H205" s="32"/>
      <c r="S205" s="32"/>
      <c r="T205" s="32"/>
      <c r="U205" s="32"/>
      <c r="V205" s="32"/>
      <c r="W205" s="32"/>
      <c r="AI205" s="32"/>
      <c r="AJ205" s="32"/>
      <c r="AK205" s="32"/>
      <c r="AL205" s="32"/>
      <c r="AM205" s="32"/>
    </row>
    <row r="206" spans="2:39" x14ac:dyDescent="0.2">
      <c r="D206" s="32"/>
      <c r="E206" s="32"/>
      <c r="F206" s="32"/>
      <c r="G206" s="32"/>
      <c r="H206" s="32"/>
      <c r="S206" s="32"/>
      <c r="T206" s="32"/>
      <c r="U206" s="32"/>
      <c r="V206" s="32"/>
      <c r="W206" s="32"/>
      <c r="AI206" s="32"/>
      <c r="AJ206" s="32"/>
      <c r="AK206" s="32"/>
      <c r="AL206" s="32"/>
      <c r="AM206" s="32"/>
    </row>
    <row r="207" spans="2:39" x14ac:dyDescent="0.2">
      <c r="D207" s="32"/>
      <c r="E207" s="32"/>
      <c r="F207" s="32"/>
      <c r="G207" s="32"/>
      <c r="H207" s="32"/>
      <c r="S207" s="32"/>
      <c r="T207" s="32"/>
      <c r="U207" s="32"/>
      <c r="V207" s="32"/>
      <c r="W207" s="32"/>
      <c r="AI207" s="32"/>
      <c r="AJ207" s="32"/>
      <c r="AK207" s="32"/>
      <c r="AL207" s="32"/>
      <c r="AM207" s="32"/>
    </row>
    <row r="208" spans="2:39" x14ac:dyDescent="0.2">
      <c r="D208" s="32"/>
      <c r="E208" s="32"/>
      <c r="F208" s="32"/>
      <c r="G208" s="32"/>
      <c r="H208" s="32"/>
      <c r="S208" s="32"/>
      <c r="T208" s="32"/>
      <c r="U208" s="32"/>
      <c r="V208" s="32"/>
      <c r="W208" s="32"/>
      <c r="AI208" s="32"/>
      <c r="AJ208" s="32"/>
      <c r="AK208" s="32"/>
      <c r="AL208" s="32"/>
      <c r="AM208" s="32"/>
    </row>
    <row r="209" spans="4:39" x14ac:dyDescent="0.2">
      <c r="D209" s="32"/>
      <c r="E209" s="32"/>
      <c r="F209" s="32"/>
      <c r="G209" s="32"/>
      <c r="H209" s="32"/>
      <c r="S209" s="32"/>
      <c r="T209" s="32"/>
      <c r="U209" s="32"/>
      <c r="V209" s="32"/>
      <c r="W209" s="32"/>
      <c r="AI209" s="32"/>
      <c r="AJ209" s="32"/>
      <c r="AK209" s="32"/>
      <c r="AL209" s="32"/>
      <c r="AM209" s="32"/>
    </row>
    <row r="210" spans="4:39" x14ac:dyDescent="0.2">
      <c r="D210" s="32"/>
      <c r="E210" s="32"/>
      <c r="F210" s="32"/>
      <c r="G210" s="32"/>
      <c r="H210" s="32"/>
      <c r="S210" s="32"/>
      <c r="T210" s="32"/>
      <c r="U210" s="32"/>
      <c r="V210" s="32"/>
      <c r="W210" s="32"/>
      <c r="AI210" s="32"/>
      <c r="AJ210" s="32"/>
      <c r="AK210" s="32"/>
      <c r="AL210" s="32"/>
      <c r="AM210" s="32"/>
    </row>
    <row r="211" spans="4:39" x14ac:dyDescent="0.2">
      <c r="D211" s="32"/>
      <c r="E211" s="32"/>
      <c r="F211" s="32"/>
      <c r="G211" s="32"/>
      <c r="H211" s="32"/>
      <c r="S211" s="32"/>
      <c r="T211" s="32"/>
      <c r="U211" s="32"/>
      <c r="V211" s="32"/>
      <c r="W211" s="32"/>
    </row>
    <row r="212" spans="4:39" x14ac:dyDescent="0.2">
      <c r="D212" s="32"/>
      <c r="E212" s="32"/>
      <c r="F212" s="32"/>
      <c r="G212" s="32"/>
      <c r="H212" s="32"/>
      <c r="S212" s="32"/>
      <c r="T212" s="32"/>
      <c r="U212" s="32"/>
      <c r="V212" s="32"/>
      <c r="W212" s="32"/>
    </row>
    <row r="213" spans="4:39" x14ac:dyDescent="0.2">
      <c r="D213" s="32"/>
      <c r="E213" s="32"/>
      <c r="F213" s="32"/>
      <c r="G213" s="32"/>
      <c r="H213" s="32"/>
      <c r="S213" s="32"/>
      <c r="T213" s="32"/>
      <c r="U213" s="32"/>
      <c r="V213" s="32"/>
      <c r="W213" s="32"/>
    </row>
    <row r="214" spans="4:39" x14ac:dyDescent="0.2">
      <c r="D214" s="32"/>
      <c r="E214" s="32"/>
      <c r="F214" s="32"/>
      <c r="G214" s="32"/>
      <c r="H214" s="32"/>
      <c r="S214" s="32"/>
      <c r="T214" s="32"/>
      <c r="U214" s="32"/>
      <c r="V214" s="32"/>
      <c r="W214" s="32"/>
    </row>
    <row r="215" spans="4:39" x14ac:dyDescent="0.2">
      <c r="D215" s="32"/>
      <c r="E215" s="32"/>
      <c r="F215" s="32"/>
      <c r="G215" s="32"/>
      <c r="H215" s="32"/>
      <c r="S215" s="32"/>
      <c r="T215" s="32"/>
      <c r="U215" s="32"/>
      <c r="V215" s="32"/>
      <c r="W215" s="32"/>
    </row>
    <row r="216" spans="4:39" x14ac:dyDescent="0.2">
      <c r="D216" s="32"/>
      <c r="E216" s="32"/>
      <c r="F216" s="32"/>
      <c r="G216" s="32"/>
      <c r="H216" s="32"/>
      <c r="S216" s="32"/>
      <c r="T216" s="32"/>
      <c r="U216" s="32"/>
      <c r="V216" s="32"/>
      <c r="W216" s="32"/>
    </row>
    <row r="217" spans="4:39" x14ac:dyDescent="0.2">
      <c r="D217" s="32"/>
      <c r="E217" s="32"/>
      <c r="F217" s="32"/>
      <c r="G217" s="32"/>
      <c r="H217" s="32"/>
    </row>
    <row r="218" spans="4:39" x14ac:dyDescent="0.2">
      <c r="D218" s="32"/>
      <c r="E218" s="32"/>
      <c r="F218" s="32"/>
      <c r="G218" s="32"/>
      <c r="H218" s="32"/>
    </row>
    <row r="219" spans="4:39" x14ac:dyDescent="0.2">
      <c r="D219" s="32"/>
      <c r="E219" s="32"/>
      <c r="F219" s="32"/>
      <c r="G219" s="32"/>
      <c r="H219" s="32"/>
    </row>
  </sheetData>
  <pageMargins left="0.7" right="0.7" top="0.75" bottom="0.75" header="0.3" footer="0.3"/>
  <pageSetup orientation="portrait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2C84B-545C-3749-92CC-1C460FCBB1E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76A5-E22D-124F-80C3-534FFB6C3907}">
  <dimension ref="B1:V10"/>
  <sheetViews>
    <sheetView tabSelected="1" topLeftCell="N1" zoomScale="150" workbookViewId="0">
      <selection activeCell="O12" sqref="O12"/>
    </sheetView>
  </sheetViews>
  <sheetFormatPr baseColWidth="10" defaultRowHeight="16" x14ac:dyDescent="0.2"/>
  <cols>
    <col min="3" max="3" width="20.6640625" customWidth="1"/>
  </cols>
  <sheetData>
    <row r="1" spans="2:22" x14ac:dyDescent="0.2">
      <c r="B1" t="s">
        <v>271</v>
      </c>
    </row>
    <row r="2" spans="2:22" x14ac:dyDescent="0.2">
      <c r="B2" t="s">
        <v>272</v>
      </c>
    </row>
    <row r="3" spans="2:22" x14ac:dyDescent="0.2">
      <c r="P3" t="s">
        <v>276</v>
      </c>
      <c r="Q3" t="s">
        <v>277</v>
      </c>
      <c r="R3" t="s">
        <v>278</v>
      </c>
    </row>
    <row r="4" spans="2:22" x14ac:dyDescent="0.2">
      <c r="B4" t="s">
        <v>275</v>
      </c>
      <c r="P4">
        <v>2160</v>
      </c>
      <c r="Q4">
        <v>331680</v>
      </c>
      <c r="R4">
        <v>663360</v>
      </c>
    </row>
    <row r="5" spans="2:22" x14ac:dyDescent="0.2">
      <c r="C5" t="s">
        <v>32</v>
      </c>
      <c r="D5" t="s">
        <v>273</v>
      </c>
      <c r="E5" t="s">
        <v>274</v>
      </c>
    </row>
    <row r="6" spans="2:22" x14ac:dyDescent="0.2">
      <c r="C6">
        <v>64</v>
      </c>
      <c r="D6">
        <v>980780</v>
      </c>
      <c r="E6">
        <v>1718756</v>
      </c>
      <c r="F6">
        <f>E6/D6</f>
        <v>1.7524378555843307</v>
      </c>
      <c r="O6" t="s">
        <v>32</v>
      </c>
      <c r="P6" t="s">
        <v>276</v>
      </c>
      <c r="Q6" t="s">
        <v>277</v>
      </c>
      <c r="R6" t="s">
        <v>278</v>
      </c>
      <c r="T6" t="s">
        <v>276</v>
      </c>
      <c r="U6" t="s">
        <v>277</v>
      </c>
      <c r="V6" t="s">
        <v>278</v>
      </c>
    </row>
    <row r="7" spans="2:22" x14ac:dyDescent="0.2">
      <c r="C7">
        <v>128</v>
      </c>
      <c r="D7">
        <v>1865596</v>
      </c>
      <c r="E7">
        <v>2551014</v>
      </c>
      <c r="F7">
        <f t="shared" ref="F7:F10" si="0">E7/D7</f>
        <v>1.3673989438227783</v>
      </c>
      <c r="O7">
        <v>1024</v>
      </c>
      <c r="P7">
        <v>104</v>
      </c>
      <c r="Q7">
        <v>40939</v>
      </c>
      <c r="R7">
        <v>53262</v>
      </c>
      <c r="T7">
        <f>100*P7/P4</f>
        <v>4.8148148148148149</v>
      </c>
      <c r="U7">
        <f>100*Q7/Q4</f>
        <v>12.342920887602508</v>
      </c>
      <c r="V7">
        <f>100*R7/R4</f>
        <v>8.0291244573082494</v>
      </c>
    </row>
    <row r="8" spans="2:22" x14ac:dyDescent="0.2">
      <c r="C8">
        <v>256</v>
      </c>
      <c r="D8">
        <v>2441264</v>
      </c>
      <c r="E8" s="3">
        <v>4608656</v>
      </c>
      <c r="F8">
        <f t="shared" si="0"/>
        <v>1.8878154923023482</v>
      </c>
      <c r="O8">
        <v>2048</v>
      </c>
      <c r="P8">
        <v>107</v>
      </c>
      <c r="Q8">
        <v>66938</v>
      </c>
      <c r="R8">
        <v>64972</v>
      </c>
      <c r="T8">
        <f>100*P8/P4</f>
        <v>4.9537037037037033</v>
      </c>
      <c r="U8">
        <f>100*Q8/Q4</f>
        <v>20.181500241196336</v>
      </c>
      <c r="V8">
        <f>100*R8/R4</f>
        <v>9.7943801254220944</v>
      </c>
    </row>
    <row r="9" spans="2:22" x14ac:dyDescent="0.2">
      <c r="C9">
        <v>512</v>
      </c>
      <c r="D9">
        <v>3073697</v>
      </c>
      <c r="E9" s="3">
        <v>5459101</v>
      </c>
      <c r="F9">
        <f t="shared" si="0"/>
        <v>1.7760699899827472</v>
      </c>
      <c r="O9">
        <v>4096</v>
      </c>
      <c r="P9" s="3">
        <v>107</v>
      </c>
      <c r="Q9" s="3">
        <v>108699</v>
      </c>
      <c r="R9" s="3">
        <v>90541</v>
      </c>
      <c r="T9">
        <f>P9*100/P4</f>
        <v>4.9537037037037033</v>
      </c>
      <c r="U9">
        <f>100*Q9/Q4</f>
        <v>32.772250361794498</v>
      </c>
      <c r="V9">
        <f>100*R9/R4</f>
        <v>13.648848287506031</v>
      </c>
    </row>
    <row r="10" spans="2:22" x14ac:dyDescent="0.2">
      <c r="C10">
        <v>1024</v>
      </c>
      <c r="D10">
        <v>3703692</v>
      </c>
      <c r="E10" s="3">
        <v>6188873</v>
      </c>
      <c r="F10">
        <f t="shared" si="0"/>
        <v>1.6710009903631295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894C-DD33-5D43-B843-BD1E5D9C390F}">
  <dimension ref="A1:AV68"/>
  <sheetViews>
    <sheetView zoomScale="50" workbookViewId="0">
      <selection activeCell="C18" sqref="C18"/>
    </sheetView>
  </sheetViews>
  <sheetFormatPr baseColWidth="10" defaultRowHeight="16" x14ac:dyDescent="0.2"/>
  <cols>
    <col min="3" max="3" width="15.1640625" customWidth="1"/>
    <col min="4" max="4" width="17.6640625" customWidth="1"/>
    <col min="5" max="5" width="19.5" customWidth="1"/>
    <col min="6" max="6" width="21" customWidth="1"/>
    <col min="11" max="11" width="20" customWidth="1"/>
    <col min="12" max="12" width="16.83203125" customWidth="1"/>
    <col min="13" max="13" width="19.1640625" customWidth="1"/>
    <col min="14" max="14" width="14.33203125" customWidth="1"/>
    <col min="16" max="16" width="10.83203125" style="18"/>
    <col min="33" max="33" width="10.83203125" style="18"/>
  </cols>
  <sheetData>
    <row r="1" spans="1:48" x14ac:dyDescent="0.2">
      <c r="A1">
        <v>1024</v>
      </c>
      <c r="R1">
        <v>1024</v>
      </c>
      <c r="AI1">
        <v>1024</v>
      </c>
    </row>
    <row r="2" spans="1:48" x14ac:dyDescent="0.2">
      <c r="B2" t="s">
        <v>280</v>
      </c>
      <c r="S2" t="s">
        <v>279</v>
      </c>
      <c r="AJ2" t="s">
        <v>281</v>
      </c>
    </row>
    <row r="3" spans="1:48" x14ac:dyDescent="0.2">
      <c r="B3">
        <v>21</v>
      </c>
      <c r="S3">
        <v>21</v>
      </c>
      <c r="AJ3">
        <v>21</v>
      </c>
    </row>
    <row r="4" spans="1:48" x14ac:dyDescent="0.2">
      <c r="C4" s="20" t="s">
        <v>33</v>
      </c>
      <c r="D4" s="20" t="s">
        <v>38</v>
      </c>
      <c r="E4" s="20" t="s">
        <v>213</v>
      </c>
      <c r="F4" s="20" t="s">
        <v>214</v>
      </c>
      <c r="K4" t="s">
        <v>33</v>
      </c>
      <c r="L4" t="s">
        <v>38</v>
      </c>
      <c r="M4" t="s">
        <v>213</v>
      </c>
      <c r="N4" t="s">
        <v>214</v>
      </c>
      <c r="T4" s="20" t="s">
        <v>33</v>
      </c>
      <c r="U4" s="20" t="s">
        <v>38</v>
      </c>
      <c r="V4" s="20" t="s">
        <v>213</v>
      </c>
      <c r="W4" s="20" t="s">
        <v>214</v>
      </c>
      <c r="AB4" t="s">
        <v>33</v>
      </c>
      <c r="AC4" t="s">
        <v>38</v>
      </c>
      <c r="AD4" t="s">
        <v>213</v>
      </c>
      <c r="AE4" t="s">
        <v>214</v>
      </c>
      <c r="AK4" s="20" t="s">
        <v>33</v>
      </c>
      <c r="AL4" s="20" t="s">
        <v>38</v>
      </c>
      <c r="AM4" s="20" t="s">
        <v>213</v>
      </c>
      <c r="AN4" s="20" t="s">
        <v>214</v>
      </c>
      <c r="AS4" t="s">
        <v>33</v>
      </c>
      <c r="AT4" t="s">
        <v>38</v>
      </c>
      <c r="AU4" t="s">
        <v>213</v>
      </c>
      <c r="AV4" t="s">
        <v>214</v>
      </c>
    </row>
    <row r="5" spans="1:48" x14ac:dyDescent="0.2">
      <c r="B5" s="4">
        <v>300000</v>
      </c>
      <c r="C5" s="4">
        <v>299010</v>
      </c>
      <c r="D5" s="4">
        <v>253552</v>
      </c>
      <c r="E5" s="4">
        <v>196630</v>
      </c>
      <c r="F5" s="4">
        <v>0</v>
      </c>
      <c r="I5">
        <v>16</v>
      </c>
      <c r="J5">
        <v>300000</v>
      </c>
      <c r="K5" s="3">
        <v>291111</v>
      </c>
      <c r="L5" s="3">
        <v>7433.59</v>
      </c>
      <c r="M5" s="3">
        <v>245192</v>
      </c>
      <c r="N5">
        <v>0</v>
      </c>
      <c r="S5" s="4">
        <v>300000</v>
      </c>
      <c r="T5">
        <v>299328</v>
      </c>
      <c r="U5">
        <v>916393.6</v>
      </c>
      <c r="V5">
        <v>88344</v>
      </c>
      <c r="W5">
        <v>0</v>
      </c>
      <c r="Z5">
        <v>16</v>
      </c>
      <c r="AA5">
        <v>300000</v>
      </c>
      <c r="AB5">
        <v>290981</v>
      </c>
      <c r="AC5">
        <v>23772.799999999999</v>
      </c>
      <c r="AD5">
        <v>94886</v>
      </c>
      <c r="AE5">
        <v>0</v>
      </c>
      <c r="AJ5">
        <v>300000</v>
      </c>
      <c r="AK5">
        <v>299378</v>
      </c>
      <c r="AL5">
        <v>292412.79999999999</v>
      </c>
      <c r="AM5">
        <v>184723</v>
      </c>
      <c r="AN5">
        <v>1103</v>
      </c>
      <c r="AQ5">
        <v>16</v>
      </c>
      <c r="AR5">
        <v>300000</v>
      </c>
      <c r="AS5" s="3">
        <v>291183</v>
      </c>
      <c r="AT5" s="3">
        <v>7212.7999999999902</v>
      </c>
    </row>
    <row r="6" spans="1:48" x14ac:dyDescent="0.2">
      <c r="B6" s="4">
        <v>600000</v>
      </c>
      <c r="C6" s="4">
        <v>596295</v>
      </c>
      <c r="D6" s="4">
        <v>290499.20000000001</v>
      </c>
      <c r="E6" s="4">
        <v>272100</v>
      </c>
      <c r="F6" s="4">
        <v>0</v>
      </c>
      <c r="I6" s="4">
        <v>32</v>
      </c>
      <c r="J6">
        <v>300000</v>
      </c>
      <c r="K6">
        <v>277302</v>
      </c>
      <c r="L6">
        <v>7948.7999999999902</v>
      </c>
      <c r="M6">
        <v>240000</v>
      </c>
      <c r="N6">
        <v>0</v>
      </c>
      <c r="S6" s="4">
        <v>600000</v>
      </c>
      <c r="T6">
        <v>597005</v>
      </c>
      <c r="U6">
        <v>952236.799999999</v>
      </c>
      <c r="V6">
        <v>91391</v>
      </c>
      <c r="W6">
        <v>0</v>
      </c>
      <c r="Z6" s="4">
        <v>32</v>
      </c>
      <c r="AA6">
        <v>300000</v>
      </c>
      <c r="AB6">
        <v>290395</v>
      </c>
      <c r="AC6">
        <v>41657.599999999999</v>
      </c>
      <c r="AD6">
        <v>87023</v>
      </c>
      <c r="AE6">
        <v>0</v>
      </c>
      <c r="AJ6">
        <v>600000</v>
      </c>
      <c r="AK6">
        <v>596559</v>
      </c>
      <c r="AL6">
        <v>312211.19999999902</v>
      </c>
      <c r="AM6">
        <v>257904</v>
      </c>
      <c r="AN6">
        <v>1101</v>
      </c>
      <c r="AQ6" s="4">
        <v>32</v>
      </c>
      <c r="AR6">
        <v>300000</v>
      </c>
      <c r="AS6" s="3">
        <v>280529</v>
      </c>
      <c r="AT6" s="3">
        <v>6991.99999999999</v>
      </c>
    </row>
    <row r="7" spans="1:48" x14ac:dyDescent="0.2">
      <c r="B7" s="4">
        <v>900000</v>
      </c>
      <c r="C7" s="4">
        <v>891493</v>
      </c>
      <c r="D7" s="4">
        <v>302422.40000000002</v>
      </c>
      <c r="E7" s="4">
        <v>301412</v>
      </c>
      <c r="F7" s="4">
        <v>0</v>
      </c>
      <c r="I7" s="4">
        <v>64</v>
      </c>
      <c r="J7">
        <v>300000</v>
      </c>
      <c r="K7">
        <v>265303</v>
      </c>
      <c r="L7">
        <v>10377.5999999999</v>
      </c>
      <c r="M7">
        <v>230305</v>
      </c>
      <c r="N7">
        <v>0</v>
      </c>
      <c r="S7" s="4">
        <v>900000</v>
      </c>
      <c r="T7">
        <v>892431</v>
      </c>
      <c r="U7">
        <v>948630.39999999898</v>
      </c>
      <c r="V7">
        <v>92643</v>
      </c>
      <c r="W7">
        <v>0</v>
      </c>
      <c r="Z7" s="4">
        <v>64</v>
      </c>
      <c r="AA7">
        <v>300000</v>
      </c>
      <c r="AB7">
        <v>280146</v>
      </c>
      <c r="AC7">
        <v>61823.999999999898</v>
      </c>
      <c r="AD7">
        <v>94253</v>
      </c>
      <c r="AE7">
        <v>0</v>
      </c>
      <c r="AJ7">
        <v>900000</v>
      </c>
      <c r="AK7">
        <v>892342</v>
      </c>
      <c r="AL7">
        <v>326342.39999999898</v>
      </c>
      <c r="AM7">
        <v>276798</v>
      </c>
      <c r="AN7">
        <v>1101</v>
      </c>
      <c r="AQ7" s="4">
        <v>64</v>
      </c>
      <c r="AR7">
        <v>300000</v>
      </c>
      <c r="AS7" s="3">
        <v>283626</v>
      </c>
      <c r="AT7" s="3">
        <v>12732.8</v>
      </c>
    </row>
    <row r="8" spans="1:48" x14ac:dyDescent="0.2">
      <c r="B8" s="4">
        <v>1200000</v>
      </c>
      <c r="C8" s="4">
        <v>1184006</v>
      </c>
      <c r="D8" s="4">
        <v>311254.40000000002</v>
      </c>
      <c r="E8" s="4">
        <v>319182</v>
      </c>
      <c r="F8" s="4">
        <v>0</v>
      </c>
      <c r="I8" s="4">
        <v>128</v>
      </c>
      <c r="J8">
        <v>300000</v>
      </c>
      <c r="K8">
        <v>283199</v>
      </c>
      <c r="L8">
        <v>18547.199999999899</v>
      </c>
      <c r="M8">
        <v>240415</v>
      </c>
      <c r="N8">
        <v>1091</v>
      </c>
      <c r="S8" s="4">
        <v>1200000</v>
      </c>
      <c r="T8">
        <v>1185570</v>
      </c>
      <c r="U8">
        <v>885113.6</v>
      </c>
      <c r="V8">
        <v>99806</v>
      </c>
      <c r="W8">
        <v>0</v>
      </c>
      <c r="Z8" s="4">
        <v>128</v>
      </c>
      <c r="AA8">
        <v>300000</v>
      </c>
      <c r="AB8">
        <v>277631</v>
      </c>
      <c r="AC8">
        <v>119231.999999999</v>
      </c>
      <c r="AD8">
        <v>88175</v>
      </c>
      <c r="AE8">
        <v>0</v>
      </c>
      <c r="AJ8">
        <v>1200000</v>
      </c>
      <c r="AK8">
        <v>1186381</v>
      </c>
      <c r="AL8">
        <v>333702.39999999898</v>
      </c>
      <c r="AM8">
        <v>292380</v>
      </c>
      <c r="AN8">
        <v>1100</v>
      </c>
      <c r="AQ8" s="4">
        <v>128</v>
      </c>
      <c r="AR8">
        <v>300000</v>
      </c>
      <c r="AS8" s="3">
        <v>283412</v>
      </c>
      <c r="AT8" s="3">
        <v>29513.599999999999</v>
      </c>
    </row>
    <row r="9" spans="1:48" x14ac:dyDescent="0.2">
      <c r="B9" s="4">
        <v>1500000</v>
      </c>
      <c r="C9" s="4">
        <v>1475227</v>
      </c>
      <c r="D9" s="4">
        <v>318982.40000000002</v>
      </c>
      <c r="E9" s="4">
        <v>328639</v>
      </c>
      <c r="F9" s="4">
        <v>0</v>
      </c>
      <c r="I9" s="4">
        <v>256</v>
      </c>
      <c r="J9">
        <v>300000</v>
      </c>
      <c r="K9">
        <v>299098</v>
      </c>
      <c r="L9">
        <v>51004.799999999901</v>
      </c>
      <c r="M9">
        <v>231828</v>
      </c>
      <c r="N9">
        <v>1092</v>
      </c>
      <c r="S9" s="4"/>
      <c r="T9" s="4"/>
      <c r="U9" s="4"/>
      <c r="V9" s="4"/>
      <c r="W9" s="4"/>
      <c r="Z9" s="4">
        <v>256</v>
      </c>
      <c r="AA9">
        <v>300000</v>
      </c>
      <c r="AB9">
        <v>299179</v>
      </c>
      <c r="AC9">
        <v>240156.79999999999</v>
      </c>
      <c r="AD9">
        <v>87638</v>
      </c>
      <c r="AE9">
        <v>0</v>
      </c>
      <c r="AJ9">
        <v>1500000</v>
      </c>
      <c r="AK9">
        <v>1477535</v>
      </c>
      <c r="AL9">
        <v>334438.39999999898</v>
      </c>
      <c r="AM9">
        <v>318595</v>
      </c>
      <c r="AN9">
        <v>1100</v>
      </c>
      <c r="AQ9" s="4">
        <v>256</v>
      </c>
      <c r="AR9">
        <v>300000</v>
      </c>
      <c r="AS9" s="3">
        <v>299213</v>
      </c>
      <c r="AT9" s="3">
        <v>60867.199999999997</v>
      </c>
    </row>
    <row r="10" spans="1:48" x14ac:dyDescent="0.2">
      <c r="B10" s="4">
        <v>1800000</v>
      </c>
      <c r="C10" s="4">
        <v>1761598</v>
      </c>
      <c r="D10" s="4">
        <v>328108.79999999999</v>
      </c>
      <c r="E10" s="4">
        <v>339274</v>
      </c>
      <c r="F10" s="4">
        <v>0</v>
      </c>
      <c r="I10" s="4">
        <v>512</v>
      </c>
      <c r="J10">
        <v>300000</v>
      </c>
      <c r="K10">
        <v>299227</v>
      </c>
      <c r="L10">
        <v>123795.2</v>
      </c>
      <c r="M10">
        <v>200327</v>
      </c>
      <c r="N10">
        <v>1093</v>
      </c>
      <c r="S10" s="4"/>
      <c r="T10" s="4"/>
      <c r="U10" s="4"/>
      <c r="V10" s="4"/>
      <c r="W10" s="4"/>
      <c r="Z10" s="4">
        <v>512</v>
      </c>
      <c r="AA10">
        <v>300000</v>
      </c>
      <c r="AB10">
        <v>299103</v>
      </c>
      <c r="AC10">
        <v>467139.19999999902</v>
      </c>
      <c r="AD10">
        <v>88158</v>
      </c>
      <c r="AE10">
        <v>0</v>
      </c>
      <c r="AJ10">
        <v>1800000</v>
      </c>
      <c r="AK10">
        <v>1765835</v>
      </c>
      <c r="AL10">
        <v>357254.39999999898</v>
      </c>
      <c r="AM10">
        <v>319911</v>
      </c>
      <c r="AN10">
        <v>1100</v>
      </c>
      <c r="AQ10" s="4">
        <v>512</v>
      </c>
      <c r="AR10">
        <v>300000</v>
      </c>
      <c r="AS10" s="3">
        <v>299190</v>
      </c>
      <c r="AT10" s="3">
        <v>126297.599999999</v>
      </c>
    </row>
    <row r="11" spans="1:48" x14ac:dyDescent="0.2">
      <c r="B11" s="4">
        <v>2100000</v>
      </c>
      <c r="C11" s="4">
        <v>2043889</v>
      </c>
      <c r="D11" s="4">
        <v>338339.2</v>
      </c>
      <c r="E11" s="4">
        <v>351156</v>
      </c>
      <c r="F11" s="4">
        <v>0</v>
      </c>
      <c r="I11" s="4">
        <v>1016</v>
      </c>
      <c r="J11">
        <v>300000</v>
      </c>
      <c r="K11">
        <v>298987</v>
      </c>
      <c r="L11">
        <v>255980.79999999999</v>
      </c>
      <c r="M11">
        <v>194874</v>
      </c>
      <c r="N11">
        <v>0</v>
      </c>
      <c r="S11" s="3"/>
      <c r="T11" s="4"/>
      <c r="U11" s="4"/>
      <c r="V11" s="4"/>
      <c r="W11" s="4"/>
      <c r="Z11" s="4">
        <v>1016</v>
      </c>
      <c r="AA11">
        <v>300000</v>
      </c>
      <c r="AB11">
        <v>299328</v>
      </c>
      <c r="AC11">
        <v>916393.6</v>
      </c>
      <c r="AD11">
        <v>88344</v>
      </c>
      <c r="AE11">
        <v>0</v>
      </c>
      <c r="AJ11" s="3"/>
      <c r="AK11" s="4"/>
      <c r="AL11" s="4"/>
      <c r="AM11" s="4"/>
      <c r="AN11" s="4"/>
      <c r="AQ11" s="4">
        <v>1008</v>
      </c>
      <c r="AR11">
        <v>300000</v>
      </c>
      <c r="AS11" s="3">
        <v>298974</v>
      </c>
      <c r="AT11" s="3">
        <v>276883.19999999902</v>
      </c>
    </row>
    <row r="12" spans="1:48" x14ac:dyDescent="0.2">
      <c r="B12" s="4">
        <v>2400000</v>
      </c>
      <c r="C12" s="4">
        <v>2326121</v>
      </c>
      <c r="D12" s="4">
        <v>351955.20000000001</v>
      </c>
      <c r="E12" s="4">
        <v>363326</v>
      </c>
      <c r="F12" s="4">
        <v>0</v>
      </c>
      <c r="S12" s="4"/>
      <c r="T12" s="4"/>
      <c r="U12" s="4"/>
      <c r="V12" s="4"/>
      <c r="W12" s="4"/>
      <c r="AJ12" s="4"/>
      <c r="AK12" s="4"/>
      <c r="AL12" s="4"/>
      <c r="AM12" s="4"/>
      <c r="AN12" s="4"/>
    </row>
    <row r="13" spans="1:48" x14ac:dyDescent="0.2">
      <c r="B13" s="4">
        <v>2700000</v>
      </c>
      <c r="C13" s="4">
        <v>2598981</v>
      </c>
      <c r="D13" s="4">
        <v>367190.4</v>
      </c>
      <c r="E13" s="4">
        <v>377227</v>
      </c>
      <c r="F13" s="4">
        <v>0</v>
      </c>
      <c r="S13" s="4"/>
      <c r="T13" s="4"/>
      <c r="U13" s="4"/>
      <c r="V13" s="4"/>
      <c r="W13" s="4"/>
      <c r="AJ13" s="4"/>
      <c r="AK13" s="4"/>
      <c r="AL13" s="4"/>
      <c r="AM13" s="4"/>
      <c r="AN13" s="4"/>
    </row>
    <row r="14" spans="1:48" x14ac:dyDescent="0.2">
      <c r="B14" s="4">
        <v>3000000</v>
      </c>
      <c r="C14" s="4">
        <v>2875465</v>
      </c>
      <c r="D14" s="4">
        <v>382793.6</v>
      </c>
      <c r="E14" s="4">
        <v>392481</v>
      </c>
      <c r="F14" s="4">
        <v>0</v>
      </c>
      <c r="S14" s="4"/>
      <c r="T14" s="4"/>
      <c r="U14" s="4"/>
      <c r="V14" s="4"/>
      <c r="W14" s="4"/>
      <c r="AB14" s="3"/>
      <c r="AJ14" s="4"/>
      <c r="AK14" s="4"/>
      <c r="AL14" s="4"/>
      <c r="AM14" s="4"/>
      <c r="AN14" s="4"/>
      <c r="AS14" s="3"/>
    </row>
    <row r="15" spans="1:48" x14ac:dyDescent="0.2">
      <c r="B15" s="4">
        <v>3300000</v>
      </c>
      <c r="C15" s="4">
        <v>3142438</v>
      </c>
      <c r="D15" s="4">
        <v>399868.8</v>
      </c>
      <c r="E15" s="4">
        <v>416051</v>
      </c>
      <c r="F15" s="4">
        <v>0</v>
      </c>
      <c r="S15" s="4"/>
      <c r="T15" s="4"/>
      <c r="U15" s="4"/>
      <c r="V15" s="4"/>
      <c r="W15" s="4"/>
      <c r="AJ15" s="4"/>
      <c r="AK15" s="4"/>
      <c r="AL15" s="4"/>
      <c r="AM15" s="4"/>
      <c r="AN15" s="4"/>
    </row>
    <row r="16" spans="1:48" x14ac:dyDescent="0.2">
      <c r="B16" s="4">
        <v>3600000</v>
      </c>
      <c r="C16" s="4">
        <v>3416417</v>
      </c>
      <c r="D16" s="4">
        <v>422832</v>
      </c>
      <c r="E16" s="4">
        <v>432501</v>
      </c>
      <c r="F16" s="4">
        <v>0</v>
      </c>
      <c r="S16" s="4"/>
      <c r="T16" s="4"/>
      <c r="U16" s="4"/>
      <c r="V16" s="4"/>
      <c r="W16" s="4"/>
      <c r="AJ16" s="4"/>
      <c r="AK16" s="4"/>
      <c r="AL16" s="4"/>
      <c r="AM16" s="4"/>
      <c r="AN16" s="4"/>
    </row>
    <row r="17" spans="2:45" x14ac:dyDescent="0.2">
      <c r="B17" s="4">
        <v>3900000</v>
      </c>
      <c r="C17" s="4">
        <v>3677485</v>
      </c>
      <c r="D17" s="4">
        <v>450284.79999999999</v>
      </c>
      <c r="E17" s="4">
        <v>446323</v>
      </c>
      <c r="F17" s="4">
        <v>0</v>
      </c>
      <c r="S17" s="4"/>
      <c r="T17" s="4"/>
      <c r="U17" s="4"/>
      <c r="V17" s="4"/>
      <c r="W17" s="4"/>
      <c r="AB17" s="3"/>
      <c r="AJ17" s="4"/>
      <c r="AK17" s="4"/>
      <c r="AL17" s="4"/>
      <c r="AM17" s="4"/>
      <c r="AN17" s="4"/>
      <c r="AS17" s="3"/>
    </row>
    <row r="18" spans="2:45" x14ac:dyDescent="0.2">
      <c r="B18" s="4">
        <v>4200000</v>
      </c>
      <c r="C18" s="4">
        <v>3924505</v>
      </c>
      <c r="D18" s="4">
        <v>473763.2</v>
      </c>
      <c r="E18" s="4">
        <v>470646</v>
      </c>
      <c r="F18" s="4">
        <v>0</v>
      </c>
      <c r="S18" s="4"/>
      <c r="T18" s="4"/>
      <c r="U18" s="4"/>
      <c r="V18" s="4"/>
      <c r="W18" s="4"/>
      <c r="AJ18" s="4"/>
      <c r="AK18" s="4"/>
      <c r="AL18" s="4"/>
      <c r="AM18" s="4"/>
      <c r="AN18" s="4"/>
    </row>
    <row r="19" spans="2:45" x14ac:dyDescent="0.2">
      <c r="B19" s="4">
        <v>4500000</v>
      </c>
      <c r="C19" s="4">
        <v>4188799</v>
      </c>
      <c r="D19" s="4">
        <v>501584</v>
      </c>
      <c r="E19" s="4">
        <v>491432</v>
      </c>
      <c r="F19" s="4">
        <v>0</v>
      </c>
      <c r="S19" s="4"/>
      <c r="T19" s="4"/>
      <c r="U19" s="4"/>
      <c r="V19" s="4"/>
      <c r="W19" s="4"/>
      <c r="AJ19" s="4"/>
      <c r="AK19" s="4"/>
      <c r="AL19" s="4"/>
      <c r="AM19" s="4"/>
      <c r="AN19" s="4"/>
    </row>
    <row r="20" spans="2:45" x14ac:dyDescent="0.2">
      <c r="B20" s="4">
        <v>4800000</v>
      </c>
      <c r="C20" s="4">
        <v>4434889</v>
      </c>
      <c r="D20" s="4">
        <v>537427.19999999995</v>
      </c>
      <c r="E20" s="4">
        <v>509863</v>
      </c>
      <c r="F20" s="4">
        <v>0</v>
      </c>
      <c r="S20" s="4"/>
      <c r="T20" s="4"/>
      <c r="U20" s="4"/>
      <c r="V20" s="4"/>
      <c r="W20" s="4"/>
      <c r="AJ20" s="4"/>
      <c r="AK20" s="4"/>
      <c r="AL20" s="4"/>
      <c r="AM20" s="4"/>
      <c r="AN20" s="4"/>
    </row>
    <row r="21" spans="2:45" x14ac:dyDescent="0.2">
      <c r="B21" s="4">
        <v>5100000</v>
      </c>
      <c r="C21" s="4">
        <v>4675717</v>
      </c>
      <c r="D21" s="4">
        <v>573932.80000000005</v>
      </c>
      <c r="E21" s="4">
        <v>536779</v>
      </c>
      <c r="F21" s="4">
        <v>0</v>
      </c>
      <c r="S21" s="4"/>
      <c r="T21" s="4"/>
      <c r="U21" s="4"/>
      <c r="V21" s="4"/>
      <c r="W21" s="4"/>
      <c r="AJ21" s="4"/>
      <c r="AK21" s="4"/>
      <c r="AL21" s="4"/>
      <c r="AM21" s="4"/>
      <c r="AN21" s="4"/>
    </row>
    <row r="22" spans="2:45" x14ac:dyDescent="0.2">
      <c r="B22" s="4">
        <v>5400000</v>
      </c>
      <c r="C22" s="4">
        <v>4918775</v>
      </c>
      <c r="D22" s="4">
        <v>630678.4</v>
      </c>
      <c r="E22" s="4">
        <v>566880</v>
      </c>
      <c r="F22" s="4">
        <v>0</v>
      </c>
      <c r="S22" s="4"/>
      <c r="T22" s="4"/>
      <c r="U22" s="4"/>
      <c r="V22" s="4"/>
      <c r="W22" s="4"/>
      <c r="AJ22" s="4"/>
      <c r="AK22" s="4"/>
      <c r="AL22" s="4"/>
      <c r="AM22" s="4"/>
      <c r="AN22" s="4"/>
    </row>
    <row r="23" spans="2:45" x14ac:dyDescent="0.2">
      <c r="B23" s="4">
        <v>5700000</v>
      </c>
      <c r="C23" s="4">
        <v>5160250</v>
      </c>
      <c r="D23" s="4">
        <v>677782.4</v>
      </c>
      <c r="E23" s="4">
        <v>585449</v>
      </c>
      <c r="F23" s="4">
        <v>0</v>
      </c>
      <c r="S23" s="4"/>
      <c r="T23" s="4"/>
      <c r="U23" s="4"/>
      <c r="V23" s="4"/>
      <c r="W23" s="4"/>
      <c r="AJ23" s="4"/>
      <c r="AK23" s="4"/>
      <c r="AL23" s="4"/>
      <c r="AM23" s="4"/>
      <c r="AN23" s="4"/>
    </row>
    <row r="24" spans="2:45" x14ac:dyDescent="0.2">
      <c r="B24" s="4">
        <v>6000000</v>
      </c>
      <c r="C24" s="4">
        <v>5394363</v>
      </c>
      <c r="D24" s="4">
        <v>740563.2</v>
      </c>
      <c r="E24" s="4">
        <v>613852</v>
      </c>
      <c r="F24" s="4">
        <v>0</v>
      </c>
      <c r="S24" s="4"/>
      <c r="T24" s="4"/>
      <c r="U24" s="4"/>
      <c r="V24" s="4"/>
      <c r="W24" s="4"/>
      <c r="AJ24" s="4"/>
      <c r="AK24" s="4"/>
      <c r="AL24" s="4"/>
      <c r="AM24" s="4"/>
      <c r="AN24" s="4"/>
    </row>
    <row r="25" spans="2:45" x14ac:dyDescent="0.2">
      <c r="B25" s="4">
        <v>6300000</v>
      </c>
      <c r="C25" s="4">
        <v>5610760</v>
      </c>
      <c r="D25" s="4">
        <v>811587.2</v>
      </c>
      <c r="E25" s="4">
        <v>630127</v>
      </c>
      <c r="F25" s="4">
        <v>0</v>
      </c>
      <c r="S25" s="4"/>
      <c r="T25" s="4"/>
      <c r="U25" s="4"/>
      <c r="V25" s="4"/>
      <c r="W25" s="4"/>
      <c r="AJ25" s="4"/>
      <c r="AK25" s="4"/>
      <c r="AL25" s="4"/>
      <c r="AM25" s="4"/>
      <c r="AN25" s="4"/>
    </row>
    <row r="26" spans="2:45" x14ac:dyDescent="0.2">
      <c r="B26" s="4">
        <v>6600000</v>
      </c>
      <c r="C26" s="4">
        <v>5752493</v>
      </c>
      <c r="D26" s="4">
        <v>1022156.8</v>
      </c>
      <c r="E26" s="4">
        <v>640940</v>
      </c>
      <c r="F26" s="4">
        <v>0</v>
      </c>
      <c r="S26" s="4"/>
      <c r="T26" s="4"/>
      <c r="U26" s="4"/>
      <c r="V26" s="4"/>
      <c r="W26" s="4"/>
      <c r="AJ26" s="4"/>
      <c r="AK26" s="4"/>
      <c r="AL26" s="4"/>
      <c r="AM26" s="4"/>
      <c r="AN26" s="4"/>
    </row>
    <row r="27" spans="2:45" x14ac:dyDescent="0.2">
      <c r="B27" s="4">
        <v>6900000</v>
      </c>
      <c r="C27" s="4">
        <v>5723117</v>
      </c>
      <c r="D27" s="4">
        <v>1055939.2</v>
      </c>
      <c r="E27" s="4">
        <v>660782</v>
      </c>
      <c r="F27" s="4">
        <v>0</v>
      </c>
      <c r="S27" s="4"/>
      <c r="T27" s="4"/>
      <c r="U27" s="4"/>
      <c r="V27" s="4"/>
      <c r="W27" s="4"/>
      <c r="AJ27" s="4"/>
      <c r="AK27" s="4"/>
      <c r="AL27" s="4"/>
      <c r="AM27" s="4"/>
      <c r="AN27" s="4"/>
    </row>
    <row r="28" spans="2:45" x14ac:dyDescent="0.2">
      <c r="B28" s="4">
        <v>7200000</v>
      </c>
      <c r="C28" s="4">
        <v>5211872</v>
      </c>
      <c r="D28" s="4">
        <v>1019959.84</v>
      </c>
      <c r="E28" s="4">
        <v>3040</v>
      </c>
      <c r="F28" s="4">
        <v>0</v>
      </c>
      <c r="S28" s="4"/>
      <c r="T28" s="4"/>
      <c r="U28" s="4"/>
      <c r="V28" s="4"/>
      <c r="W28" s="4"/>
      <c r="AJ28" s="4"/>
      <c r="AK28" s="4"/>
      <c r="AL28" s="4"/>
      <c r="AM28" s="4"/>
      <c r="AN28" s="4"/>
    </row>
    <row r="29" spans="2:45" x14ac:dyDescent="0.2">
      <c r="B29" s="4">
        <v>7500000</v>
      </c>
      <c r="C29" s="4">
        <v>5730340</v>
      </c>
      <c r="D29" s="4">
        <v>1061606.3999999999</v>
      </c>
      <c r="E29" s="4">
        <v>683026</v>
      </c>
      <c r="F29" s="4">
        <v>0</v>
      </c>
      <c r="S29" s="4"/>
      <c r="T29" s="4"/>
      <c r="U29" s="4"/>
      <c r="V29" s="4"/>
      <c r="W29" s="4"/>
      <c r="AJ29" s="4"/>
      <c r="AK29" s="4"/>
      <c r="AL29" s="4"/>
      <c r="AM29" s="4"/>
      <c r="AN29" s="4"/>
    </row>
    <row r="30" spans="2:45" x14ac:dyDescent="0.2">
      <c r="B30" s="4">
        <v>7800000</v>
      </c>
      <c r="C30" s="4">
        <v>5703449</v>
      </c>
      <c r="D30" s="4">
        <v>1064624</v>
      </c>
      <c r="E30" s="4">
        <v>673186</v>
      </c>
      <c r="F30" s="4">
        <v>0</v>
      </c>
      <c r="S30" s="4"/>
      <c r="T30" s="4"/>
      <c r="U30" s="4"/>
      <c r="V30" s="4"/>
      <c r="W30" s="4"/>
      <c r="AJ30" s="4"/>
      <c r="AK30" s="4"/>
      <c r="AL30" s="4"/>
      <c r="AM30" s="4"/>
      <c r="AN30" s="4"/>
    </row>
    <row r="31" spans="2:45" x14ac:dyDescent="0.2">
      <c r="B31" s="4">
        <v>8100000</v>
      </c>
      <c r="C31" s="4">
        <v>5715504</v>
      </c>
      <c r="D31" s="4">
        <v>1066758.3999999999</v>
      </c>
      <c r="E31" s="4">
        <v>688123</v>
      </c>
      <c r="F31" s="4">
        <v>0</v>
      </c>
      <c r="S31" s="4"/>
      <c r="T31" s="4"/>
      <c r="U31" s="4"/>
      <c r="V31" s="4"/>
      <c r="W31" s="4"/>
      <c r="AJ31" s="4"/>
      <c r="AK31" s="4"/>
      <c r="AL31" s="4"/>
      <c r="AM31" s="4"/>
      <c r="AN31" s="4"/>
    </row>
    <row r="32" spans="2:45" x14ac:dyDescent="0.2">
      <c r="B32" s="4">
        <v>8400000</v>
      </c>
      <c r="C32" s="4">
        <v>5723298</v>
      </c>
      <c r="D32" s="4">
        <v>1064697.6000000001</v>
      </c>
      <c r="E32" s="4">
        <v>688871</v>
      </c>
      <c r="F32" s="4">
        <v>0</v>
      </c>
      <c r="S32" s="4"/>
      <c r="T32" s="4"/>
      <c r="U32" s="4"/>
      <c r="V32" s="4"/>
      <c r="W32" s="4"/>
      <c r="AJ32" s="4"/>
      <c r="AK32" s="4"/>
      <c r="AL32" s="4"/>
      <c r="AM32" s="4"/>
      <c r="AN32" s="4"/>
    </row>
    <row r="33" spans="2:48" x14ac:dyDescent="0.2">
      <c r="B33" s="4">
        <v>8700000</v>
      </c>
      <c r="C33" s="4">
        <v>416975</v>
      </c>
      <c r="D33" s="4">
        <v>487810876</v>
      </c>
      <c r="E33" s="4">
        <v>86820</v>
      </c>
      <c r="F33" s="4">
        <v>0</v>
      </c>
      <c r="S33" s="4"/>
      <c r="T33" s="4"/>
      <c r="U33" s="4"/>
      <c r="V33" s="4"/>
      <c r="W33" s="4"/>
      <c r="Z33" s="3"/>
      <c r="AJ33" s="4"/>
      <c r="AK33" s="4"/>
      <c r="AL33" s="4"/>
      <c r="AM33" s="4"/>
      <c r="AN33" s="4"/>
      <c r="AQ33" s="3"/>
    </row>
    <row r="34" spans="2:48" x14ac:dyDescent="0.2">
      <c r="B34" s="4">
        <v>9000000</v>
      </c>
      <c r="C34" s="4">
        <v>5732840</v>
      </c>
      <c r="D34" s="4">
        <v>1066832</v>
      </c>
      <c r="E34" s="4">
        <v>691399</v>
      </c>
      <c r="F34" s="4">
        <v>0</v>
      </c>
      <c r="S34" s="4"/>
      <c r="T34" s="4"/>
      <c r="U34" s="4"/>
      <c r="V34" s="4"/>
      <c r="W34" s="4"/>
      <c r="AJ34" s="4"/>
      <c r="AK34" s="4"/>
      <c r="AL34" s="4"/>
      <c r="AM34" s="4"/>
      <c r="AN34" s="4"/>
    </row>
    <row r="37" spans="2:48" x14ac:dyDescent="0.2">
      <c r="B37" s="4">
        <v>22</v>
      </c>
      <c r="S37" s="4">
        <v>22</v>
      </c>
      <c r="AJ37" s="4">
        <v>22</v>
      </c>
    </row>
    <row r="38" spans="2:48" x14ac:dyDescent="0.2">
      <c r="C38" t="s">
        <v>33</v>
      </c>
      <c r="D38" t="s">
        <v>38</v>
      </c>
      <c r="E38" t="s">
        <v>213</v>
      </c>
      <c r="F38" t="s">
        <v>214</v>
      </c>
      <c r="K38" t="s">
        <v>33</v>
      </c>
      <c r="L38" t="s">
        <v>38</v>
      </c>
      <c r="M38" t="s">
        <v>213</v>
      </c>
      <c r="N38" t="s">
        <v>214</v>
      </c>
      <c r="T38" t="s">
        <v>33</v>
      </c>
      <c r="U38" t="s">
        <v>38</v>
      </c>
      <c r="V38" t="s">
        <v>213</v>
      </c>
      <c r="W38" t="s">
        <v>214</v>
      </c>
      <c r="AB38" t="s">
        <v>33</v>
      </c>
      <c r="AC38" t="s">
        <v>38</v>
      </c>
      <c r="AD38" t="s">
        <v>213</v>
      </c>
      <c r="AE38" t="s">
        <v>214</v>
      </c>
      <c r="AK38" t="s">
        <v>33</v>
      </c>
      <c r="AL38" t="s">
        <v>38</v>
      </c>
      <c r="AM38" t="s">
        <v>213</v>
      </c>
      <c r="AN38" t="s">
        <v>214</v>
      </c>
      <c r="AS38" t="s">
        <v>33</v>
      </c>
      <c r="AT38" t="s">
        <v>38</v>
      </c>
      <c r="AU38" t="s">
        <v>213</v>
      </c>
      <c r="AV38" t="s">
        <v>214</v>
      </c>
    </row>
    <row r="39" spans="2:48" x14ac:dyDescent="0.2">
      <c r="B39" s="4">
        <v>300000</v>
      </c>
      <c r="C39" s="4">
        <v>299431</v>
      </c>
      <c r="D39" s="4">
        <v>284464</v>
      </c>
      <c r="E39" s="4">
        <v>259594</v>
      </c>
      <c r="F39" s="4">
        <v>0</v>
      </c>
      <c r="I39">
        <v>16</v>
      </c>
      <c r="J39">
        <v>300000</v>
      </c>
      <c r="K39">
        <v>299233</v>
      </c>
      <c r="L39">
        <v>7727.99999999999</v>
      </c>
      <c r="M39">
        <v>266720</v>
      </c>
      <c r="N39">
        <v>1095</v>
      </c>
      <c r="S39" s="4">
        <v>300000</v>
      </c>
      <c r="T39">
        <v>299068</v>
      </c>
      <c r="U39">
        <v>8719539.1999999993</v>
      </c>
      <c r="V39">
        <v>94431</v>
      </c>
      <c r="W39">
        <v>0</v>
      </c>
      <c r="Z39">
        <v>16</v>
      </c>
      <c r="AA39">
        <v>300000</v>
      </c>
      <c r="AB39">
        <v>290369</v>
      </c>
      <c r="AC39">
        <v>148230.39999999999</v>
      </c>
      <c r="AD39">
        <v>95843</v>
      </c>
      <c r="AE39">
        <v>0</v>
      </c>
      <c r="AJ39">
        <v>300000</v>
      </c>
      <c r="AK39">
        <v>299095</v>
      </c>
      <c r="AL39">
        <v>316259.19999999902</v>
      </c>
      <c r="AM39">
        <v>257515</v>
      </c>
      <c r="AN39">
        <v>1104</v>
      </c>
      <c r="AQ39">
        <v>16</v>
      </c>
      <c r="AR39">
        <v>300000</v>
      </c>
      <c r="AS39" s="3">
        <v>299218</v>
      </c>
      <c r="AT39" s="3">
        <v>5667.2</v>
      </c>
    </row>
    <row r="40" spans="2:48" x14ac:dyDescent="0.2">
      <c r="B40" s="4">
        <v>600000</v>
      </c>
      <c r="C40" s="4">
        <v>596608</v>
      </c>
      <c r="D40" s="4">
        <v>359904</v>
      </c>
      <c r="E40" s="4">
        <v>491559</v>
      </c>
      <c r="F40" s="4">
        <v>0</v>
      </c>
      <c r="I40" s="4">
        <v>32</v>
      </c>
      <c r="J40">
        <v>300000</v>
      </c>
      <c r="K40">
        <v>299325</v>
      </c>
      <c r="L40">
        <v>8095.99999999999</v>
      </c>
      <c r="M40">
        <v>268478</v>
      </c>
      <c r="N40">
        <v>1092</v>
      </c>
      <c r="S40" s="4">
        <v>600000</v>
      </c>
      <c r="T40">
        <v>596727</v>
      </c>
      <c r="U40">
        <v>9742432</v>
      </c>
      <c r="V40">
        <v>92727</v>
      </c>
      <c r="W40">
        <v>0</v>
      </c>
      <c r="Z40" s="4">
        <v>32</v>
      </c>
      <c r="AA40">
        <v>300000</v>
      </c>
      <c r="AB40">
        <v>297013</v>
      </c>
      <c r="AC40">
        <v>293811.19999999902</v>
      </c>
      <c r="AD40">
        <v>89376</v>
      </c>
      <c r="AE40">
        <v>0</v>
      </c>
      <c r="AJ40">
        <v>600000</v>
      </c>
      <c r="AK40">
        <v>596627</v>
      </c>
      <c r="AL40">
        <v>384707.19999999902</v>
      </c>
      <c r="AM40">
        <v>485960</v>
      </c>
      <c r="AN40">
        <v>1104</v>
      </c>
      <c r="AQ40" s="4">
        <v>32</v>
      </c>
      <c r="AR40">
        <v>300000</v>
      </c>
      <c r="AS40" s="3">
        <v>299268</v>
      </c>
      <c r="AT40" s="3">
        <v>6255.99999999999</v>
      </c>
    </row>
    <row r="41" spans="2:48" x14ac:dyDescent="0.2">
      <c r="B41" s="4">
        <v>900000</v>
      </c>
      <c r="C41" s="4">
        <v>890604</v>
      </c>
      <c r="D41" s="4">
        <v>427689.6</v>
      </c>
      <c r="E41" s="4">
        <v>680364</v>
      </c>
      <c r="F41" s="4">
        <v>0</v>
      </c>
      <c r="I41" s="4">
        <v>64</v>
      </c>
      <c r="J41">
        <v>300000</v>
      </c>
      <c r="K41">
        <v>299179</v>
      </c>
      <c r="L41">
        <v>11040</v>
      </c>
      <c r="M41">
        <v>268956</v>
      </c>
      <c r="N41">
        <v>1092</v>
      </c>
      <c r="S41" s="4">
        <v>900000</v>
      </c>
      <c r="T41">
        <v>892052</v>
      </c>
      <c r="U41">
        <v>8635120</v>
      </c>
      <c r="V41">
        <v>105350</v>
      </c>
      <c r="W41">
        <v>0</v>
      </c>
      <c r="Z41" s="4">
        <v>64</v>
      </c>
      <c r="AA41">
        <v>300000</v>
      </c>
      <c r="AB41">
        <v>298721</v>
      </c>
      <c r="AC41">
        <v>530140.799999999</v>
      </c>
      <c r="AD41">
        <v>95287</v>
      </c>
      <c r="AE41">
        <v>0</v>
      </c>
      <c r="AJ41">
        <v>900000</v>
      </c>
      <c r="AK41">
        <v>892291</v>
      </c>
      <c r="AL41">
        <v>456099.19999999902</v>
      </c>
      <c r="AM41">
        <v>670077</v>
      </c>
      <c r="AN41">
        <v>1103</v>
      </c>
      <c r="AQ41" s="4">
        <v>64</v>
      </c>
      <c r="AR41">
        <v>300000</v>
      </c>
      <c r="AS41" s="3">
        <v>299203</v>
      </c>
      <c r="AT41" s="3">
        <v>13910.4</v>
      </c>
    </row>
    <row r="42" spans="2:48" x14ac:dyDescent="0.2">
      <c r="B42" s="4">
        <v>1200000</v>
      </c>
      <c r="C42" s="4">
        <v>1182181</v>
      </c>
      <c r="D42" s="4">
        <v>504086.4</v>
      </c>
      <c r="E42" s="4">
        <v>819696</v>
      </c>
      <c r="F42" s="4">
        <v>0</v>
      </c>
      <c r="I42" s="4">
        <v>128</v>
      </c>
      <c r="J42">
        <v>300000</v>
      </c>
      <c r="K42">
        <v>299269</v>
      </c>
      <c r="L42">
        <v>22668.799999999999</v>
      </c>
      <c r="M42">
        <v>267510</v>
      </c>
      <c r="N42">
        <v>1092</v>
      </c>
      <c r="S42" s="4">
        <v>1200000</v>
      </c>
      <c r="T42">
        <v>1185281</v>
      </c>
      <c r="U42">
        <v>9145020.7999999896</v>
      </c>
      <c r="V42">
        <v>99945</v>
      </c>
      <c r="W42">
        <v>0</v>
      </c>
      <c r="Z42" s="4">
        <v>128</v>
      </c>
      <c r="AA42">
        <v>300000</v>
      </c>
      <c r="AB42">
        <v>299242</v>
      </c>
      <c r="AC42">
        <v>1169945.5999999901</v>
      </c>
      <c r="AD42">
        <v>86844</v>
      </c>
      <c r="AE42">
        <v>0</v>
      </c>
      <c r="AJ42">
        <v>1200000</v>
      </c>
      <c r="AK42">
        <v>1184618</v>
      </c>
      <c r="AL42">
        <v>532201.6</v>
      </c>
      <c r="AM42">
        <v>803567</v>
      </c>
      <c r="AN42">
        <v>1102</v>
      </c>
      <c r="AQ42" s="4">
        <v>128</v>
      </c>
      <c r="AR42">
        <v>300000</v>
      </c>
      <c r="AS42" s="3">
        <v>299370</v>
      </c>
      <c r="AT42" s="3">
        <v>30911.999999999902</v>
      </c>
    </row>
    <row r="43" spans="2:48" x14ac:dyDescent="0.2">
      <c r="B43" s="4">
        <v>1500000</v>
      </c>
      <c r="C43" s="4">
        <v>1469118</v>
      </c>
      <c r="D43" s="4">
        <v>573049.59999999998</v>
      </c>
      <c r="E43" s="4">
        <v>915287</v>
      </c>
      <c r="F43" s="4">
        <v>0</v>
      </c>
      <c r="I43" s="4">
        <v>256</v>
      </c>
      <c r="J43">
        <v>300000</v>
      </c>
      <c r="K43">
        <v>299163</v>
      </c>
      <c r="L43">
        <v>61971.199999999997</v>
      </c>
      <c r="M43">
        <v>261678</v>
      </c>
      <c r="N43">
        <v>1092</v>
      </c>
      <c r="S43" s="4"/>
      <c r="T43" s="4"/>
      <c r="U43" s="4"/>
      <c r="V43" s="4"/>
      <c r="W43" s="4"/>
      <c r="Z43" s="4">
        <v>256</v>
      </c>
      <c r="AA43">
        <v>300000</v>
      </c>
      <c r="AB43">
        <v>299184</v>
      </c>
      <c r="AC43">
        <v>2428358.4</v>
      </c>
      <c r="AD43">
        <v>87280</v>
      </c>
      <c r="AE43">
        <v>0</v>
      </c>
      <c r="AJ43">
        <v>1500000</v>
      </c>
      <c r="AK43">
        <v>1476929</v>
      </c>
      <c r="AL43">
        <v>604771.19999999995</v>
      </c>
      <c r="AM43">
        <v>892039</v>
      </c>
      <c r="AN43">
        <v>1101</v>
      </c>
      <c r="AQ43" s="4">
        <v>256</v>
      </c>
      <c r="AR43">
        <v>300000</v>
      </c>
      <c r="AS43" s="3">
        <v>299264</v>
      </c>
      <c r="AT43" s="3">
        <v>65724.799999999901</v>
      </c>
    </row>
    <row r="44" spans="2:48" x14ac:dyDescent="0.2">
      <c r="B44" s="4">
        <v>1800000</v>
      </c>
      <c r="C44" s="4">
        <v>1750686</v>
      </c>
      <c r="D44" s="4">
        <v>634284.80000000005</v>
      </c>
      <c r="E44" s="4">
        <v>974790</v>
      </c>
      <c r="F44" s="4">
        <v>0</v>
      </c>
      <c r="I44" s="4">
        <v>512</v>
      </c>
      <c r="J44">
        <v>300000</v>
      </c>
      <c r="K44">
        <v>299270</v>
      </c>
      <c r="L44">
        <v>132038.39999999999</v>
      </c>
      <c r="M44">
        <v>260650</v>
      </c>
      <c r="N44">
        <v>1093</v>
      </c>
      <c r="S44" s="4"/>
      <c r="T44" s="4"/>
      <c r="U44" s="4"/>
      <c r="V44" s="4"/>
      <c r="W44" s="4"/>
      <c r="Z44" s="4">
        <v>512</v>
      </c>
      <c r="AA44">
        <v>300000</v>
      </c>
      <c r="AB44">
        <v>298970</v>
      </c>
      <c r="AC44">
        <v>4507632</v>
      </c>
      <c r="AD44">
        <v>92276</v>
      </c>
      <c r="AE44">
        <v>0</v>
      </c>
      <c r="AJ44">
        <v>1800000</v>
      </c>
      <c r="AK44">
        <v>1763222</v>
      </c>
      <c r="AL44">
        <v>663356.799999999</v>
      </c>
      <c r="AM44">
        <v>950204</v>
      </c>
      <c r="AN44">
        <v>1101</v>
      </c>
      <c r="AQ44" s="4">
        <v>512</v>
      </c>
      <c r="AR44">
        <v>300000</v>
      </c>
      <c r="AS44" s="3">
        <v>299094</v>
      </c>
      <c r="AT44" s="3">
        <v>133878.39999999999</v>
      </c>
    </row>
    <row r="45" spans="2:48" x14ac:dyDescent="0.2">
      <c r="B45" s="4">
        <v>2100000</v>
      </c>
      <c r="C45" s="4">
        <v>2033550</v>
      </c>
      <c r="D45" s="4">
        <v>688454.4</v>
      </c>
      <c r="E45" s="4">
        <v>1010281</v>
      </c>
      <c r="F45" s="4">
        <v>0</v>
      </c>
      <c r="I45" s="4">
        <v>1016</v>
      </c>
      <c r="J45">
        <v>300000</v>
      </c>
      <c r="K45">
        <v>299170</v>
      </c>
      <c r="L45">
        <v>279900.79999999999</v>
      </c>
      <c r="M45">
        <v>259517</v>
      </c>
      <c r="N45">
        <v>0</v>
      </c>
      <c r="S45" s="4"/>
      <c r="T45" s="4"/>
      <c r="U45" s="4"/>
      <c r="V45" s="4"/>
      <c r="W45" s="4"/>
      <c r="Z45" s="4">
        <v>1016</v>
      </c>
      <c r="AA45">
        <v>300000</v>
      </c>
      <c r="AB45">
        <v>299068</v>
      </c>
      <c r="AC45">
        <v>8719539.1999999993</v>
      </c>
      <c r="AD45">
        <v>94431</v>
      </c>
      <c r="AE45">
        <v>0</v>
      </c>
      <c r="AJ45" s="4"/>
      <c r="AK45" s="4"/>
      <c r="AL45" s="4"/>
      <c r="AM45" s="4"/>
      <c r="AN45" s="4"/>
      <c r="AQ45" s="4">
        <v>1008</v>
      </c>
      <c r="AR45">
        <v>300000</v>
      </c>
      <c r="AS45" s="3">
        <v>299187</v>
      </c>
      <c r="AT45" s="3">
        <v>317657.59999999998</v>
      </c>
    </row>
    <row r="46" spans="2:48" x14ac:dyDescent="0.2">
      <c r="B46" s="4">
        <v>2400000</v>
      </c>
      <c r="C46" s="4">
        <v>2309387</v>
      </c>
      <c r="D46" s="4">
        <v>728934.40000000002</v>
      </c>
      <c r="E46" s="4">
        <v>1031711</v>
      </c>
      <c r="F46" s="4">
        <v>0</v>
      </c>
      <c r="S46" s="4"/>
      <c r="T46" s="4"/>
      <c r="U46" s="4"/>
      <c r="V46" s="4"/>
      <c r="W46" s="4"/>
      <c r="AJ46" s="4"/>
      <c r="AK46" s="4"/>
      <c r="AL46" s="4"/>
      <c r="AM46" s="4"/>
      <c r="AN46" s="4"/>
    </row>
    <row r="47" spans="2:48" x14ac:dyDescent="0.2">
      <c r="B47" s="4">
        <v>2700000</v>
      </c>
      <c r="C47" s="4">
        <v>2582139</v>
      </c>
      <c r="D47" s="4">
        <v>768016</v>
      </c>
      <c r="E47" s="4">
        <v>1037344</v>
      </c>
      <c r="F47" s="4">
        <v>0</v>
      </c>
      <c r="S47" s="4"/>
      <c r="T47" s="4"/>
      <c r="U47" s="4"/>
      <c r="V47" s="4"/>
      <c r="W47" s="4"/>
      <c r="AJ47" s="4"/>
      <c r="AK47" s="4"/>
      <c r="AL47" s="4"/>
      <c r="AM47" s="4"/>
      <c r="AN47" s="4"/>
    </row>
    <row r="48" spans="2:48" x14ac:dyDescent="0.2">
      <c r="B48" s="4">
        <v>3000000</v>
      </c>
      <c r="C48" s="4">
        <v>2840250</v>
      </c>
      <c r="D48" s="4">
        <v>801209.6</v>
      </c>
      <c r="E48" s="4">
        <v>1034068</v>
      </c>
      <c r="F48" s="4">
        <v>0</v>
      </c>
      <c r="S48" s="4"/>
      <c r="T48" s="4"/>
      <c r="U48" s="4"/>
      <c r="V48" s="4"/>
      <c r="W48" s="4"/>
      <c r="AJ48" s="4"/>
      <c r="AK48" s="4"/>
      <c r="AL48" s="4"/>
      <c r="AM48" s="4"/>
      <c r="AN48" s="4"/>
      <c r="AS48" s="3"/>
      <c r="AT48" s="3"/>
    </row>
    <row r="49" spans="2:46" x14ac:dyDescent="0.2">
      <c r="B49" s="4">
        <v>3300000</v>
      </c>
      <c r="C49" s="4">
        <v>3101213</v>
      </c>
      <c r="D49" s="4">
        <v>835286.4</v>
      </c>
      <c r="E49" s="4">
        <v>1022850</v>
      </c>
      <c r="F49" s="4">
        <v>0</v>
      </c>
      <c r="S49" s="4"/>
      <c r="T49" s="4"/>
      <c r="U49" s="4"/>
      <c r="V49" s="4"/>
      <c r="W49" s="4"/>
      <c r="AJ49" s="4"/>
      <c r="AK49" s="4"/>
      <c r="AL49" s="4"/>
      <c r="AM49" s="4"/>
      <c r="AN49" s="4"/>
      <c r="AS49" s="3"/>
      <c r="AT49" s="3"/>
    </row>
    <row r="50" spans="2:46" x14ac:dyDescent="0.2">
      <c r="B50" s="4">
        <v>3600000</v>
      </c>
      <c r="C50" s="4">
        <v>3367248</v>
      </c>
      <c r="D50" s="4">
        <v>871571.2</v>
      </c>
      <c r="E50" s="4">
        <v>1003487</v>
      </c>
      <c r="F50" s="4">
        <v>0</v>
      </c>
      <c r="S50" s="4"/>
      <c r="T50" s="4"/>
      <c r="U50" s="4"/>
      <c r="V50" s="4"/>
      <c r="W50" s="4"/>
      <c r="AJ50" s="4"/>
      <c r="AK50" s="4"/>
      <c r="AL50" s="4"/>
      <c r="AM50" s="4"/>
      <c r="AN50" s="4"/>
      <c r="AS50" s="3"/>
      <c r="AT50" s="3"/>
    </row>
    <row r="51" spans="2:46" x14ac:dyDescent="0.2">
      <c r="B51" s="4">
        <v>3900000</v>
      </c>
      <c r="C51" s="4">
        <v>3587276</v>
      </c>
      <c r="D51" s="4">
        <v>887616</v>
      </c>
      <c r="E51" s="4">
        <v>992314</v>
      </c>
      <c r="F51" s="4">
        <v>0</v>
      </c>
      <c r="S51" s="4"/>
      <c r="T51" s="4"/>
      <c r="U51" s="4"/>
      <c r="V51" s="4"/>
      <c r="W51" s="4"/>
      <c r="AJ51" s="4"/>
      <c r="AK51" s="4"/>
      <c r="AL51" s="4"/>
      <c r="AM51" s="4"/>
      <c r="AN51" s="4"/>
      <c r="AS51" s="3"/>
      <c r="AT51" s="3"/>
    </row>
    <row r="52" spans="2:46" x14ac:dyDescent="0.2">
      <c r="B52" s="4">
        <v>4200000</v>
      </c>
      <c r="C52" s="4">
        <v>3840074</v>
      </c>
      <c r="D52" s="4">
        <v>926844.8</v>
      </c>
      <c r="E52" s="4">
        <v>964545</v>
      </c>
      <c r="F52" s="4">
        <v>0</v>
      </c>
      <c r="S52" s="4"/>
      <c r="T52" s="4"/>
      <c r="U52" s="4"/>
      <c r="V52" s="4"/>
      <c r="W52" s="4"/>
      <c r="AJ52" s="4"/>
      <c r="AK52" s="4"/>
      <c r="AL52" s="4"/>
      <c r="AM52" s="4"/>
      <c r="AN52" s="4"/>
      <c r="AS52" s="3"/>
      <c r="AT52" s="3"/>
    </row>
    <row r="53" spans="2:46" x14ac:dyDescent="0.2">
      <c r="B53" s="4">
        <v>4500000</v>
      </c>
      <c r="C53" s="4">
        <v>4096232</v>
      </c>
      <c r="D53" s="4">
        <v>966073.6</v>
      </c>
      <c r="E53" s="4">
        <v>935667</v>
      </c>
      <c r="F53" s="4">
        <v>0</v>
      </c>
      <c r="S53" s="4"/>
      <c r="T53" s="4"/>
      <c r="U53" s="4"/>
      <c r="V53" s="4"/>
      <c r="W53" s="4"/>
      <c r="AJ53" s="4"/>
      <c r="AK53" s="4"/>
      <c r="AL53" s="4"/>
      <c r="AM53" s="4"/>
      <c r="AN53" s="4"/>
      <c r="AS53" s="3"/>
      <c r="AT53" s="3"/>
    </row>
    <row r="54" spans="2:46" x14ac:dyDescent="0.2">
      <c r="B54" s="4">
        <v>4800000</v>
      </c>
      <c r="C54" s="4">
        <v>4305313</v>
      </c>
      <c r="D54" s="4">
        <v>983443.2</v>
      </c>
      <c r="E54" s="4">
        <v>916273</v>
      </c>
      <c r="F54" s="4">
        <v>0</v>
      </c>
      <c r="S54" s="4"/>
      <c r="T54" s="4"/>
      <c r="U54" s="4"/>
      <c r="V54" s="4"/>
      <c r="W54" s="4"/>
      <c r="AJ54" s="4"/>
      <c r="AK54" s="4"/>
      <c r="AL54" s="4"/>
      <c r="AM54" s="4"/>
      <c r="AN54" s="4"/>
      <c r="AS54" s="3"/>
      <c r="AT54" s="3"/>
    </row>
    <row r="55" spans="2:46" x14ac:dyDescent="0.2">
      <c r="B55" s="4">
        <v>5100000</v>
      </c>
      <c r="C55" s="4">
        <v>4533177</v>
      </c>
      <c r="D55" s="4">
        <v>1028265.6</v>
      </c>
      <c r="E55" s="4">
        <v>878939</v>
      </c>
      <c r="F55" s="4">
        <v>0</v>
      </c>
      <c r="S55" s="4"/>
      <c r="T55" s="4"/>
      <c r="U55" s="4"/>
      <c r="V55" s="4"/>
      <c r="W55" s="4"/>
      <c r="AJ55" s="4"/>
      <c r="AK55" s="4"/>
      <c r="AL55" s="4"/>
      <c r="AM55" s="4"/>
      <c r="AN55" s="4"/>
    </row>
    <row r="56" spans="2:46" x14ac:dyDescent="0.2">
      <c r="B56" s="4">
        <v>5400000</v>
      </c>
      <c r="C56" s="4">
        <v>4765753</v>
      </c>
      <c r="D56" s="4">
        <v>1062857.6000000001</v>
      </c>
      <c r="E56" s="4">
        <v>852560</v>
      </c>
      <c r="F56" s="4">
        <v>0</v>
      </c>
      <c r="S56" s="4"/>
      <c r="T56" s="4"/>
      <c r="U56" s="4"/>
      <c r="V56" s="4"/>
      <c r="W56" s="4"/>
      <c r="AJ56" s="4"/>
      <c r="AK56" s="4"/>
      <c r="AL56" s="4"/>
      <c r="AM56" s="4"/>
      <c r="AN56" s="4"/>
    </row>
    <row r="57" spans="2:46" x14ac:dyDescent="0.2">
      <c r="B57" s="4">
        <v>5700000</v>
      </c>
      <c r="C57" s="4">
        <v>4988849</v>
      </c>
      <c r="D57" s="4">
        <v>1097670.3999999999</v>
      </c>
      <c r="E57" s="4">
        <v>823877</v>
      </c>
      <c r="F57" s="4">
        <v>0</v>
      </c>
      <c r="S57" s="4"/>
      <c r="T57" s="4"/>
      <c r="U57" s="4"/>
      <c r="V57" s="4"/>
      <c r="W57" s="4"/>
      <c r="AJ57" s="4"/>
      <c r="AK57" s="4"/>
      <c r="AL57" s="4"/>
      <c r="AM57" s="4"/>
      <c r="AN57" s="4"/>
    </row>
    <row r="58" spans="2:46" x14ac:dyDescent="0.2">
      <c r="B58" s="4">
        <v>6000000</v>
      </c>
      <c r="C58" s="4">
        <v>5193453</v>
      </c>
      <c r="D58" s="4">
        <v>1142566.3999999999</v>
      </c>
      <c r="E58" s="4">
        <v>787959</v>
      </c>
      <c r="F58" s="4">
        <v>0</v>
      </c>
      <c r="S58" s="4"/>
      <c r="T58" s="4"/>
      <c r="U58" s="4"/>
      <c r="V58" s="4"/>
      <c r="W58" s="4"/>
      <c r="AJ58" s="4"/>
      <c r="AK58" s="4"/>
      <c r="AL58" s="4"/>
      <c r="AM58" s="4"/>
      <c r="AN58" s="4"/>
    </row>
    <row r="59" spans="2:46" x14ac:dyDescent="0.2">
      <c r="B59" s="4">
        <v>6300000</v>
      </c>
      <c r="C59" s="4">
        <v>5405092</v>
      </c>
      <c r="D59" s="4">
        <v>1198870.3999999999</v>
      </c>
      <c r="E59" s="4">
        <v>749069</v>
      </c>
      <c r="F59" s="4">
        <v>0</v>
      </c>
      <c r="S59" s="4"/>
      <c r="T59" s="4"/>
      <c r="U59" s="4"/>
      <c r="V59" s="4"/>
      <c r="W59" s="4"/>
      <c r="AJ59" s="4"/>
      <c r="AK59" s="4"/>
      <c r="AL59" s="4"/>
      <c r="AM59" s="4"/>
      <c r="AN59" s="4"/>
    </row>
    <row r="60" spans="2:46" x14ac:dyDescent="0.2">
      <c r="B60" s="4">
        <v>6600000</v>
      </c>
      <c r="C60" s="4">
        <v>5605382</v>
      </c>
      <c r="D60" s="4">
        <v>1262387.2</v>
      </c>
      <c r="E60" s="4">
        <v>710548</v>
      </c>
      <c r="F60" s="4">
        <v>0</v>
      </c>
      <c r="S60" s="4"/>
      <c r="T60" s="4"/>
      <c r="U60" s="4"/>
      <c r="V60" s="4"/>
      <c r="W60" s="4"/>
      <c r="AJ60" s="4"/>
      <c r="AK60" s="4"/>
      <c r="AL60" s="4"/>
      <c r="AM60" s="4"/>
      <c r="AN60" s="4"/>
    </row>
    <row r="61" spans="2:46" x14ac:dyDescent="0.2">
      <c r="B61" s="4">
        <v>6900000</v>
      </c>
      <c r="C61" s="4">
        <v>5818065</v>
      </c>
      <c r="D61" s="4">
        <v>1357993.6</v>
      </c>
      <c r="E61" s="4">
        <v>658556</v>
      </c>
      <c r="F61" s="4">
        <v>0</v>
      </c>
      <c r="S61" s="4"/>
      <c r="T61" s="4"/>
      <c r="U61" s="4"/>
      <c r="V61" s="4"/>
      <c r="W61" s="4"/>
      <c r="AJ61" s="4"/>
      <c r="AK61" s="4"/>
      <c r="AL61" s="4"/>
      <c r="AM61" s="4"/>
      <c r="AN61" s="4"/>
    </row>
    <row r="62" spans="2:46" x14ac:dyDescent="0.2">
      <c r="B62" s="4">
        <v>7200000</v>
      </c>
      <c r="C62" s="4">
        <v>6004418</v>
      </c>
      <c r="D62" s="4">
        <v>1439836.8</v>
      </c>
      <c r="E62" s="4">
        <v>618423</v>
      </c>
      <c r="F62" s="4">
        <v>0</v>
      </c>
      <c r="S62" s="4"/>
      <c r="T62" s="4"/>
      <c r="U62" s="4"/>
      <c r="V62" s="4"/>
      <c r="W62" s="4"/>
      <c r="AJ62" s="4"/>
      <c r="AK62" s="4"/>
      <c r="AL62" s="4"/>
      <c r="AM62" s="4"/>
      <c r="AN62" s="4"/>
    </row>
    <row r="63" spans="2:46" x14ac:dyDescent="0.2">
      <c r="B63" s="4">
        <v>7500000</v>
      </c>
      <c r="C63" s="4">
        <v>6197060</v>
      </c>
      <c r="D63" s="4">
        <v>1561276.8</v>
      </c>
      <c r="E63" s="4">
        <v>572189</v>
      </c>
      <c r="F63" s="4">
        <v>0</v>
      </c>
      <c r="S63" s="4"/>
      <c r="T63" s="4"/>
      <c r="U63" s="4"/>
      <c r="V63" s="4"/>
      <c r="W63" s="4"/>
      <c r="AJ63" s="4"/>
      <c r="AK63" s="4"/>
      <c r="AL63" s="4"/>
      <c r="AM63" s="4"/>
      <c r="AN63" s="4"/>
    </row>
    <row r="64" spans="2:46" x14ac:dyDescent="0.2">
      <c r="B64" s="4">
        <v>7800000</v>
      </c>
      <c r="C64" s="4">
        <v>6371768</v>
      </c>
      <c r="D64" s="4">
        <v>1693977.6000000001</v>
      </c>
      <c r="E64" s="4">
        <v>525438</v>
      </c>
      <c r="F64" s="4">
        <v>0</v>
      </c>
      <c r="S64" s="4"/>
      <c r="T64" s="4"/>
      <c r="U64" s="4"/>
      <c r="V64" s="4"/>
      <c r="W64" s="4"/>
      <c r="AJ64" s="4"/>
      <c r="AK64" s="4"/>
      <c r="AL64" s="4"/>
      <c r="AM64" s="4"/>
      <c r="AN64" s="4"/>
    </row>
    <row r="65" spans="2:40" x14ac:dyDescent="0.2">
      <c r="B65" s="4">
        <v>8100000</v>
      </c>
      <c r="C65" s="4">
        <v>6528354</v>
      </c>
      <c r="D65" s="4">
        <v>1828592</v>
      </c>
      <c r="E65" s="4">
        <v>483318</v>
      </c>
      <c r="F65" s="4">
        <v>0</v>
      </c>
      <c r="S65" s="4"/>
      <c r="T65" s="4"/>
      <c r="U65" s="4"/>
      <c r="V65" s="4"/>
      <c r="W65" s="4"/>
      <c r="AJ65" s="4"/>
      <c r="AK65" s="4"/>
      <c r="AL65" s="4"/>
      <c r="AM65" s="4"/>
      <c r="AN65" s="4"/>
    </row>
    <row r="66" spans="2:40" x14ac:dyDescent="0.2">
      <c r="B66" s="4">
        <v>8400000</v>
      </c>
      <c r="C66" s="4">
        <v>6668043</v>
      </c>
      <c r="D66" s="4">
        <v>1985801.6</v>
      </c>
      <c r="E66" s="4">
        <v>444582</v>
      </c>
      <c r="F66" s="4">
        <v>0</v>
      </c>
      <c r="S66" s="4"/>
      <c r="T66" s="4"/>
      <c r="U66" s="4"/>
      <c r="V66" s="4"/>
      <c r="W66" s="4"/>
      <c r="AJ66" s="4"/>
      <c r="AK66" s="4"/>
      <c r="AL66" s="4"/>
      <c r="AM66" s="4"/>
      <c r="AN66" s="4"/>
    </row>
    <row r="67" spans="2:40" x14ac:dyDescent="0.2">
      <c r="B67" s="4">
        <v>8700000</v>
      </c>
      <c r="C67" s="4">
        <v>6918933</v>
      </c>
      <c r="D67" s="4">
        <v>2311776</v>
      </c>
      <c r="E67" s="4">
        <v>382863</v>
      </c>
      <c r="F67" s="4">
        <v>0</v>
      </c>
      <c r="S67" s="4"/>
      <c r="T67" s="4"/>
      <c r="U67" s="4"/>
      <c r="V67" s="4"/>
      <c r="W67" s="4"/>
      <c r="AJ67" s="4"/>
      <c r="AK67" s="4"/>
      <c r="AL67" s="4"/>
      <c r="AM67" s="4"/>
      <c r="AN67" s="4"/>
    </row>
    <row r="68" spans="2:40" x14ac:dyDescent="0.2">
      <c r="B68" s="4">
        <v>9000000</v>
      </c>
      <c r="C68" s="4">
        <v>7004886</v>
      </c>
      <c r="D68" s="4">
        <v>2433584</v>
      </c>
      <c r="E68" s="4">
        <v>362836</v>
      </c>
      <c r="F68" s="4">
        <v>0</v>
      </c>
      <c r="S68" s="4"/>
      <c r="T68" s="4"/>
      <c r="U68" s="4"/>
      <c r="V68" s="4"/>
      <c r="W68" s="4"/>
      <c r="AJ68" s="4"/>
      <c r="AK68" s="4"/>
      <c r="AL68" s="4"/>
      <c r="AM68" s="4"/>
      <c r="AN68" s="4"/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A5D45-7557-7949-B8E3-E2C8B9ABA180}">
  <dimension ref="A10:P32"/>
  <sheetViews>
    <sheetView topLeftCell="H11" zoomScale="188" workbookViewId="0">
      <selection activeCell="R30" sqref="R30"/>
    </sheetView>
  </sheetViews>
  <sheetFormatPr baseColWidth="10" defaultRowHeight="16" x14ac:dyDescent="0.2"/>
  <cols>
    <col min="1" max="1" width="19.5" customWidth="1"/>
    <col min="8" max="8" width="25" customWidth="1"/>
    <col min="9" max="9" width="14.6640625" customWidth="1"/>
    <col min="13" max="13" width="18.1640625" customWidth="1"/>
    <col min="14" max="14" width="17" customWidth="1"/>
  </cols>
  <sheetData>
    <row r="10" spans="1:16" x14ac:dyDescent="0.2">
      <c r="H10" t="s">
        <v>291</v>
      </c>
      <c r="M10" t="s">
        <v>295</v>
      </c>
    </row>
    <row r="12" spans="1:16" x14ac:dyDescent="0.2">
      <c r="A12" t="s">
        <v>288</v>
      </c>
    </row>
    <row r="13" spans="1:16" x14ac:dyDescent="0.2">
      <c r="I13" t="s">
        <v>292</v>
      </c>
      <c r="J13" t="s">
        <v>289</v>
      </c>
      <c r="K13" t="s">
        <v>290</v>
      </c>
      <c r="N13" t="s">
        <v>292</v>
      </c>
      <c r="O13" t="s">
        <v>289</v>
      </c>
      <c r="P13" t="s">
        <v>290</v>
      </c>
    </row>
    <row r="14" spans="1:16" x14ac:dyDescent="0.2">
      <c r="B14" t="s">
        <v>282</v>
      </c>
      <c r="C14" t="s">
        <v>280</v>
      </c>
      <c r="H14" t="s">
        <v>288</v>
      </c>
      <c r="I14" s="36"/>
      <c r="J14" s="36"/>
      <c r="K14" s="36"/>
      <c r="L14" s="36"/>
      <c r="M14" s="36"/>
      <c r="N14" s="36"/>
      <c r="O14" s="36"/>
      <c r="P14" s="36"/>
    </row>
    <row r="15" spans="1:16" x14ac:dyDescent="0.2">
      <c r="H15" t="s">
        <v>283</v>
      </c>
      <c r="I15" s="3">
        <v>33.655270999999999</v>
      </c>
      <c r="J15" s="3">
        <v>33.203930999999997</v>
      </c>
      <c r="K15" s="36"/>
      <c r="L15" s="36"/>
      <c r="M15" s="36"/>
      <c r="N15" s="3">
        <v>33.338408999999999</v>
      </c>
      <c r="O15" s="3">
        <v>33.432923000000002</v>
      </c>
      <c r="P15" s="37">
        <v>33.726697000000001</v>
      </c>
    </row>
    <row r="16" spans="1:16" x14ac:dyDescent="0.2">
      <c r="A16" t="s">
        <v>285</v>
      </c>
      <c r="B16" s="3"/>
      <c r="C16">
        <v>2.282</v>
      </c>
      <c r="H16" t="s">
        <v>294</v>
      </c>
      <c r="I16" s="37"/>
      <c r="J16" s="36"/>
      <c r="K16" s="36"/>
      <c r="L16" s="36"/>
      <c r="M16" s="36"/>
      <c r="N16" s="37"/>
      <c r="O16" s="36"/>
      <c r="P16" s="37">
        <v>33.770018</v>
      </c>
    </row>
    <row r="17" spans="1:16" x14ac:dyDescent="0.2">
      <c r="H17" t="s">
        <v>296</v>
      </c>
      <c r="I17" s="3">
        <v>55.809176000000001</v>
      </c>
      <c r="J17" s="3">
        <v>56.652402000000002</v>
      </c>
      <c r="K17" s="3">
        <v>63.503399999999999</v>
      </c>
      <c r="L17" s="36"/>
      <c r="M17" s="36"/>
      <c r="N17" s="3">
        <v>56.285052999999998</v>
      </c>
      <c r="O17" s="3">
        <v>56.968905999999997</v>
      </c>
      <c r="P17" s="37">
        <v>62.570326000000001</v>
      </c>
    </row>
    <row r="19" spans="1:16" x14ac:dyDescent="0.2">
      <c r="A19" t="s">
        <v>286</v>
      </c>
      <c r="H19" t="s">
        <v>293</v>
      </c>
      <c r="I19" s="36"/>
      <c r="J19" s="36"/>
      <c r="K19" s="36"/>
      <c r="L19" s="36"/>
      <c r="M19" s="36"/>
      <c r="N19" s="36"/>
      <c r="O19" s="36"/>
      <c r="P19" s="36"/>
    </row>
    <row r="20" spans="1:16" x14ac:dyDescent="0.2">
      <c r="H20" t="s">
        <v>283</v>
      </c>
      <c r="I20" s="38"/>
      <c r="J20" s="36"/>
      <c r="K20" s="36"/>
      <c r="L20" s="36"/>
      <c r="M20" s="36"/>
      <c r="N20" s="3">
        <v>33.605454999999999</v>
      </c>
      <c r="O20" s="3">
        <v>33.500418000000003</v>
      </c>
      <c r="P20" s="37">
        <v>32.761226000000001</v>
      </c>
    </row>
    <row r="21" spans="1:16" x14ac:dyDescent="0.2">
      <c r="B21" t="s">
        <v>282</v>
      </c>
      <c r="C21" t="s">
        <v>280</v>
      </c>
      <c r="H21" t="s">
        <v>294</v>
      </c>
      <c r="I21" s="36"/>
      <c r="J21" s="36"/>
      <c r="K21" s="36"/>
      <c r="L21" s="36"/>
      <c r="M21" s="36"/>
      <c r="N21" s="36"/>
      <c r="O21" s="36"/>
      <c r="P21" s="37">
        <v>33.587448999999999</v>
      </c>
    </row>
    <row r="22" spans="1:16" x14ac:dyDescent="0.2">
      <c r="H22" t="s">
        <v>296</v>
      </c>
      <c r="I22" s="3">
        <v>56.976452000000002</v>
      </c>
      <c r="J22" s="3">
        <v>57.016663999999999</v>
      </c>
      <c r="K22" s="3">
        <v>63.228847999999999</v>
      </c>
      <c r="L22" s="36"/>
      <c r="M22" s="36"/>
      <c r="N22" s="3">
        <v>56.584623000000001</v>
      </c>
      <c r="O22" s="3">
        <v>57.188783000000001</v>
      </c>
      <c r="P22" s="36">
        <v>62.75</v>
      </c>
    </row>
    <row r="23" spans="1:16" x14ac:dyDescent="0.2">
      <c r="A23" t="s">
        <v>283</v>
      </c>
      <c r="B23">
        <v>2.1</v>
      </c>
      <c r="C23">
        <v>2.6</v>
      </c>
      <c r="D23" t="s">
        <v>284</v>
      </c>
    </row>
    <row r="24" spans="1:16" x14ac:dyDescent="0.2">
      <c r="A24" t="s">
        <v>285</v>
      </c>
      <c r="B24" s="3">
        <v>2.2000000000000002</v>
      </c>
      <c r="C24">
        <v>2.5499999999999998</v>
      </c>
      <c r="H24" t="s">
        <v>287</v>
      </c>
      <c r="I24" s="36"/>
      <c r="J24" s="36"/>
      <c r="K24" s="36"/>
      <c r="L24" s="36"/>
      <c r="M24" s="36"/>
      <c r="N24" s="36"/>
      <c r="O24" s="36"/>
      <c r="P24" s="36"/>
    </row>
    <row r="25" spans="1:16" x14ac:dyDescent="0.2">
      <c r="H25" t="s">
        <v>297</v>
      </c>
      <c r="I25" s="36"/>
      <c r="J25" s="36"/>
      <c r="K25" s="36"/>
      <c r="L25" s="36"/>
      <c r="M25" s="36"/>
      <c r="N25" s="36"/>
      <c r="O25" s="36"/>
      <c r="P25" s="37">
        <v>61.171464</v>
      </c>
    </row>
    <row r="26" spans="1:16" x14ac:dyDescent="0.2">
      <c r="H26" t="s">
        <v>296</v>
      </c>
      <c r="I26" s="3">
        <v>59.685986999999997</v>
      </c>
      <c r="J26" s="3">
        <v>60.048935</v>
      </c>
      <c r="K26" s="3">
        <v>61.723134999999999</v>
      </c>
      <c r="L26" s="36"/>
      <c r="M26" s="36"/>
      <c r="N26" s="3">
        <v>59.985928000000001</v>
      </c>
      <c r="O26" s="3">
        <v>59.916755999999999</v>
      </c>
      <c r="P26" s="37">
        <v>61.438535999999999</v>
      </c>
    </row>
    <row r="27" spans="1:16" x14ac:dyDescent="0.2">
      <c r="A27" t="s">
        <v>287</v>
      </c>
    </row>
    <row r="29" spans="1:16" x14ac:dyDescent="0.2">
      <c r="B29" t="s">
        <v>282</v>
      </c>
      <c r="C29" t="s">
        <v>280</v>
      </c>
      <c r="H29" t="s">
        <v>298</v>
      </c>
    </row>
    <row r="30" spans="1:16" x14ac:dyDescent="0.2">
      <c r="A30" t="s">
        <v>283</v>
      </c>
      <c r="H30" t="s">
        <v>283</v>
      </c>
      <c r="I30" s="3">
        <v>9.5408139999999992</v>
      </c>
      <c r="J30" s="3">
        <v>9.7487779999999997</v>
      </c>
      <c r="K30" s="3">
        <v>9.5674890000000001</v>
      </c>
      <c r="N30" s="3">
        <v>9.5916510000000006</v>
      </c>
      <c r="O30" s="3">
        <v>9.8590090000000004</v>
      </c>
      <c r="P30" s="3">
        <v>10.412196</v>
      </c>
    </row>
    <row r="31" spans="1:16" x14ac:dyDescent="0.2">
      <c r="A31" t="s">
        <v>285</v>
      </c>
      <c r="B31" s="3">
        <v>2.6</v>
      </c>
      <c r="C31">
        <v>2.6</v>
      </c>
      <c r="H31" t="s">
        <v>294</v>
      </c>
      <c r="I31" s="3"/>
    </row>
    <row r="32" spans="1:16" x14ac:dyDescent="0.2">
      <c r="H32" t="s">
        <v>296</v>
      </c>
      <c r="I32">
        <v>10.5</v>
      </c>
      <c r="J32" s="3">
        <v>10.579731000000001</v>
      </c>
      <c r="K32" s="3">
        <v>10.559334</v>
      </c>
      <c r="N32">
        <v>10.4</v>
      </c>
      <c r="O32" s="3">
        <v>10.522815</v>
      </c>
      <c r="P32" s="3">
        <v>10.344353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123D-FFA7-2F43-A850-4901C1E3ECFC}">
  <dimension ref="A1:AT219"/>
  <sheetViews>
    <sheetView topLeftCell="Z112" zoomScaleNormal="38" workbookViewId="0">
      <selection activeCell="AM69" sqref="AM69"/>
    </sheetView>
  </sheetViews>
  <sheetFormatPr baseColWidth="10" defaultRowHeight="16" x14ac:dyDescent="0.2"/>
  <cols>
    <col min="23" max="23" width="16.1640625" customWidth="1"/>
    <col min="39" max="39" width="20" customWidth="1"/>
  </cols>
  <sheetData>
    <row r="1" spans="1:46" x14ac:dyDescent="0.2">
      <c r="A1" s="4"/>
      <c r="B1" s="4" t="s">
        <v>250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248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 t="s">
        <v>247</v>
      </c>
      <c r="AH1" s="4"/>
      <c r="AI1" s="4"/>
      <c r="AJ1" s="4"/>
      <c r="AK1" s="4"/>
      <c r="AL1" s="4"/>
      <c r="AM1" s="4"/>
      <c r="AN1" s="4" t="e" vm="1">
        <v>#VALUE!</v>
      </c>
      <c r="AO1" s="4"/>
      <c r="AP1" s="4"/>
      <c r="AQ1" s="4"/>
      <c r="AR1" s="4"/>
      <c r="AS1" s="4"/>
      <c r="AT1" s="4"/>
    </row>
    <row r="2" spans="1:46" x14ac:dyDescent="0.2">
      <c r="A2" s="4"/>
      <c r="B2" s="4" t="s">
        <v>242</v>
      </c>
      <c r="C2" s="4"/>
      <c r="D2" s="4"/>
      <c r="E2" s="4"/>
      <c r="F2" s="4"/>
      <c r="G2" s="4"/>
      <c r="H2" s="4"/>
      <c r="I2" s="4"/>
      <c r="J2" s="4" t="e" vm="2">
        <v>#VALUE!</v>
      </c>
      <c r="K2" s="4"/>
      <c r="L2" s="4"/>
      <c r="M2" s="4"/>
      <c r="N2" s="4"/>
      <c r="O2" s="4"/>
      <c r="P2" s="4"/>
      <c r="Q2" s="4" t="s">
        <v>242</v>
      </c>
      <c r="R2" s="4"/>
      <c r="S2" s="4"/>
      <c r="T2" s="4"/>
      <c r="U2" s="4"/>
      <c r="V2" s="4"/>
      <c r="W2" s="4"/>
      <c r="X2" s="4" t="e" vm="3">
        <v>#VALUE!</v>
      </c>
      <c r="Y2" s="4"/>
      <c r="Z2" s="4"/>
      <c r="AA2" s="4"/>
      <c r="AB2" s="4"/>
      <c r="AC2" s="4"/>
      <c r="AD2" s="4"/>
      <c r="AE2" s="4"/>
      <c r="AF2" s="4"/>
      <c r="AG2" s="4" t="s">
        <v>242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x14ac:dyDescent="0.2">
      <c r="A3" s="4"/>
      <c r="B3" s="4" t="s">
        <v>262</v>
      </c>
      <c r="C3" s="4"/>
      <c r="D3" s="4" t="s">
        <v>206</v>
      </c>
      <c r="E3" s="4" t="s">
        <v>33</v>
      </c>
      <c r="F3" s="4" t="s">
        <v>38</v>
      </c>
      <c r="G3" s="4" t="s">
        <v>213</v>
      </c>
      <c r="H3" s="4" t="s">
        <v>214</v>
      </c>
      <c r="I3" s="4"/>
      <c r="J3" s="4"/>
      <c r="K3" s="4"/>
      <c r="L3" s="4"/>
      <c r="M3" s="4"/>
      <c r="N3" s="4"/>
      <c r="O3" s="4"/>
      <c r="P3" s="4"/>
      <c r="Q3" s="4" t="s">
        <v>268</v>
      </c>
      <c r="R3" s="4"/>
      <c r="S3" s="4" t="s">
        <v>206</v>
      </c>
      <c r="T3" s="4" t="s">
        <v>33</v>
      </c>
      <c r="U3" s="4" t="s">
        <v>38</v>
      </c>
      <c r="V3" s="4" t="s">
        <v>213</v>
      </c>
      <c r="W3" s="4" t="s">
        <v>214</v>
      </c>
      <c r="X3" s="4"/>
      <c r="Y3" s="4"/>
      <c r="Z3" s="4"/>
      <c r="AA3" s="4"/>
      <c r="AB3" s="4"/>
      <c r="AC3" s="4"/>
      <c r="AD3" s="4"/>
      <c r="AE3" s="4"/>
      <c r="AF3" s="4"/>
      <c r="AG3" s="4" t="s">
        <v>268</v>
      </c>
      <c r="AH3" s="4"/>
      <c r="AI3" s="4" t="s">
        <v>206</v>
      </c>
      <c r="AJ3" s="4" t="s">
        <v>33</v>
      </c>
      <c r="AK3" s="4" t="s">
        <v>172</v>
      </c>
      <c r="AL3" s="4" t="s">
        <v>213</v>
      </c>
      <c r="AM3" s="4" t="s">
        <v>214</v>
      </c>
      <c r="AN3" s="4"/>
      <c r="AO3" s="4"/>
      <c r="AP3" s="4"/>
      <c r="AQ3" s="4"/>
      <c r="AR3" s="4"/>
      <c r="AS3" s="4"/>
      <c r="AT3" s="4"/>
    </row>
    <row r="4" spans="1:46" x14ac:dyDescent="0.2">
      <c r="A4" s="4"/>
      <c r="B4" s="4"/>
      <c r="C4" s="4"/>
      <c r="D4" s="39"/>
      <c r="E4" s="39"/>
      <c r="F4" s="39"/>
      <c r="G4" s="39"/>
      <c r="H4" s="39"/>
      <c r="I4" s="4"/>
      <c r="J4" s="4"/>
      <c r="K4" s="4"/>
      <c r="L4" s="4"/>
      <c r="M4" s="4"/>
      <c r="N4" s="4"/>
      <c r="O4" s="4"/>
      <c r="P4" s="4"/>
      <c r="S4">
        <v>1000000</v>
      </c>
      <c r="T4">
        <v>987535</v>
      </c>
      <c r="U4">
        <v>5961.5999999999904</v>
      </c>
      <c r="V4">
        <v>0</v>
      </c>
      <c r="W4">
        <v>923</v>
      </c>
      <c r="X4" s="4"/>
      <c r="Y4" s="4"/>
      <c r="Z4" s="4"/>
      <c r="AA4" s="4"/>
      <c r="AB4" s="4"/>
      <c r="AC4" s="4"/>
      <c r="AD4" s="4"/>
      <c r="AE4" s="4"/>
      <c r="AF4" s="4"/>
      <c r="AI4">
        <v>1000000</v>
      </c>
      <c r="AJ4">
        <v>987121</v>
      </c>
      <c r="AK4">
        <v>7948.7999999999902</v>
      </c>
      <c r="AL4">
        <v>0</v>
      </c>
      <c r="AM4">
        <v>1050</v>
      </c>
      <c r="AN4" s="4"/>
      <c r="AO4" s="4"/>
      <c r="AP4" s="4"/>
      <c r="AQ4" s="4"/>
      <c r="AR4" s="4"/>
      <c r="AS4" s="4"/>
      <c r="AT4" s="4"/>
    </row>
    <row r="5" spans="1:46" x14ac:dyDescent="0.2">
      <c r="A5" s="4"/>
      <c r="B5" s="4"/>
      <c r="C5" s="4"/>
      <c r="D5" s="39"/>
      <c r="E5" s="39"/>
      <c r="F5" s="39"/>
      <c r="G5" s="39"/>
      <c r="H5" s="39"/>
      <c r="I5" s="4"/>
      <c r="J5" s="4"/>
      <c r="K5" s="4"/>
      <c r="L5" s="4"/>
      <c r="M5" s="4"/>
      <c r="N5" s="4"/>
      <c r="O5" s="4"/>
      <c r="P5" s="4"/>
      <c r="S5">
        <v>3000000</v>
      </c>
      <c r="T5">
        <v>2836760</v>
      </c>
      <c r="U5">
        <v>8095.99999999999</v>
      </c>
      <c r="V5">
        <v>0</v>
      </c>
      <c r="W5">
        <v>936</v>
      </c>
      <c r="X5" s="4"/>
      <c r="Y5" s="4"/>
      <c r="Z5" s="4"/>
      <c r="AA5" s="4"/>
      <c r="AB5" s="4"/>
      <c r="AC5" s="4"/>
      <c r="AD5" s="4"/>
      <c r="AE5" s="4"/>
      <c r="AF5" s="4"/>
      <c r="AI5">
        <v>2000000</v>
      </c>
      <c r="AJ5">
        <v>1929086</v>
      </c>
      <c r="AK5">
        <v>8905.5999999999894</v>
      </c>
      <c r="AL5">
        <v>0</v>
      </c>
      <c r="AM5">
        <v>1061</v>
      </c>
      <c r="AN5" s="4"/>
      <c r="AO5" s="4"/>
      <c r="AP5" s="4"/>
      <c r="AQ5" s="4"/>
      <c r="AR5" s="4"/>
      <c r="AS5" s="4"/>
      <c r="AT5" s="4"/>
    </row>
    <row r="6" spans="1:46" x14ac:dyDescent="0.2">
      <c r="A6" s="4"/>
      <c r="B6" s="4"/>
      <c r="C6" s="4"/>
      <c r="D6" s="39"/>
      <c r="E6" s="39"/>
      <c r="F6" s="39"/>
      <c r="G6" s="39"/>
      <c r="H6" s="39"/>
      <c r="I6" s="4"/>
      <c r="J6" s="4"/>
      <c r="K6" s="4"/>
      <c r="L6" s="4"/>
      <c r="M6" s="4"/>
      <c r="N6" s="4"/>
      <c r="O6" s="4"/>
      <c r="P6" s="4"/>
      <c r="S6">
        <v>4000000</v>
      </c>
      <c r="T6">
        <v>3681475</v>
      </c>
      <c r="U6">
        <v>11776</v>
      </c>
      <c r="V6">
        <v>0</v>
      </c>
      <c r="W6">
        <v>938</v>
      </c>
      <c r="X6" s="4"/>
      <c r="Y6" s="4"/>
      <c r="Z6" s="4"/>
      <c r="AA6" s="4"/>
      <c r="AB6" s="4"/>
      <c r="AC6" s="4"/>
      <c r="AD6" s="4"/>
      <c r="AE6" s="4"/>
      <c r="AF6" s="4"/>
      <c r="AI6">
        <v>3000000</v>
      </c>
      <c r="AJ6">
        <v>2824445</v>
      </c>
      <c r="AK6">
        <v>9641.5999999999894</v>
      </c>
      <c r="AL6">
        <v>0</v>
      </c>
      <c r="AM6">
        <v>1056</v>
      </c>
      <c r="AN6" s="4"/>
      <c r="AO6" s="4"/>
      <c r="AP6" s="4"/>
      <c r="AQ6" s="4"/>
      <c r="AR6" s="4"/>
      <c r="AS6" s="4"/>
      <c r="AT6" s="4"/>
    </row>
    <row r="7" spans="1:46" x14ac:dyDescent="0.2">
      <c r="A7" s="4"/>
      <c r="B7" s="4"/>
      <c r="C7" s="4"/>
      <c r="D7" s="39"/>
      <c r="E7" s="39"/>
      <c r="F7" s="39"/>
      <c r="G7" s="39"/>
      <c r="H7" s="39"/>
      <c r="I7" s="4"/>
      <c r="J7" s="4"/>
      <c r="K7" s="4"/>
      <c r="L7" s="4"/>
      <c r="M7" s="4"/>
      <c r="N7" s="4"/>
      <c r="O7" s="4"/>
      <c r="P7" s="4"/>
      <c r="S7">
        <v>4400000</v>
      </c>
      <c r="T7">
        <v>4018703</v>
      </c>
      <c r="U7">
        <v>492733.6</v>
      </c>
      <c r="V7">
        <v>0</v>
      </c>
      <c r="W7">
        <v>952</v>
      </c>
      <c r="X7" s="4"/>
      <c r="Y7" s="4"/>
      <c r="Z7" s="4"/>
      <c r="AA7" s="4"/>
      <c r="AB7" s="4"/>
      <c r="AC7" s="4"/>
      <c r="AD7" s="4"/>
      <c r="AE7" s="4"/>
      <c r="AF7" s="4"/>
      <c r="AI7">
        <v>4000000</v>
      </c>
      <c r="AJ7">
        <v>3647880</v>
      </c>
      <c r="AK7">
        <v>10819.199999999901</v>
      </c>
      <c r="AL7">
        <v>0</v>
      </c>
      <c r="AM7">
        <v>1060</v>
      </c>
      <c r="AN7" s="4"/>
      <c r="AO7" s="4"/>
      <c r="AP7" s="4"/>
      <c r="AQ7" s="4"/>
      <c r="AR7" s="4"/>
      <c r="AS7" s="4"/>
      <c r="AT7" s="4"/>
    </row>
    <row r="8" spans="1:46" x14ac:dyDescent="0.2">
      <c r="A8" s="4"/>
      <c r="B8" s="4"/>
      <c r="C8" s="4"/>
      <c r="D8" s="39"/>
      <c r="E8" s="39"/>
      <c r="F8" s="39"/>
      <c r="G8" s="39"/>
      <c r="H8" s="39"/>
      <c r="I8" s="4"/>
      <c r="J8" s="4"/>
      <c r="K8" s="4"/>
      <c r="L8" s="4"/>
      <c r="M8" s="4"/>
      <c r="N8" s="4"/>
      <c r="O8" s="4"/>
      <c r="P8" s="4"/>
      <c r="S8">
        <v>4800000</v>
      </c>
      <c r="T8">
        <v>4314298</v>
      </c>
      <c r="U8">
        <v>1438438.3999999999</v>
      </c>
      <c r="V8">
        <v>0</v>
      </c>
      <c r="W8">
        <v>959</v>
      </c>
      <c r="X8" s="4"/>
      <c r="Y8" s="4"/>
      <c r="Z8" s="4"/>
      <c r="AA8" s="4"/>
      <c r="AB8" s="4"/>
      <c r="AC8" s="4"/>
      <c r="AD8" s="4"/>
      <c r="AE8" s="4"/>
      <c r="AF8" s="4"/>
      <c r="AI8">
        <v>4400000</v>
      </c>
      <c r="AJ8">
        <v>3992157</v>
      </c>
      <c r="AK8">
        <v>11334.4</v>
      </c>
      <c r="AL8">
        <v>0</v>
      </c>
      <c r="AM8">
        <v>1062</v>
      </c>
      <c r="AN8" s="4"/>
      <c r="AO8" s="4"/>
      <c r="AP8" s="4"/>
      <c r="AQ8" s="4"/>
      <c r="AR8" s="4"/>
      <c r="AS8" s="4"/>
      <c r="AT8" s="4"/>
    </row>
    <row r="9" spans="1:46" x14ac:dyDescent="0.2">
      <c r="A9" s="4"/>
      <c r="B9" s="4"/>
      <c r="C9" s="4"/>
      <c r="D9" s="39"/>
      <c r="E9" s="39"/>
      <c r="F9" s="39"/>
      <c r="G9" s="39"/>
      <c r="H9" s="39"/>
      <c r="I9" s="4"/>
      <c r="J9" s="4"/>
      <c r="K9" s="4"/>
      <c r="L9" s="4"/>
      <c r="M9" s="4"/>
      <c r="N9" s="4"/>
      <c r="O9" s="4"/>
      <c r="P9" s="4"/>
      <c r="S9">
        <v>5200000</v>
      </c>
      <c r="T9">
        <v>4616482</v>
      </c>
      <c r="U9">
        <v>1375289.5999999901</v>
      </c>
      <c r="V9">
        <v>0</v>
      </c>
      <c r="W9">
        <v>964</v>
      </c>
      <c r="X9" s="4"/>
      <c r="Y9" s="4"/>
      <c r="Z9" s="4"/>
      <c r="AA9" s="4"/>
      <c r="AB9" s="4"/>
      <c r="AC9" s="4"/>
      <c r="AD9" s="4"/>
      <c r="AE9" s="4"/>
      <c r="AF9" s="4"/>
      <c r="AI9">
        <v>4800000</v>
      </c>
      <c r="AJ9">
        <v>4303477</v>
      </c>
      <c r="AK9">
        <v>12143.9999999999</v>
      </c>
      <c r="AL9">
        <v>0</v>
      </c>
      <c r="AM9">
        <v>1062</v>
      </c>
      <c r="AN9" s="4"/>
      <c r="AO9" s="4"/>
      <c r="AP9" s="4"/>
      <c r="AQ9" s="4"/>
      <c r="AR9" s="4"/>
      <c r="AS9" s="4"/>
      <c r="AT9" s="4"/>
    </row>
    <row r="10" spans="1:46" x14ac:dyDescent="0.2">
      <c r="A10" s="4"/>
      <c r="B10" s="4"/>
      <c r="C10" s="4"/>
      <c r="D10" s="39"/>
      <c r="E10" s="39"/>
      <c r="F10" s="39"/>
      <c r="G10" s="39"/>
      <c r="H10" s="39"/>
      <c r="I10" s="4"/>
      <c r="J10" s="4"/>
      <c r="K10" s="4"/>
      <c r="L10" s="4"/>
      <c r="M10" s="4"/>
      <c r="N10" s="4"/>
      <c r="O10" s="4"/>
      <c r="P10" s="4"/>
      <c r="S10">
        <v>5600000</v>
      </c>
      <c r="T10">
        <v>4896231</v>
      </c>
      <c r="U10">
        <v>1501881.5999999901</v>
      </c>
      <c r="V10">
        <v>0</v>
      </c>
      <c r="W10">
        <v>974</v>
      </c>
      <c r="X10" s="4"/>
      <c r="Y10" s="4"/>
      <c r="Z10" s="4"/>
      <c r="AA10" s="4"/>
      <c r="AB10" s="4"/>
      <c r="AC10" s="4"/>
      <c r="AD10" s="4"/>
      <c r="AE10" s="4"/>
      <c r="AF10" s="4"/>
      <c r="AI10">
        <v>5200000</v>
      </c>
      <c r="AJ10">
        <v>4557844</v>
      </c>
      <c r="AK10">
        <v>12732.8</v>
      </c>
      <c r="AL10">
        <v>0</v>
      </c>
      <c r="AM10">
        <v>1065</v>
      </c>
      <c r="AN10" s="4"/>
      <c r="AO10" s="4"/>
      <c r="AP10" s="4"/>
      <c r="AQ10" s="4"/>
      <c r="AR10" s="4"/>
      <c r="AS10" s="4"/>
      <c r="AT10" s="4"/>
    </row>
    <row r="11" spans="1:46" x14ac:dyDescent="0.2">
      <c r="A11" s="4"/>
      <c r="B11" s="4"/>
      <c r="C11" s="4"/>
      <c r="D11" s="39"/>
      <c r="E11" s="39"/>
      <c r="F11" s="39"/>
      <c r="G11" s="39"/>
      <c r="H11" s="39"/>
      <c r="I11" s="4"/>
      <c r="J11" s="4"/>
      <c r="K11" s="4"/>
      <c r="L11" s="4"/>
      <c r="M11" s="4"/>
      <c r="N11" s="4"/>
      <c r="O11" s="4"/>
      <c r="P11" s="4"/>
      <c r="S11">
        <v>6000000</v>
      </c>
      <c r="T11">
        <v>5162200</v>
      </c>
      <c r="U11">
        <v>1542508.79999999</v>
      </c>
      <c r="V11">
        <v>0</v>
      </c>
      <c r="W11">
        <v>969</v>
      </c>
      <c r="X11" s="4"/>
      <c r="Y11" s="4"/>
      <c r="Z11" s="4"/>
      <c r="AA11" s="4"/>
      <c r="AB11" s="4"/>
      <c r="AC11" s="4"/>
      <c r="AD11" s="4"/>
      <c r="AE11" s="4"/>
      <c r="AF11" s="4"/>
      <c r="AI11">
        <v>5600000</v>
      </c>
      <c r="AJ11">
        <v>4830008</v>
      </c>
      <c r="AK11">
        <v>14204.8</v>
      </c>
      <c r="AL11">
        <v>0</v>
      </c>
      <c r="AM11">
        <v>1064</v>
      </c>
      <c r="AN11" s="4"/>
      <c r="AO11" s="4"/>
      <c r="AP11" s="4"/>
      <c r="AQ11" s="4"/>
      <c r="AR11" s="4"/>
      <c r="AS11" s="4"/>
      <c r="AT11" s="4"/>
    </row>
    <row r="12" spans="1:46" x14ac:dyDescent="0.2">
      <c r="A12" s="4"/>
      <c r="B12" s="4"/>
      <c r="C12" s="4"/>
      <c r="D12" s="39"/>
      <c r="E12" s="39"/>
      <c r="F12" s="39"/>
      <c r="G12" s="39"/>
      <c r="H12" s="39"/>
      <c r="I12" s="4"/>
      <c r="J12" s="4"/>
      <c r="K12" s="4"/>
      <c r="L12" s="4"/>
      <c r="M12" s="4"/>
      <c r="N12" s="4"/>
      <c r="O12" s="4"/>
      <c r="P12" s="4"/>
      <c r="S12">
        <v>6200000</v>
      </c>
      <c r="T12">
        <v>5265632</v>
      </c>
      <c r="U12">
        <v>1535737.5999999901</v>
      </c>
      <c r="V12">
        <v>0</v>
      </c>
      <c r="W12">
        <v>974</v>
      </c>
      <c r="X12" s="4"/>
      <c r="Y12" s="4"/>
      <c r="Z12" s="4"/>
      <c r="AA12" s="4"/>
      <c r="AB12" s="4"/>
      <c r="AC12" s="4"/>
      <c r="AD12" s="4"/>
      <c r="AE12" s="4"/>
      <c r="AF12" s="4"/>
      <c r="AI12">
        <v>6000000</v>
      </c>
      <c r="AJ12">
        <v>5071624</v>
      </c>
      <c r="AK12">
        <v>117465.599999999</v>
      </c>
      <c r="AL12">
        <v>0</v>
      </c>
      <c r="AM12">
        <v>1066</v>
      </c>
      <c r="AN12" s="4"/>
      <c r="AO12" s="4"/>
      <c r="AP12" s="4"/>
      <c r="AQ12" s="4"/>
      <c r="AR12" s="4"/>
      <c r="AS12" s="4"/>
      <c r="AT12" s="4"/>
    </row>
    <row r="13" spans="1:46" x14ac:dyDescent="0.2">
      <c r="A13" s="4"/>
      <c r="B13" s="4"/>
      <c r="C13" s="4"/>
      <c r="D13" s="39"/>
      <c r="E13" s="39"/>
      <c r="F13" s="39"/>
      <c r="G13" s="39"/>
      <c r="H13" s="39"/>
      <c r="I13" s="4"/>
      <c r="J13" s="4"/>
      <c r="K13" s="4"/>
      <c r="L13" s="4"/>
      <c r="M13" s="4"/>
      <c r="N13" s="4"/>
      <c r="O13" s="4"/>
      <c r="P13" s="4"/>
      <c r="S13">
        <v>6400000</v>
      </c>
      <c r="T13">
        <v>5355917</v>
      </c>
      <c r="U13">
        <v>1544937.5999999901</v>
      </c>
      <c r="V13">
        <v>0</v>
      </c>
      <c r="W13">
        <v>976</v>
      </c>
      <c r="X13" s="4"/>
      <c r="Y13" s="4"/>
      <c r="Z13" s="4"/>
      <c r="AA13" s="4"/>
      <c r="AB13" s="4"/>
      <c r="AC13" s="4"/>
      <c r="AD13" s="4"/>
      <c r="AE13" s="4"/>
      <c r="AF13" s="4"/>
      <c r="AI13">
        <v>6200000</v>
      </c>
      <c r="AJ13">
        <v>5201700</v>
      </c>
      <c r="AK13">
        <v>112902.39999999999</v>
      </c>
      <c r="AL13">
        <v>0</v>
      </c>
      <c r="AM13">
        <v>1066</v>
      </c>
      <c r="AN13" s="4"/>
      <c r="AO13" s="4"/>
      <c r="AP13" s="4"/>
      <c r="AQ13" s="4"/>
      <c r="AR13" s="4"/>
      <c r="AS13" s="4"/>
      <c r="AT13" s="4"/>
    </row>
    <row r="14" spans="1:46" x14ac:dyDescent="0.2">
      <c r="A14" s="4"/>
      <c r="B14" s="4"/>
      <c r="C14" s="4"/>
      <c r="D14" s="39"/>
      <c r="E14" s="39"/>
      <c r="F14" s="39"/>
      <c r="G14" s="39"/>
      <c r="H14" s="39"/>
      <c r="I14" s="4"/>
      <c r="J14" s="4"/>
      <c r="K14" s="4"/>
      <c r="L14" s="4"/>
      <c r="M14" s="4"/>
      <c r="N14" s="4"/>
      <c r="O14" s="4"/>
      <c r="P14" s="4"/>
      <c r="S14">
        <v>6600000</v>
      </c>
      <c r="T14">
        <v>5491063</v>
      </c>
      <c r="U14">
        <v>1510566.4</v>
      </c>
      <c r="V14">
        <v>0</v>
      </c>
      <c r="W14">
        <v>980</v>
      </c>
      <c r="X14" s="4"/>
      <c r="Y14" s="4"/>
      <c r="Z14" s="4"/>
      <c r="AA14" s="4"/>
      <c r="AB14" s="4"/>
      <c r="AC14" s="4"/>
      <c r="AD14" s="4"/>
      <c r="AE14" s="4"/>
      <c r="AF14" s="4"/>
      <c r="AI14">
        <v>6400000</v>
      </c>
      <c r="AJ14">
        <v>5249473</v>
      </c>
      <c r="AK14">
        <v>329139.19999999902</v>
      </c>
      <c r="AL14">
        <v>0</v>
      </c>
      <c r="AM14">
        <v>1066</v>
      </c>
      <c r="AN14" s="4"/>
      <c r="AO14" s="4"/>
      <c r="AP14" s="4"/>
      <c r="AQ14" s="4"/>
      <c r="AR14" s="4"/>
      <c r="AS14" s="4"/>
      <c r="AT14" s="4"/>
    </row>
    <row r="15" spans="1:46" x14ac:dyDescent="0.2">
      <c r="A15" s="4"/>
      <c r="B15" s="4"/>
      <c r="C15" s="4"/>
      <c r="D15" s="39"/>
      <c r="E15" s="39"/>
      <c r="F15" s="39"/>
      <c r="G15" s="39"/>
      <c r="H15" s="39"/>
      <c r="I15" s="4"/>
      <c r="J15" s="4"/>
      <c r="K15" s="4"/>
      <c r="L15" s="4"/>
      <c r="M15" s="4"/>
      <c r="N15" s="4"/>
      <c r="O15" s="4"/>
      <c r="P15" s="4"/>
      <c r="S15">
        <v>6800000</v>
      </c>
      <c r="T15">
        <v>5598138</v>
      </c>
      <c r="U15">
        <v>1424748.79999999</v>
      </c>
      <c r="V15">
        <v>0</v>
      </c>
      <c r="X15" s="4"/>
      <c r="Y15" s="4"/>
      <c r="Z15" s="4"/>
      <c r="AA15" s="4"/>
      <c r="AB15" s="4"/>
      <c r="AC15" s="4"/>
      <c r="AD15" s="4"/>
      <c r="AE15" s="4"/>
      <c r="AF15" s="4"/>
      <c r="AI15">
        <v>6600000</v>
      </c>
      <c r="AJ15">
        <v>5354320</v>
      </c>
      <c r="AK15">
        <v>343785.6</v>
      </c>
      <c r="AL15">
        <v>0</v>
      </c>
      <c r="AM15">
        <v>1066</v>
      </c>
      <c r="AN15" s="4"/>
      <c r="AO15" s="4"/>
      <c r="AP15" s="4"/>
      <c r="AQ15" s="4"/>
      <c r="AR15" s="4"/>
      <c r="AS15" s="4"/>
      <c r="AT15" s="4"/>
    </row>
    <row r="16" spans="1:46" x14ac:dyDescent="0.2">
      <c r="A16" s="4"/>
      <c r="B16" s="4"/>
      <c r="C16" s="4"/>
      <c r="D16" s="39"/>
      <c r="E16" s="39"/>
      <c r="F16" s="39"/>
      <c r="G16" s="39"/>
      <c r="H16" s="39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3"/>
      <c r="X16" s="4"/>
      <c r="Y16" s="4"/>
      <c r="Z16" s="4"/>
      <c r="AA16" s="4"/>
      <c r="AB16" s="4"/>
      <c r="AC16" s="4"/>
      <c r="AD16" s="4"/>
      <c r="AE16" s="4"/>
      <c r="AF16" s="4"/>
      <c r="AI16">
        <v>6800000</v>
      </c>
      <c r="AJ16">
        <v>5283532</v>
      </c>
      <c r="AK16">
        <v>1199459.2</v>
      </c>
      <c r="AL16">
        <v>0</v>
      </c>
      <c r="AM16">
        <v>1065</v>
      </c>
      <c r="AN16" s="4"/>
      <c r="AO16" s="4"/>
      <c r="AP16" s="4"/>
      <c r="AQ16" s="4"/>
      <c r="AR16" s="4"/>
      <c r="AS16" s="4"/>
      <c r="AT16" s="4"/>
    </row>
    <row r="17" spans="1:46" x14ac:dyDescent="0.2">
      <c r="A17" s="4"/>
      <c r="B17" s="4"/>
      <c r="C17" s="4"/>
      <c r="D17" s="39"/>
      <c r="E17" s="39"/>
      <c r="F17" s="39"/>
      <c r="G17" s="39"/>
      <c r="H17" s="39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3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39"/>
      <c r="AJ17" s="39"/>
      <c r="AK17" s="39"/>
      <c r="AL17" s="39"/>
      <c r="AM17" s="39"/>
      <c r="AN17" s="4"/>
      <c r="AO17" s="4"/>
      <c r="AP17" s="4"/>
      <c r="AQ17" s="4"/>
      <c r="AR17" s="4"/>
      <c r="AS17" s="4"/>
      <c r="AT17" s="4"/>
    </row>
    <row r="18" spans="1:46" x14ac:dyDescent="0.2">
      <c r="A18" s="4"/>
      <c r="B18" s="4"/>
      <c r="C18" s="4"/>
      <c r="D18" s="39"/>
      <c r="E18" s="39"/>
      <c r="F18" s="39"/>
      <c r="G18" s="39"/>
      <c r="H18" s="39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3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39"/>
      <c r="AJ18" s="39"/>
      <c r="AK18" s="39"/>
      <c r="AL18" s="39"/>
      <c r="AM18" s="39"/>
      <c r="AN18" s="4"/>
      <c r="AO18" s="4"/>
      <c r="AP18" s="4"/>
      <c r="AQ18" s="4"/>
      <c r="AR18" s="4"/>
      <c r="AS18" s="4"/>
      <c r="AT18" s="4"/>
    </row>
    <row r="19" spans="1:46" x14ac:dyDescent="0.2">
      <c r="A19" s="4"/>
      <c r="B19" s="4"/>
      <c r="C19" s="4"/>
      <c r="D19" s="4"/>
      <c r="E19" s="4"/>
      <c r="F19" s="4"/>
      <c r="G19" s="4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3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9"/>
      <c r="AJ19" s="39"/>
      <c r="AK19" s="39"/>
      <c r="AL19" s="39"/>
      <c r="AM19" s="39"/>
      <c r="AN19" s="4"/>
      <c r="AO19" s="4"/>
      <c r="AP19" s="4"/>
      <c r="AQ19" s="4"/>
      <c r="AR19" s="4"/>
      <c r="AS19" s="4"/>
      <c r="AT19" s="4"/>
    </row>
    <row r="20" spans="1:46" x14ac:dyDescent="0.2">
      <c r="A20" s="4"/>
      <c r="B20" s="4"/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3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39"/>
      <c r="AJ20" s="39"/>
      <c r="AK20" s="39"/>
      <c r="AL20" s="39"/>
      <c r="AM20" s="39"/>
      <c r="AN20" s="4"/>
      <c r="AO20" s="4"/>
      <c r="AP20" s="4"/>
      <c r="AQ20" s="4"/>
      <c r="AR20" s="4"/>
      <c r="AS20" s="4"/>
      <c r="AT20" s="4"/>
    </row>
    <row r="21" spans="1:46" x14ac:dyDescent="0.2">
      <c r="A21" s="4"/>
      <c r="B21" s="4"/>
      <c r="C21" s="4"/>
      <c r="D21" s="4"/>
      <c r="E21" s="4"/>
      <c r="F21" s="4"/>
      <c r="G21" s="4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39"/>
      <c r="AJ21" s="39"/>
      <c r="AK21" s="39"/>
      <c r="AL21" s="39"/>
      <c r="AM21" s="39"/>
      <c r="AN21" s="4"/>
      <c r="AO21" s="4"/>
      <c r="AP21" s="4"/>
      <c r="AQ21" s="4"/>
      <c r="AR21" s="4"/>
      <c r="AS21" s="4"/>
      <c r="AT21" s="4"/>
    </row>
    <row r="22" spans="1:46" x14ac:dyDescent="0.2">
      <c r="A22" s="4"/>
      <c r="B22" s="4"/>
      <c r="C22" s="4"/>
      <c r="D22" s="4"/>
      <c r="E22" s="4"/>
      <c r="F22" s="4"/>
      <c r="G22" s="4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x14ac:dyDescent="0.2">
      <c r="A23" s="4"/>
      <c r="B23" s="4"/>
      <c r="C23" s="4"/>
      <c r="D23" s="4"/>
      <c r="E23" s="4"/>
      <c r="F23" s="4"/>
      <c r="G23" s="4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x14ac:dyDescent="0.2">
      <c r="A24" s="4"/>
      <c r="B24" s="4"/>
      <c r="C24" s="4"/>
      <c r="D24" s="4"/>
      <c r="E24" s="4"/>
      <c r="F24" s="4"/>
      <c r="G24" s="4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x14ac:dyDescent="0.2">
      <c r="A25" s="4"/>
      <c r="B25" s="4"/>
      <c r="C25" s="4"/>
      <c r="D25" s="4"/>
      <c r="E25" s="4"/>
      <c r="F25" s="4"/>
      <c r="G25" s="4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x14ac:dyDescent="0.2">
      <c r="A26" s="4"/>
      <c r="B26" s="4"/>
      <c r="C26" s="4"/>
      <c r="D26" s="4"/>
      <c r="E26" s="4"/>
      <c r="F26" s="4"/>
      <c r="G26" s="4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x14ac:dyDescent="0.2">
      <c r="A27" s="4"/>
      <c r="B27" s="4"/>
      <c r="C27" s="4"/>
      <c r="D27" s="4"/>
      <c r="E27" s="4"/>
      <c r="F27" s="4"/>
      <c r="G27" s="4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x14ac:dyDescent="0.2">
      <c r="A28" s="4"/>
      <c r="B28" s="4"/>
      <c r="C28" s="4"/>
      <c r="D28" s="4"/>
      <c r="E28" s="4"/>
      <c r="F28" s="4"/>
      <c r="G28" s="4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x14ac:dyDescent="0.2">
      <c r="A31" s="4"/>
      <c r="B31" s="4" t="s">
        <v>263</v>
      </c>
      <c r="C31" s="4"/>
      <c r="D31" s="4" t="s">
        <v>206</v>
      </c>
      <c r="E31" s="4" t="s">
        <v>33</v>
      </c>
      <c r="F31" s="4" t="s">
        <v>38</v>
      </c>
      <c r="G31" s="4" t="s">
        <v>213</v>
      </c>
      <c r="H31" s="4" t="s">
        <v>214</v>
      </c>
      <c r="I31" s="4"/>
      <c r="J31" s="4"/>
      <c r="K31" s="4"/>
      <c r="L31" s="4"/>
      <c r="M31" s="4"/>
      <c r="N31" s="4"/>
      <c r="O31" s="4"/>
      <c r="P31" s="4"/>
      <c r="Q31" s="4" t="s">
        <v>300</v>
      </c>
      <c r="R31" s="4"/>
      <c r="S31" s="4" t="s">
        <v>206</v>
      </c>
      <c r="T31" s="4" t="s">
        <v>33</v>
      </c>
      <c r="U31" s="4" t="s">
        <v>38</v>
      </c>
      <c r="V31" s="4" t="s">
        <v>213</v>
      </c>
      <c r="W31" s="4" t="s">
        <v>214</v>
      </c>
      <c r="X31" s="4"/>
      <c r="Y31" s="4"/>
      <c r="Z31" s="4"/>
      <c r="AA31" s="4"/>
      <c r="AB31" s="4"/>
      <c r="AC31" s="4"/>
      <c r="AD31" s="4"/>
      <c r="AE31" s="4"/>
      <c r="AF31" s="4"/>
      <c r="AG31" s="4" t="s">
        <v>300</v>
      </c>
      <c r="AH31" s="4"/>
      <c r="AI31" s="4" t="s">
        <v>206</v>
      </c>
      <c r="AJ31" s="4" t="s">
        <v>33</v>
      </c>
      <c r="AK31" s="4" t="s">
        <v>172</v>
      </c>
      <c r="AL31" s="4" t="s">
        <v>213</v>
      </c>
      <c r="AM31" s="4" t="s">
        <v>214</v>
      </c>
      <c r="AN31" s="4"/>
      <c r="AO31" s="4"/>
      <c r="AP31" s="4"/>
      <c r="AQ31" s="4"/>
      <c r="AR31" s="4"/>
      <c r="AS31" s="4"/>
      <c r="AT31" s="4"/>
    </row>
    <row r="32" spans="1:46" x14ac:dyDescent="0.2">
      <c r="A32" s="4"/>
      <c r="B32" s="4"/>
      <c r="C32" s="4"/>
      <c r="D32" s="39"/>
      <c r="E32" s="39"/>
      <c r="F32" s="39"/>
      <c r="G32" s="39"/>
      <c r="H32" s="39"/>
      <c r="I32" s="4"/>
      <c r="J32" s="4"/>
      <c r="K32" s="4"/>
      <c r="L32" s="4"/>
      <c r="M32" s="4"/>
      <c r="N32" s="4"/>
      <c r="O32" s="4"/>
      <c r="P32" s="4"/>
      <c r="Q32" s="4"/>
      <c r="R32" s="4"/>
      <c r="S32">
        <v>1000000</v>
      </c>
      <c r="T32">
        <v>987366</v>
      </c>
      <c r="U32">
        <v>8243.1999999999898</v>
      </c>
      <c r="V32">
        <v>894667</v>
      </c>
      <c r="W32">
        <v>1099</v>
      </c>
      <c r="X32" s="4">
        <f>T32/V32</f>
        <v>1.1036128526032591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>
        <v>1000000</v>
      </c>
      <c r="AJ32">
        <v>985098</v>
      </c>
      <c r="AK32">
        <v>10156.799999999999</v>
      </c>
      <c r="AL32">
        <v>898030</v>
      </c>
      <c r="AM32">
        <v>1214</v>
      </c>
      <c r="AN32" s="4">
        <f>AJ32/AL32</f>
        <v>1.096954444729018</v>
      </c>
      <c r="AO32" s="4"/>
      <c r="AP32" s="4"/>
      <c r="AQ32" s="4"/>
      <c r="AR32" s="4"/>
      <c r="AS32" s="4"/>
      <c r="AT32" s="4"/>
    </row>
    <row r="33" spans="1:46" x14ac:dyDescent="0.2">
      <c r="A33" s="4"/>
      <c r="B33" s="4"/>
      <c r="C33" s="4"/>
      <c r="D33" s="39"/>
      <c r="E33" s="39"/>
      <c r="F33" s="39"/>
      <c r="G33" s="39"/>
      <c r="H33" s="39"/>
      <c r="I33" s="4"/>
      <c r="J33" s="4"/>
      <c r="K33" s="4"/>
      <c r="L33" s="4"/>
      <c r="M33" s="4"/>
      <c r="N33" s="4"/>
      <c r="O33" s="4"/>
      <c r="P33" s="4"/>
      <c r="Q33" s="4"/>
      <c r="R33" s="4"/>
      <c r="S33">
        <v>3000000</v>
      </c>
      <c r="T33">
        <v>2845644</v>
      </c>
      <c r="U33">
        <v>18473.599999999999</v>
      </c>
      <c r="V33">
        <v>2489192</v>
      </c>
      <c r="W33">
        <v>1090</v>
      </c>
      <c r="X33" s="4">
        <f t="shared" ref="X33:X43" si="0">T33/V33</f>
        <v>1.1431998817286895</v>
      </c>
      <c r="Y33" s="4"/>
      <c r="Z33" s="4"/>
      <c r="AA33" s="4"/>
      <c r="AB33" s="4"/>
      <c r="AC33" s="4"/>
      <c r="AD33" s="4"/>
      <c r="AE33" s="4"/>
      <c r="AF33" s="4"/>
      <c r="AG33" s="4"/>
      <c r="AH33" s="4"/>
      <c r="AI33">
        <v>3000000</v>
      </c>
      <c r="AJ33">
        <v>2836914</v>
      </c>
      <c r="AK33">
        <v>23772.799999999999</v>
      </c>
      <c r="AL33">
        <v>2573628</v>
      </c>
      <c r="AM33">
        <v>1176</v>
      </c>
      <c r="AN33" s="4">
        <f t="shared" ref="AN33:AN43" si="1">AJ33/AL33</f>
        <v>1.1023014981186092</v>
      </c>
      <c r="AO33" s="4"/>
      <c r="AP33" s="4"/>
      <c r="AQ33" s="4"/>
      <c r="AR33" s="4"/>
      <c r="AS33" s="4"/>
      <c r="AT33" s="4"/>
    </row>
    <row r="34" spans="1:46" x14ac:dyDescent="0.2">
      <c r="A34" s="4"/>
      <c r="B34" s="4"/>
      <c r="C34" s="4"/>
      <c r="D34" s="39"/>
      <c r="E34" s="39"/>
      <c r="F34" s="39"/>
      <c r="G34" s="39"/>
      <c r="H34" s="39"/>
      <c r="I34" s="4"/>
      <c r="J34" s="4"/>
      <c r="K34" s="4"/>
      <c r="L34" s="4"/>
      <c r="M34" s="4"/>
      <c r="N34" s="4"/>
      <c r="O34" s="4"/>
      <c r="P34" s="4"/>
      <c r="Q34" s="4"/>
      <c r="R34" s="4"/>
      <c r="S34">
        <v>4000000</v>
      </c>
      <c r="T34">
        <v>3684186</v>
      </c>
      <c r="U34">
        <v>35328</v>
      </c>
      <c r="V34">
        <v>3171698</v>
      </c>
      <c r="X34" s="4">
        <f t="shared" si="0"/>
        <v>1.1615815881587717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>
        <v>4000000</v>
      </c>
      <c r="AJ34">
        <v>3631928</v>
      </c>
      <c r="AK34">
        <v>24729.599999999999</v>
      </c>
      <c r="AL34">
        <v>3289690</v>
      </c>
      <c r="AM34">
        <v>1177</v>
      </c>
      <c r="AN34" s="4">
        <f t="shared" si="1"/>
        <v>1.1040335107563326</v>
      </c>
      <c r="AO34" s="4"/>
      <c r="AP34" s="4"/>
      <c r="AQ34" s="4"/>
      <c r="AR34" s="4"/>
      <c r="AS34" s="4"/>
      <c r="AT34" s="4"/>
    </row>
    <row r="35" spans="1:46" x14ac:dyDescent="0.2">
      <c r="A35" s="4"/>
      <c r="B35" s="4"/>
      <c r="C35" s="4"/>
      <c r="D35" s="39"/>
      <c r="E35" s="39"/>
      <c r="F35" s="39"/>
      <c r="G35" s="39"/>
      <c r="H35" s="39"/>
      <c r="I35" s="4"/>
      <c r="J35" s="4"/>
      <c r="K35" s="4"/>
      <c r="L35" s="4"/>
      <c r="M35" s="4"/>
      <c r="N35" s="4"/>
      <c r="O35" s="4"/>
      <c r="P35" s="4"/>
      <c r="Q35" s="4"/>
      <c r="R35" s="4"/>
      <c r="S35">
        <v>4400000</v>
      </c>
      <c r="T35">
        <v>3998640</v>
      </c>
      <c r="U35">
        <v>1587551.99999999</v>
      </c>
      <c r="V35">
        <v>3431331</v>
      </c>
      <c r="W35">
        <v>1106</v>
      </c>
      <c r="X35" s="4">
        <f t="shared" si="0"/>
        <v>1.1653320533635489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>
        <v>4400000</v>
      </c>
      <c r="AJ35">
        <v>3976612</v>
      </c>
      <c r="AK35">
        <v>25318.3999999999</v>
      </c>
      <c r="AL35">
        <v>3601570</v>
      </c>
      <c r="AM35">
        <v>1163</v>
      </c>
      <c r="AN35" s="4">
        <f t="shared" si="1"/>
        <v>1.1041329198099719</v>
      </c>
      <c r="AO35" s="4"/>
      <c r="AP35" s="4"/>
      <c r="AQ35" s="4"/>
      <c r="AR35" s="4"/>
      <c r="AS35" s="4"/>
      <c r="AT35" s="4"/>
    </row>
    <row r="36" spans="1:46" x14ac:dyDescent="0.2">
      <c r="A36" s="4"/>
      <c r="B36" s="4"/>
      <c r="C36" s="4"/>
      <c r="D36" s="39"/>
      <c r="E36" s="39"/>
      <c r="F36" s="39"/>
      <c r="G36" s="39"/>
      <c r="H36" s="39"/>
      <c r="I36" s="4"/>
      <c r="J36" s="4"/>
      <c r="K36" s="4"/>
      <c r="L36" s="4"/>
      <c r="M36" s="4"/>
      <c r="N36" s="4"/>
      <c r="O36" s="4"/>
      <c r="P36" s="4"/>
      <c r="Q36" s="4"/>
      <c r="R36" s="4"/>
      <c r="S36">
        <v>4800000</v>
      </c>
      <c r="T36">
        <v>4310907</v>
      </c>
      <c r="U36">
        <v>1566649.5999999901</v>
      </c>
      <c r="V36">
        <v>3703487</v>
      </c>
      <c r="W36">
        <v>1091</v>
      </c>
      <c r="X36" s="4">
        <f t="shared" si="0"/>
        <v>1.1640129964004193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>
        <v>4800000</v>
      </c>
      <c r="AJ36">
        <v>4231030</v>
      </c>
      <c r="AK36">
        <v>25612.799999999999</v>
      </c>
      <c r="AL36">
        <v>3831196</v>
      </c>
      <c r="AN36" s="4">
        <f t="shared" si="1"/>
        <v>1.1043627107566409</v>
      </c>
      <c r="AO36" s="4"/>
      <c r="AP36" s="4"/>
      <c r="AQ36" s="4"/>
      <c r="AR36" s="4"/>
      <c r="AS36" s="4"/>
      <c r="AT36" s="4"/>
    </row>
    <row r="37" spans="1:46" x14ac:dyDescent="0.2">
      <c r="A37" s="4"/>
      <c r="B37" s="4"/>
      <c r="C37" s="4"/>
      <c r="D37" s="39"/>
      <c r="E37" s="39"/>
      <c r="F37" s="39"/>
      <c r="G37" s="39"/>
      <c r="H37" s="39"/>
      <c r="I37" s="4"/>
      <c r="J37" s="4"/>
      <c r="K37" s="4"/>
      <c r="L37" s="4"/>
      <c r="M37" s="4"/>
      <c r="N37" s="4"/>
      <c r="O37" s="4"/>
      <c r="P37" s="4"/>
      <c r="Q37" s="4"/>
      <c r="R37" s="4"/>
      <c r="S37">
        <v>5200000</v>
      </c>
      <c r="T37">
        <v>4569602</v>
      </c>
      <c r="U37">
        <v>1592851.2</v>
      </c>
      <c r="V37">
        <v>3913863</v>
      </c>
      <c r="W37">
        <v>1080</v>
      </c>
      <c r="X37" s="4">
        <f t="shared" si="0"/>
        <v>1.1675426554276427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>
        <v>5200000</v>
      </c>
      <c r="AJ37">
        <v>4533969</v>
      </c>
      <c r="AK37">
        <v>26643.199999999899</v>
      </c>
      <c r="AL37">
        <v>4106208</v>
      </c>
      <c r="AM37">
        <v>1149</v>
      </c>
      <c r="AN37" s="4">
        <f t="shared" si="1"/>
        <v>1.1041742162111612</v>
      </c>
      <c r="AO37" s="4"/>
      <c r="AP37" s="4"/>
      <c r="AQ37" s="4"/>
      <c r="AR37" s="4"/>
      <c r="AS37" s="4"/>
      <c r="AT37" s="4"/>
    </row>
    <row r="38" spans="1:46" x14ac:dyDescent="0.2">
      <c r="A38" s="4"/>
      <c r="B38" s="4"/>
      <c r="C38" s="4"/>
      <c r="D38" s="39"/>
      <c r="E38" s="39"/>
      <c r="F38" s="39"/>
      <c r="G38" s="39"/>
      <c r="H38" s="39"/>
      <c r="I38" s="4"/>
      <c r="J38" s="4"/>
      <c r="K38" s="4"/>
      <c r="L38" s="4"/>
      <c r="M38" s="4"/>
      <c r="N38" s="4"/>
      <c r="O38" s="4"/>
      <c r="P38" s="4"/>
      <c r="Q38" s="4"/>
      <c r="R38" s="4"/>
      <c r="S38">
        <v>5600000</v>
      </c>
      <c r="T38">
        <v>4839162</v>
      </c>
      <c r="U38">
        <v>1717897.5999999901</v>
      </c>
      <c r="V38">
        <v>4142588</v>
      </c>
      <c r="W38">
        <v>1078</v>
      </c>
      <c r="X38" s="4">
        <f t="shared" si="0"/>
        <v>1.1681494756417969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>
        <v>5600000</v>
      </c>
      <c r="AJ38">
        <v>4805836</v>
      </c>
      <c r="AK38">
        <v>29734.3999999999</v>
      </c>
      <c r="AL38">
        <v>4346739</v>
      </c>
      <c r="AM38">
        <v>1149</v>
      </c>
      <c r="AN38" s="4">
        <f t="shared" si="1"/>
        <v>1.1056187178480235</v>
      </c>
      <c r="AO38" s="4"/>
      <c r="AP38" s="4"/>
      <c r="AQ38" s="4"/>
      <c r="AR38" s="4"/>
      <c r="AS38" s="4"/>
      <c r="AT38" s="4"/>
    </row>
    <row r="39" spans="1:46" x14ac:dyDescent="0.2">
      <c r="A39" s="4"/>
      <c r="B39" s="4"/>
      <c r="C39" s="4"/>
      <c r="D39" s="39"/>
      <c r="E39" s="39"/>
      <c r="F39" s="39"/>
      <c r="G39" s="39"/>
      <c r="H39" s="39"/>
      <c r="I39" s="4"/>
      <c r="J39" s="4"/>
      <c r="K39" s="4"/>
      <c r="L39" s="4"/>
      <c r="M39" s="4"/>
      <c r="N39" s="4"/>
      <c r="O39" s="4"/>
      <c r="P39" s="4"/>
      <c r="Q39" s="4"/>
      <c r="R39" s="4"/>
      <c r="S39">
        <v>6000000</v>
      </c>
      <c r="T39">
        <v>5057784</v>
      </c>
      <c r="U39">
        <v>1683231.99999999</v>
      </c>
      <c r="V39">
        <v>4330774</v>
      </c>
      <c r="W39">
        <v>1080</v>
      </c>
      <c r="X39" s="4">
        <f t="shared" si="0"/>
        <v>1.1678706854710035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>
        <v>6000000</v>
      </c>
      <c r="AJ39">
        <v>5065474</v>
      </c>
      <c r="AK39">
        <v>49164.799999999901</v>
      </c>
      <c r="AL39">
        <v>4582042</v>
      </c>
      <c r="AM39">
        <v>1145</v>
      </c>
      <c r="AN39" s="4">
        <f t="shared" si="1"/>
        <v>1.10550579850643</v>
      </c>
      <c r="AO39" s="4"/>
      <c r="AP39" s="4"/>
      <c r="AQ39" s="4"/>
      <c r="AR39" s="4"/>
      <c r="AS39" s="4"/>
      <c r="AT39" s="4"/>
    </row>
    <row r="40" spans="1:46" x14ac:dyDescent="0.2">
      <c r="A40" s="4"/>
      <c r="B40" s="4"/>
      <c r="C40" s="4"/>
      <c r="D40" s="39"/>
      <c r="E40" s="39"/>
      <c r="F40" s="39"/>
      <c r="G40" s="39"/>
      <c r="H40" s="39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6200000</v>
      </c>
      <c r="T40">
        <v>5181314</v>
      </c>
      <c r="U40">
        <v>1548543.99999999</v>
      </c>
      <c r="V40">
        <v>4447596</v>
      </c>
      <c r="W40">
        <v>1077</v>
      </c>
      <c r="X40" s="4">
        <f t="shared" si="0"/>
        <v>1.1649695700778577</v>
      </c>
      <c r="Y40" s="4"/>
      <c r="Z40" s="4"/>
      <c r="AA40" s="4"/>
      <c r="AB40" s="4"/>
      <c r="AC40" s="4"/>
      <c r="AD40" s="4"/>
      <c r="AE40" s="4"/>
      <c r="AF40" s="4"/>
      <c r="AG40" s="4"/>
      <c r="AH40" s="4"/>
      <c r="AI40">
        <v>6200000</v>
      </c>
      <c r="AJ40">
        <v>5188248</v>
      </c>
      <c r="AK40">
        <v>187017.59999999899</v>
      </c>
      <c r="AL40">
        <v>4672883</v>
      </c>
      <c r="AM40">
        <v>1144</v>
      </c>
      <c r="AN40" s="4">
        <f t="shared" si="1"/>
        <v>1.110288445056296</v>
      </c>
      <c r="AO40" s="4"/>
      <c r="AP40" s="4"/>
      <c r="AQ40" s="4"/>
      <c r="AR40" s="4"/>
      <c r="AS40" s="4"/>
      <c r="AT40" s="4"/>
    </row>
    <row r="41" spans="1:46" x14ac:dyDescent="0.2">
      <c r="A41" s="4"/>
      <c r="B41" s="4"/>
      <c r="C41" s="4"/>
      <c r="D41" s="39"/>
      <c r="E41" s="39"/>
      <c r="F41" s="39"/>
      <c r="G41" s="39"/>
      <c r="H41" s="39"/>
      <c r="I41" s="4"/>
      <c r="J41" s="4" t="e" vm="4">
        <v>#VALUE!</v>
      </c>
      <c r="K41" s="4"/>
      <c r="L41" s="4"/>
      <c r="M41" s="4"/>
      <c r="N41" s="4"/>
      <c r="O41" s="4"/>
      <c r="P41" s="4"/>
      <c r="Q41" s="4"/>
      <c r="R41" s="4"/>
      <c r="S41">
        <v>6400000</v>
      </c>
      <c r="T41">
        <v>5256788</v>
      </c>
      <c r="U41">
        <v>1625529.5999999901</v>
      </c>
      <c r="V41">
        <v>4505058</v>
      </c>
      <c r="W41">
        <v>1080</v>
      </c>
      <c r="X41" s="4">
        <f t="shared" si="0"/>
        <v>1.1668635564736347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>
        <v>6400000</v>
      </c>
      <c r="AJ41">
        <v>5319287</v>
      </c>
      <c r="AK41">
        <v>329875.19999999902</v>
      </c>
      <c r="AL41">
        <v>4790318</v>
      </c>
      <c r="AM41">
        <v>1141</v>
      </c>
      <c r="AN41" s="4">
        <f t="shared" si="1"/>
        <v>1.1104246106417153</v>
      </c>
      <c r="AO41" s="4"/>
      <c r="AP41" s="4"/>
      <c r="AQ41" s="4"/>
      <c r="AR41" s="4"/>
      <c r="AS41" s="4"/>
      <c r="AT41" s="4"/>
    </row>
    <row r="42" spans="1:46" x14ac:dyDescent="0.2">
      <c r="A42" s="4"/>
      <c r="B42" s="4"/>
      <c r="C42" s="4"/>
      <c r="D42" s="39"/>
      <c r="E42" s="39"/>
      <c r="F42" s="39"/>
      <c r="G42" s="39"/>
      <c r="H42" s="39"/>
      <c r="I42" s="4"/>
      <c r="J42" s="4"/>
      <c r="K42" s="4"/>
      <c r="L42" s="4"/>
      <c r="M42" s="4"/>
      <c r="N42" s="4"/>
      <c r="O42" s="4"/>
      <c r="P42" s="4"/>
      <c r="Q42" s="4"/>
      <c r="R42" s="4"/>
      <c r="S42">
        <v>6600000</v>
      </c>
      <c r="T42">
        <v>5348909</v>
      </c>
      <c r="U42">
        <v>1651436.79999999</v>
      </c>
      <c r="V42">
        <v>4581633</v>
      </c>
      <c r="W42">
        <v>1077</v>
      </c>
      <c r="X42" s="4">
        <f t="shared" si="0"/>
        <v>1.1674678002362913</v>
      </c>
      <c r="Y42" s="4"/>
      <c r="Z42" s="4"/>
      <c r="AA42" s="4"/>
      <c r="AB42" s="4"/>
      <c r="AC42" s="4"/>
      <c r="AD42" s="4"/>
      <c r="AE42" s="4"/>
      <c r="AF42" s="4"/>
      <c r="AG42" s="4"/>
      <c r="AH42" s="4"/>
      <c r="AI42">
        <v>6600000</v>
      </c>
      <c r="AJ42">
        <v>5256252</v>
      </c>
      <c r="AK42">
        <v>1063961.5999999901</v>
      </c>
      <c r="AL42">
        <v>4708486</v>
      </c>
      <c r="AM42">
        <v>1141</v>
      </c>
      <c r="AN42" s="4">
        <f t="shared" si="1"/>
        <v>1.1163359092498097</v>
      </c>
      <c r="AO42" s="4" t="e" vm="5">
        <v>#VALUE!</v>
      </c>
      <c r="AP42" s="4"/>
      <c r="AQ42" s="4"/>
      <c r="AR42" s="4"/>
      <c r="AS42" s="4"/>
      <c r="AT42" s="4"/>
    </row>
    <row r="43" spans="1:46" x14ac:dyDescent="0.2">
      <c r="A43" s="4"/>
      <c r="B43" s="4"/>
      <c r="C43" s="4"/>
      <c r="D43" s="39"/>
      <c r="E43" s="39"/>
      <c r="F43" s="39"/>
      <c r="G43" s="39"/>
      <c r="H43" s="39"/>
      <c r="I43" s="4"/>
      <c r="J43" s="4"/>
      <c r="K43" s="4"/>
      <c r="L43" s="4"/>
      <c r="M43" s="4"/>
      <c r="N43" s="4"/>
      <c r="O43" s="4"/>
      <c r="P43" s="4"/>
      <c r="Q43" s="4"/>
      <c r="R43" s="4"/>
      <c r="S43">
        <v>6800000</v>
      </c>
      <c r="T43">
        <v>5429459</v>
      </c>
      <c r="U43">
        <v>1666598.4</v>
      </c>
      <c r="V43">
        <v>4657197</v>
      </c>
      <c r="W43">
        <v>1081</v>
      </c>
      <c r="X43" s="4">
        <f t="shared" si="0"/>
        <v>1.1658212010357303</v>
      </c>
      <c r="Y43" s="4"/>
      <c r="Z43" s="4"/>
      <c r="AA43" s="4"/>
      <c r="AB43" s="4"/>
      <c r="AC43" s="4"/>
      <c r="AD43" s="4"/>
      <c r="AE43" s="4"/>
      <c r="AF43" s="4"/>
      <c r="AG43" s="4"/>
      <c r="AH43" s="4"/>
      <c r="AI43">
        <v>6800000</v>
      </c>
      <c r="AJ43">
        <v>5404481</v>
      </c>
      <c r="AK43">
        <v>1349603.2</v>
      </c>
      <c r="AL43">
        <v>4851991</v>
      </c>
      <c r="AM43">
        <v>1142</v>
      </c>
      <c r="AN43" s="4">
        <f t="shared" si="1"/>
        <v>1.1138687190475003</v>
      </c>
      <c r="AO43" s="4"/>
      <c r="AP43" s="4"/>
      <c r="AQ43" s="4"/>
      <c r="AR43" s="4"/>
      <c r="AS43" s="4"/>
      <c r="AT43" s="4"/>
    </row>
    <row r="44" spans="1:46" x14ac:dyDescent="0.2">
      <c r="A44" s="4"/>
      <c r="B44" s="4"/>
      <c r="C44" s="4"/>
      <c r="D44" s="39"/>
      <c r="E44" s="39"/>
      <c r="F44" s="39"/>
      <c r="G44" s="39"/>
      <c r="H44" s="3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3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x14ac:dyDescent="0.2">
      <c r="A45" s="4"/>
      <c r="B45" s="4"/>
      <c r="C45" s="4"/>
      <c r="D45" s="4"/>
      <c r="E45" s="4"/>
      <c r="F45" s="4"/>
      <c r="G45" s="4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3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x14ac:dyDescent="0.2">
      <c r="A46" s="4"/>
      <c r="B46" s="4"/>
      <c r="C46" s="4"/>
      <c r="D46" s="4"/>
      <c r="E46" s="4"/>
      <c r="F46" s="4"/>
      <c r="G46" s="4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3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x14ac:dyDescent="0.2">
      <c r="A47" s="4"/>
      <c r="B47" s="4"/>
      <c r="C47" s="4"/>
      <c r="D47" s="4"/>
      <c r="E47" s="4"/>
      <c r="F47" s="4"/>
      <c r="G47" s="4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3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x14ac:dyDescent="0.2">
      <c r="A48" s="4"/>
      <c r="B48" s="4"/>
      <c r="C48" s="4"/>
      <c r="D48" s="4"/>
      <c r="E48" s="4"/>
      <c r="F48" s="4"/>
      <c r="G48" s="4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3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x14ac:dyDescent="0.2">
      <c r="A49" s="4"/>
      <c r="B49" s="4"/>
      <c r="C49" s="4"/>
      <c r="D49" s="4"/>
      <c r="E49" s="4"/>
      <c r="F49" s="4"/>
      <c r="G49" s="4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3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x14ac:dyDescent="0.2">
      <c r="A50" s="4"/>
      <c r="B50" s="4"/>
      <c r="C50" s="4"/>
      <c r="D50" s="4"/>
      <c r="E50" s="4"/>
      <c r="F50" s="4"/>
      <c r="G50" s="4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3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x14ac:dyDescent="0.2">
      <c r="A51" s="4"/>
      <c r="B51" s="4"/>
      <c r="C51" s="4"/>
      <c r="D51" s="4"/>
      <c r="E51" s="4"/>
      <c r="F51" s="4"/>
      <c r="G51" s="4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3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x14ac:dyDescent="0.2">
      <c r="A52" s="4"/>
      <c r="B52" s="4"/>
      <c r="C52" s="4"/>
      <c r="D52" s="4"/>
      <c r="E52" s="4"/>
      <c r="F52" s="4"/>
      <c r="G52" s="4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3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x14ac:dyDescent="0.2">
      <c r="A53" s="4"/>
      <c r="B53" s="4"/>
      <c r="C53" s="4"/>
      <c r="D53" s="4"/>
      <c r="E53" s="4"/>
      <c r="F53" s="4"/>
      <c r="G53" s="4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3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x14ac:dyDescent="0.2">
      <c r="A54" s="4"/>
      <c r="B54" s="4"/>
      <c r="C54" s="4"/>
      <c r="D54" s="4"/>
      <c r="E54" s="4"/>
      <c r="F54" s="4"/>
      <c r="G54" s="4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3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x14ac:dyDescent="0.2">
      <c r="A55" s="4"/>
      <c r="B55" s="4"/>
      <c r="C55" s="4"/>
      <c r="D55" s="4"/>
      <c r="E55" s="4"/>
      <c r="F55" s="4"/>
      <c r="G55" s="4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3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x14ac:dyDescent="0.2">
      <c r="A56" s="4"/>
      <c r="B56" s="4"/>
      <c r="C56" s="4"/>
      <c r="D56" s="4"/>
      <c r="E56" s="4"/>
      <c r="F56" s="4"/>
      <c r="G56" s="4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3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x14ac:dyDescent="0.2">
      <c r="A59" s="4"/>
      <c r="B59" s="4" t="s">
        <v>217</v>
      </c>
      <c r="C59" s="4"/>
      <c r="D59" s="4" t="s">
        <v>206</v>
      </c>
      <c r="E59" s="4" t="s">
        <v>33</v>
      </c>
      <c r="F59" s="4" t="s">
        <v>38</v>
      </c>
      <c r="G59" s="4" t="s">
        <v>213</v>
      </c>
      <c r="H59" s="4" t="s">
        <v>214</v>
      </c>
      <c r="I59" s="4"/>
      <c r="J59" s="4"/>
      <c r="K59" s="4"/>
      <c r="L59" s="4"/>
      <c r="M59" s="4"/>
      <c r="N59" s="4"/>
      <c r="O59" s="4"/>
      <c r="P59" s="4"/>
      <c r="Q59" s="4" t="s">
        <v>269</v>
      </c>
      <c r="R59" s="4"/>
      <c r="S59" s="4" t="s">
        <v>206</v>
      </c>
      <c r="T59" s="4" t="s">
        <v>33</v>
      </c>
      <c r="U59" s="4" t="s">
        <v>38</v>
      </c>
      <c r="V59" s="4" t="s">
        <v>213</v>
      </c>
      <c r="W59" s="4" t="s">
        <v>214</v>
      </c>
      <c r="X59" s="4"/>
      <c r="Y59" s="4"/>
      <c r="Z59" s="4"/>
      <c r="AA59" s="4"/>
      <c r="AB59" s="4"/>
      <c r="AC59" s="4"/>
      <c r="AD59" s="4"/>
      <c r="AE59" s="4"/>
      <c r="AF59" s="4"/>
      <c r="AG59" s="4" t="s">
        <v>269</v>
      </c>
      <c r="AH59" s="4"/>
      <c r="AI59" s="4" t="s">
        <v>206</v>
      </c>
      <c r="AJ59" s="4" t="s">
        <v>33</v>
      </c>
      <c r="AK59" s="4" t="s">
        <v>172</v>
      </c>
      <c r="AL59" s="4" t="s">
        <v>213</v>
      </c>
      <c r="AM59" s="4" t="s">
        <v>214</v>
      </c>
      <c r="AN59" s="4"/>
      <c r="AO59" s="4"/>
      <c r="AP59" s="4"/>
      <c r="AQ59" s="4"/>
      <c r="AR59" s="4"/>
      <c r="AS59" s="4"/>
      <c r="AT59" s="4"/>
    </row>
    <row r="60" spans="1:46" x14ac:dyDescent="0.2">
      <c r="A60" s="4"/>
      <c r="B60" s="4"/>
      <c r="C60" s="4"/>
      <c r="D60" s="39"/>
      <c r="E60" s="39"/>
      <c r="F60" s="39"/>
      <c r="G60" s="39"/>
      <c r="H60" s="39"/>
      <c r="I60" s="4"/>
      <c r="J60" s="4"/>
      <c r="K60" s="4"/>
      <c r="L60" s="4"/>
      <c r="M60" s="4"/>
      <c r="N60" s="4"/>
      <c r="O60" s="4"/>
      <c r="P60" s="4"/>
      <c r="S60">
        <v>1000000</v>
      </c>
      <c r="T60">
        <v>986072</v>
      </c>
      <c r="U60">
        <v>6697.5999999999904</v>
      </c>
      <c r="V60">
        <v>800020</v>
      </c>
      <c r="W60">
        <v>1071</v>
      </c>
      <c r="X60" s="4">
        <f>T60/V60</f>
        <v>1.2325591860203495</v>
      </c>
      <c r="Y60" s="4"/>
      <c r="Z60" s="4"/>
      <c r="AA60" s="4"/>
      <c r="AB60" s="4"/>
      <c r="AC60" s="4"/>
      <c r="AD60" s="4"/>
      <c r="AE60" s="4"/>
      <c r="AF60" s="4"/>
      <c r="AI60">
        <v>1000000</v>
      </c>
      <c r="AJ60">
        <v>985218</v>
      </c>
      <c r="AK60">
        <v>8832</v>
      </c>
      <c r="AL60">
        <v>868342</v>
      </c>
      <c r="AM60">
        <v>1185</v>
      </c>
      <c r="AN60" s="4">
        <f>AJ60/AL60</f>
        <v>1.1345967372302619</v>
      </c>
      <c r="AO60" s="4"/>
      <c r="AP60" s="4"/>
      <c r="AQ60" s="4"/>
      <c r="AR60" s="4"/>
      <c r="AS60" s="4"/>
      <c r="AT60" s="4"/>
    </row>
    <row r="61" spans="1:46" x14ac:dyDescent="0.2">
      <c r="A61" s="4"/>
      <c r="B61" s="4"/>
      <c r="C61" s="4"/>
      <c r="D61" s="39"/>
      <c r="E61" s="39"/>
      <c r="F61" s="39"/>
      <c r="G61" s="39"/>
      <c r="H61" s="39"/>
      <c r="I61" s="4"/>
      <c r="J61" s="4"/>
      <c r="K61" s="4"/>
      <c r="L61" s="4"/>
      <c r="M61" s="4"/>
      <c r="N61" s="4"/>
      <c r="O61" s="4"/>
      <c r="P61" s="4"/>
      <c r="S61">
        <v>2000000</v>
      </c>
      <c r="T61">
        <v>1933720</v>
      </c>
      <c r="U61">
        <v>7212.7999999999902</v>
      </c>
      <c r="V61">
        <v>1581665</v>
      </c>
      <c r="W61">
        <v>1038</v>
      </c>
      <c r="X61" s="4">
        <f t="shared" ref="X61:X72" si="2">T61/V61</f>
        <v>1.2225850606797268</v>
      </c>
      <c r="Y61" s="4"/>
      <c r="Z61" s="4"/>
      <c r="AA61" s="4"/>
      <c r="AB61" s="4"/>
      <c r="AC61" s="4"/>
      <c r="AD61" s="4"/>
      <c r="AE61" s="4"/>
      <c r="AF61" s="4"/>
      <c r="AI61">
        <v>2000000</v>
      </c>
      <c r="AJ61">
        <v>1935466</v>
      </c>
      <c r="AK61">
        <v>9715.1999999999898</v>
      </c>
      <c r="AL61">
        <v>1740067</v>
      </c>
      <c r="AM61">
        <v>1158</v>
      </c>
      <c r="AN61" s="4">
        <f t="shared" ref="AN61:AN72" si="3">AJ61/AL61</f>
        <v>1.1122939518995534</v>
      </c>
      <c r="AO61" s="4"/>
      <c r="AP61" s="4"/>
      <c r="AQ61" s="4"/>
      <c r="AR61" s="4"/>
      <c r="AS61" s="4"/>
      <c r="AT61" s="4"/>
    </row>
    <row r="62" spans="1:46" x14ac:dyDescent="0.2">
      <c r="A62" s="4"/>
      <c r="B62" s="4"/>
      <c r="C62" s="4"/>
      <c r="D62" s="39"/>
      <c r="E62" s="39"/>
      <c r="F62" s="39"/>
      <c r="G62" s="39"/>
      <c r="H62" s="39"/>
      <c r="I62" s="4"/>
      <c r="J62" s="4"/>
      <c r="K62" s="4"/>
      <c r="L62" s="4"/>
      <c r="M62" s="4"/>
      <c r="N62" s="4"/>
      <c r="O62" s="4"/>
      <c r="P62" s="4"/>
      <c r="S62">
        <v>3000000</v>
      </c>
      <c r="T62">
        <v>2840913</v>
      </c>
      <c r="U62">
        <v>7948.7999999999902</v>
      </c>
      <c r="V62">
        <v>2228600</v>
      </c>
      <c r="W62">
        <v>1034</v>
      </c>
      <c r="X62" s="4">
        <f t="shared" si="2"/>
        <v>1.2747523108678094</v>
      </c>
      <c r="Y62" s="4"/>
      <c r="Z62" s="4"/>
      <c r="AA62" s="4"/>
      <c r="AB62" s="4"/>
      <c r="AC62" s="4"/>
      <c r="AD62" s="4"/>
      <c r="AE62" s="4"/>
      <c r="AF62" s="4"/>
      <c r="AI62">
        <v>3000000</v>
      </c>
      <c r="AJ62">
        <v>2818963</v>
      </c>
      <c r="AK62">
        <v>10451.199999999901</v>
      </c>
      <c r="AL62">
        <v>2523114</v>
      </c>
      <c r="AM62">
        <v>1152</v>
      </c>
      <c r="AN62" s="4">
        <f t="shared" si="3"/>
        <v>1.117255502525847</v>
      </c>
      <c r="AO62" s="4"/>
      <c r="AP62" s="4"/>
      <c r="AQ62" s="4"/>
      <c r="AR62" s="4"/>
      <c r="AS62" s="4"/>
      <c r="AT62" s="4"/>
    </row>
    <row r="63" spans="1:46" x14ac:dyDescent="0.2">
      <c r="A63" s="4"/>
      <c r="B63" s="4"/>
      <c r="C63" s="4"/>
      <c r="D63" s="39"/>
      <c r="E63" s="39"/>
      <c r="F63" s="39"/>
      <c r="G63" s="39"/>
      <c r="H63" s="39"/>
      <c r="I63" s="4"/>
      <c r="J63" s="4"/>
      <c r="K63" s="4"/>
      <c r="L63" s="4"/>
      <c r="M63" s="4"/>
      <c r="N63" s="4"/>
      <c r="O63" s="4"/>
      <c r="P63" s="4"/>
      <c r="S63">
        <v>4000000</v>
      </c>
      <c r="T63">
        <v>3674880</v>
      </c>
      <c r="U63">
        <v>8684.7999999999993</v>
      </c>
      <c r="V63">
        <v>2737296</v>
      </c>
      <c r="W63">
        <v>1055</v>
      </c>
      <c r="X63" s="4">
        <f t="shared" si="2"/>
        <v>1.3425219632805514</v>
      </c>
      <c r="Y63" s="4"/>
      <c r="Z63" s="4"/>
      <c r="AA63" s="4"/>
      <c r="AB63" s="4"/>
      <c r="AC63" s="4"/>
      <c r="AD63" s="4"/>
      <c r="AE63" s="4"/>
      <c r="AF63" s="4"/>
      <c r="AI63">
        <v>4000000</v>
      </c>
      <c r="AJ63">
        <v>3642201</v>
      </c>
      <c r="AK63">
        <v>11260.8</v>
      </c>
      <c r="AL63">
        <v>3241484</v>
      </c>
      <c r="AM63">
        <v>1148</v>
      </c>
      <c r="AN63" s="4">
        <f t="shared" si="3"/>
        <v>1.1236214647365219</v>
      </c>
      <c r="AO63" s="4"/>
      <c r="AP63" s="4"/>
      <c r="AQ63" s="4"/>
      <c r="AR63" s="4"/>
      <c r="AS63" s="4"/>
      <c r="AT63" s="4"/>
    </row>
    <row r="64" spans="1:46" x14ac:dyDescent="0.2">
      <c r="A64" s="4"/>
      <c r="B64" s="4"/>
      <c r="C64" s="4"/>
      <c r="D64" s="39"/>
      <c r="E64" s="39"/>
      <c r="F64" s="39"/>
      <c r="G64" s="39"/>
      <c r="H64" s="39"/>
      <c r="I64" s="4"/>
      <c r="J64" s="4"/>
      <c r="K64" s="4"/>
      <c r="L64" s="4"/>
      <c r="M64" s="4"/>
      <c r="N64" s="4"/>
      <c r="O64" s="4"/>
      <c r="P64" s="4"/>
      <c r="S64">
        <v>4400000</v>
      </c>
      <c r="T64">
        <v>3999097</v>
      </c>
      <c r="U64">
        <v>8832</v>
      </c>
      <c r="V64">
        <v>2925920</v>
      </c>
      <c r="W64">
        <v>1042</v>
      </c>
      <c r="X64" s="4">
        <f t="shared" si="2"/>
        <v>1.3667827555093783</v>
      </c>
      <c r="Y64" s="4"/>
      <c r="Z64" s="4"/>
      <c r="AA64" s="4"/>
      <c r="AB64" s="4"/>
      <c r="AC64" s="4"/>
      <c r="AD64" s="4"/>
      <c r="AE64" s="4"/>
      <c r="AF64" s="4"/>
      <c r="AI64">
        <v>4400000</v>
      </c>
      <c r="AJ64">
        <v>3959023</v>
      </c>
      <c r="AK64">
        <v>11776</v>
      </c>
      <c r="AL64">
        <v>3512914</v>
      </c>
      <c r="AM64">
        <v>1151</v>
      </c>
      <c r="AN64" s="4">
        <f t="shared" si="3"/>
        <v>1.126991153213543</v>
      </c>
      <c r="AO64" s="4"/>
      <c r="AP64" s="4"/>
      <c r="AQ64" s="4"/>
      <c r="AR64" s="4"/>
      <c r="AS64" s="4"/>
      <c r="AT64" s="4"/>
    </row>
    <row r="65" spans="1:46" x14ac:dyDescent="0.2">
      <c r="A65" s="4"/>
      <c r="B65" s="4"/>
      <c r="C65" s="4"/>
      <c r="D65" s="39"/>
      <c r="E65" s="39"/>
      <c r="F65" s="39"/>
      <c r="G65" s="39"/>
      <c r="H65" s="39"/>
      <c r="I65" s="4"/>
      <c r="J65" s="4"/>
      <c r="K65" s="4"/>
      <c r="L65" s="4"/>
      <c r="M65" s="4"/>
      <c r="N65" s="4"/>
      <c r="O65" s="4"/>
      <c r="P65" s="4"/>
      <c r="S65">
        <v>4800000</v>
      </c>
      <c r="T65">
        <v>4315652</v>
      </c>
      <c r="U65">
        <v>9126.4</v>
      </c>
      <c r="V65">
        <v>3091103</v>
      </c>
      <c r="W65">
        <v>1037</v>
      </c>
      <c r="X65" s="4">
        <f t="shared" si="2"/>
        <v>1.3961527648868381</v>
      </c>
      <c r="Y65" s="4"/>
      <c r="Z65" s="4"/>
      <c r="AA65" s="4"/>
      <c r="AB65" s="4"/>
      <c r="AC65" s="4"/>
      <c r="AD65" s="4"/>
      <c r="AE65" s="4"/>
      <c r="AF65" s="4"/>
      <c r="AI65">
        <v>4800000</v>
      </c>
      <c r="AJ65">
        <v>4093166</v>
      </c>
      <c r="AK65">
        <v>49327308.799999997</v>
      </c>
      <c r="AL65">
        <v>2329389</v>
      </c>
      <c r="AM65">
        <v>1123</v>
      </c>
      <c r="AN65" s="4">
        <f t="shared" si="3"/>
        <v>1.7571843947060797</v>
      </c>
      <c r="AO65" s="4"/>
      <c r="AP65" s="4"/>
      <c r="AQ65" s="4"/>
      <c r="AR65" s="4"/>
      <c r="AS65" s="4"/>
      <c r="AT65" s="4"/>
    </row>
    <row r="66" spans="1:46" x14ac:dyDescent="0.2">
      <c r="A66" s="4"/>
      <c r="B66" s="4"/>
      <c r="C66" s="4"/>
      <c r="D66" s="39"/>
      <c r="E66" s="39"/>
      <c r="F66" s="39"/>
      <c r="G66" s="39"/>
      <c r="H66" s="39"/>
      <c r="I66" s="4"/>
      <c r="J66" s="4"/>
      <c r="K66" s="4"/>
      <c r="L66" s="4"/>
      <c r="M66" s="4"/>
      <c r="N66" s="4"/>
      <c r="O66" s="4"/>
      <c r="P66" s="4"/>
      <c r="S66">
        <v>5200000</v>
      </c>
      <c r="T66">
        <v>4620418</v>
      </c>
      <c r="U66">
        <v>9494.4</v>
      </c>
      <c r="V66">
        <v>3237141</v>
      </c>
      <c r="W66">
        <v>1039</v>
      </c>
      <c r="X66" s="4">
        <f t="shared" si="2"/>
        <v>1.4273144110806419</v>
      </c>
      <c r="Y66" s="4"/>
      <c r="Z66" s="4"/>
      <c r="AA66" s="4"/>
      <c r="AB66" s="4"/>
      <c r="AC66" s="4"/>
      <c r="AD66" s="4"/>
      <c r="AE66" s="4"/>
      <c r="AF66" s="4"/>
      <c r="AI66">
        <v>5200000</v>
      </c>
      <c r="AJ66">
        <v>4517851</v>
      </c>
      <c r="AK66">
        <v>2274387.1999999899</v>
      </c>
      <c r="AL66">
        <v>1699158</v>
      </c>
      <c r="AM66">
        <v>1129</v>
      </c>
      <c r="AN66" s="4">
        <f t="shared" si="3"/>
        <v>2.6588763375742572</v>
      </c>
      <c r="AO66" s="4"/>
      <c r="AP66" s="4"/>
      <c r="AQ66" s="4"/>
      <c r="AR66" s="4"/>
      <c r="AS66" s="4"/>
      <c r="AT66" s="4"/>
    </row>
    <row r="67" spans="1:46" x14ac:dyDescent="0.2">
      <c r="A67" s="4"/>
      <c r="B67" s="4"/>
      <c r="C67" s="4"/>
      <c r="D67" s="39"/>
      <c r="E67" s="39"/>
      <c r="F67" s="39"/>
      <c r="G67" s="39"/>
      <c r="H67" s="39"/>
      <c r="I67" s="4"/>
      <c r="J67" s="4"/>
      <c r="K67" s="4"/>
      <c r="L67" s="4"/>
      <c r="M67" s="4"/>
      <c r="N67" s="4"/>
      <c r="O67" s="4"/>
      <c r="P67" s="4"/>
      <c r="S67">
        <v>5600000</v>
      </c>
      <c r="T67">
        <v>4895128</v>
      </c>
      <c r="U67">
        <v>9862.4</v>
      </c>
      <c r="V67">
        <v>3359184</v>
      </c>
      <c r="W67">
        <v>1040</v>
      </c>
      <c r="X67" s="4">
        <f t="shared" si="2"/>
        <v>1.4572372338044002</v>
      </c>
      <c r="Y67" s="4"/>
      <c r="Z67" s="4"/>
      <c r="AA67" s="4"/>
      <c r="AB67" s="4"/>
      <c r="AC67" s="4"/>
      <c r="AD67" s="4"/>
      <c r="AE67" s="4"/>
      <c r="AF67" s="4"/>
      <c r="AI67">
        <v>5600000</v>
      </c>
      <c r="AJ67">
        <v>4797935</v>
      </c>
      <c r="AK67">
        <v>1503795.2</v>
      </c>
      <c r="AL67">
        <v>1586381</v>
      </c>
      <c r="AM67">
        <v>1110</v>
      </c>
      <c r="AN67" s="4">
        <f t="shared" si="3"/>
        <v>3.0244531420888174</v>
      </c>
      <c r="AO67" s="4"/>
      <c r="AP67" s="4"/>
      <c r="AQ67" s="4"/>
      <c r="AR67" s="4"/>
      <c r="AS67" s="4"/>
      <c r="AT67" s="4"/>
    </row>
    <row r="68" spans="1:46" x14ac:dyDescent="0.2">
      <c r="A68" s="4"/>
      <c r="B68" s="4"/>
      <c r="C68" s="4"/>
      <c r="D68" s="39"/>
      <c r="E68" s="39"/>
      <c r="F68" s="39"/>
      <c r="G68" s="39"/>
      <c r="H68" s="39"/>
      <c r="I68" s="4"/>
      <c r="J68" s="4"/>
      <c r="K68" s="4"/>
      <c r="L68" s="4"/>
      <c r="M68" s="4"/>
      <c r="N68" s="4"/>
      <c r="O68" s="4"/>
      <c r="P68" s="4"/>
      <c r="S68">
        <v>6000000</v>
      </c>
      <c r="T68">
        <v>5178933</v>
      </c>
      <c r="U68">
        <v>10377.5999999999</v>
      </c>
      <c r="V68">
        <v>3465469</v>
      </c>
      <c r="W68">
        <v>1040</v>
      </c>
      <c r="X68" s="4">
        <f t="shared" si="2"/>
        <v>1.4944392808015308</v>
      </c>
      <c r="Y68" s="4"/>
      <c r="Z68" s="4"/>
      <c r="AA68" s="4"/>
      <c r="AB68" s="4"/>
      <c r="AC68" s="4"/>
      <c r="AD68" s="4"/>
      <c r="AE68" s="4"/>
      <c r="AF68" s="4"/>
      <c r="AI68">
        <v>6000000</v>
      </c>
      <c r="AJ68">
        <v>5013312</v>
      </c>
      <c r="AK68">
        <v>1708476.79999999</v>
      </c>
      <c r="AL68">
        <v>1919154</v>
      </c>
      <c r="AM68">
        <v>1122</v>
      </c>
      <c r="AN68" s="4">
        <f t="shared" si="3"/>
        <v>2.6122510231070564</v>
      </c>
      <c r="AO68" s="4"/>
      <c r="AP68" s="4"/>
      <c r="AQ68" s="4"/>
      <c r="AR68" s="4"/>
      <c r="AS68" s="4"/>
      <c r="AT68" s="4"/>
    </row>
    <row r="69" spans="1:46" x14ac:dyDescent="0.2">
      <c r="A69" s="4"/>
      <c r="B69" s="4"/>
      <c r="C69" s="4"/>
      <c r="D69" s="39"/>
      <c r="E69" s="39"/>
      <c r="F69" s="39"/>
      <c r="G69" s="39"/>
      <c r="H69" s="39"/>
      <c r="I69" s="4"/>
      <c r="J69" s="4"/>
      <c r="K69" s="4"/>
      <c r="L69" s="4"/>
      <c r="M69" s="4"/>
      <c r="N69" s="4"/>
      <c r="O69" s="4"/>
      <c r="P69" s="4"/>
      <c r="S69">
        <v>6200000</v>
      </c>
      <c r="T69">
        <v>5332458</v>
      </c>
      <c r="U69">
        <v>10892.8</v>
      </c>
      <c r="V69">
        <v>3516681</v>
      </c>
      <c r="W69">
        <v>1039</v>
      </c>
      <c r="X69" s="4">
        <f t="shared" si="2"/>
        <v>1.5163325874595961</v>
      </c>
      <c r="Y69" s="4"/>
      <c r="Z69" s="4"/>
      <c r="AA69" s="4"/>
      <c r="AB69" s="4"/>
      <c r="AC69" s="4"/>
      <c r="AD69" s="4"/>
      <c r="AE69" s="4"/>
      <c r="AF69" s="4"/>
      <c r="AI69">
        <v>6200000</v>
      </c>
      <c r="AJ69">
        <v>4182001</v>
      </c>
      <c r="AK69">
        <v>38247932.799999997</v>
      </c>
      <c r="AL69">
        <v>3393949</v>
      </c>
      <c r="AN69" s="4">
        <f t="shared" si="3"/>
        <v>1.2321932356673597</v>
      </c>
      <c r="AO69" s="4"/>
      <c r="AP69" s="4"/>
      <c r="AQ69" s="4"/>
      <c r="AR69" s="4"/>
      <c r="AS69" s="4"/>
      <c r="AT69" s="4"/>
    </row>
    <row r="70" spans="1:46" x14ac:dyDescent="0.2">
      <c r="A70" s="4"/>
      <c r="B70" s="4"/>
      <c r="C70" s="4"/>
      <c r="D70" s="39"/>
      <c r="E70" s="39"/>
      <c r="F70" s="39"/>
      <c r="G70" s="39"/>
      <c r="H70" s="39"/>
      <c r="I70" s="4"/>
      <c r="J70" s="4"/>
      <c r="K70" s="4"/>
      <c r="L70" s="4"/>
      <c r="M70" s="4"/>
      <c r="N70" s="4"/>
      <c r="O70" s="4"/>
      <c r="P70" s="4"/>
      <c r="S70">
        <v>6400000</v>
      </c>
      <c r="T70">
        <v>5456716</v>
      </c>
      <c r="U70">
        <v>11628.8</v>
      </c>
      <c r="V70">
        <v>3547427</v>
      </c>
      <c r="W70">
        <v>1039</v>
      </c>
      <c r="X70" s="4">
        <f t="shared" si="2"/>
        <v>1.5382179816526176</v>
      </c>
      <c r="Y70" s="4"/>
      <c r="Z70" s="4"/>
      <c r="AA70" s="4"/>
      <c r="AB70" s="4"/>
      <c r="AC70" s="4"/>
      <c r="AD70" s="4"/>
      <c r="AE70" s="4"/>
      <c r="AF70" s="4"/>
      <c r="AI70">
        <v>6400000</v>
      </c>
      <c r="AJ70">
        <v>5166253</v>
      </c>
      <c r="AK70">
        <v>4731964.8</v>
      </c>
      <c r="AL70">
        <v>2126333</v>
      </c>
      <c r="AM70">
        <v>1118</v>
      </c>
      <c r="AN70" s="4">
        <f t="shared" si="3"/>
        <v>2.4296537748320701</v>
      </c>
      <c r="AO70" s="4"/>
      <c r="AP70" s="4"/>
      <c r="AQ70" s="4"/>
      <c r="AR70" s="4"/>
      <c r="AS70" s="4"/>
      <c r="AT70" s="4"/>
    </row>
    <row r="71" spans="1:46" x14ac:dyDescent="0.2">
      <c r="A71" s="4"/>
      <c r="B71" s="4"/>
      <c r="C71" s="4"/>
      <c r="D71" s="39"/>
      <c r="E71" s="39"/>
      <c r="F71" s="39"/>
      <c r="G71" s="39"/>
      <c r="H71" s="39"/>
      <c r="I71" s="4"/>
      <c r="J71" s="4"/>
      <c r="K71" s="4"/>
      <c r="L71" s="4"/>
      <c r="M71" s="4"/>
      <c r="N71" s="4"/>
      <c r="O71" s="4"/>
      <c r="P71" s="4"/>
      <c r="S71">
        <v>6600000</v>
      </c>
      <c r="T71">
        <v>5604881</v>
      </c>
      <c r="U71">
        <v>12438.4</v>
      </c>
      <c r="V71">
        <v>3574652</v>
      </c>
      <c r="W71">
        <v>1040</v>
      </c>
      <c r="X71" s="4">
        <f t="shared" si="2"/>
        <v>1.5679515096854184</v>
      </c>
      <c r="Y71" s="4"/>
      <c r="Z71" s="4"/>
      <c r="AA71" s="4"/>
      <c r="AB71" s="4"/>
      <c r="AC71" s="4"/>
      <c r="AD71" s="4"/>
      <c r="AE71" s="4"/>
      <c r="AF71" s="4"/>
      <c r="AI71">
        <v>6600000</v>
      </c>
      <c r="AJ71">
        <v>4946988</v>
      </c>
      <c r="AK71">
        <v>38889724.799999997</v>
      </c>
      <c r="AL71">
        <v>3982841</v>
      </c>
      <c r="AN71" s="4">
        <f t="shared" si="3"/>
        <v>1.2420751920551185</v>
      </c>
      <c r="AO71" s="4"/>
      <c r="AP71" s="4"/>
      <c r="AQ71" s="4"/>
      <c r="AR71" s="4"/>
      <c r="AS71" s="4"/>
      <c r="AT71" s="4"/>
    </row>
    <row r="72" spans="1:46" x14ac:dyDescent="0.2">
      <c r="A72" s="4"/>
      <c r="B72" s="4"/>
      <c r="C72" s="4"/>
      <c r="D72" s="39"/>
      <c r="E72" s="39"/>
      <c r="F72" s="39"/>
      <c r="G72" s="39"/>
      <c r="H72" s="39"/>
      <c r="I72" s="4"/>
      <c r="J72" s="4"/>
      <c r="K72" s="4"/>
      <c r="L72" s="4"/>
      <c r="M72" s="4"/>
      <c r="N72" s="4"/>
      <c r="O72" s="4"/>
      <c r="P72" s="4"/>
      <c r="S72">
        <v>6800000</v>
      </c>
      <c r="T72">
        <v>5709647</v>
      </c>
      <c r="U72">
        <v>11923.199999999901</v>
      </c>
      <c r="V72">
        <v>3615260</v>
      </c>
      <c r="W72">
        <v>1040</v>
      </c>
      <c r="X72" s="4">
        <f t="shared" si="2"/>
        <v>1.5793184999142524</v>
      </c>
      <c r="Y72" s="4"/>
      <c r="Z72" s="4"/>
      <c r="AA72" s="4"/>
      <c r="AB72" s="4"/>
      <c r="AC72" s="4"/>
      <c r="AD72" s="4"/>
      <c r="AE72" s="4"/>
      <c r="AF72" s="4"/>
      <c r="AI72">
        <v>6800000</v>
      </c>
      <c r="AJ72">
        <v>5331649</v>
      </c>
      <c r="AK72">
        <v>5699436.7999999998</v>
      </c>
      <c r="AL72">
        <v>2828908</v>
      </c>
      <c r="AN72" s="4">
        <f t="shared" si="3"/>
        <v>1.8847021536225286</v>
      </c>
      <c r="AO72" s="4"/>
      <c r="AP72" s="4"/>
      <c r="AQ72" s="4"/>
      <c r="AR72" s="4"/>
      <c r="AS72" s="4"/>
      <c r="AT72" s="4"/>
    </row>
    <row r="73" spans="1:46" x14ac:dyDescent="0.2">
      <c r="A73" s="4"/>
      <c r="B73" s="4"/>
      <c r="C73" s="4"/>
      <c r="D73" s="39"/>
      <c r="E73" s="39"/>
      <c r="F73" s="39"/>
      <c r="G73" s="39"/>
      <c r="H73" s="39"/>
      <c r="I73" s="4"/>
      <c r="J73" s="4"/>
      <c r="K73" s="4"/>
      <c r="L73" s="4"/>
      <c r="M73" s="4"/>
      <c r="N73" s="4"/>
      <c r="O73" s="4"/>
      <c r="P73" s="4"/>
      <c r="Q73" s="4"/>
      <c r="R73" s="4"/>
      <c r="S73" s="39"/>
      <c r="T73" s="39"/>
      <c r="U73" s="39"/>
      <c r="V73" s="39"/>
      <c r="W73" s="39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x14ac:dyDescent="0.2">
      <c r="A74" s="4"/>
      <c r="B74" s="4"/>
      <c r="C74" s="4"/>
      <c r="D74" s="39"/>
      <c r="E74" s="39"/>
      <c r="F74" s="39"/>
      <c r="G74" s="39"/>
      <c r="H74" s="39"/>
      <c r="I74" s="4"/>
      <c r="J74" s="4"/>
      <c r="K74" s="4"/>
      <c r="L74" s="4"/>
      <c r="M74" s="4"/>
      <c r="N74" s="4"/>
      <c r="O74" s="4"/>
      <c r="P74" s="4"/>
      <c r="Q74" s="4"/>
      <c r="R74" s="4"/>
      <c r="S74" s="39"/>
      <c r="T74" s="39"/>
      <c r="U74" s="39"/>
      <c r="V74" s="39"/>
      <c r="W74" s="39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x14ac:dyDescent="0.2">
      <c r="A75" s="4"/>
      <c r="B75" s="4"/>
      <c r="C75" s="4"/>
      <c r="D75" s="39"/>
      <c r="E75" s="39"/>
      <c r="F75" s="39"/>
      <c r="G75" s="39"/>
      <c r="H75" s="39"/>
      <c r="I75" s="4"/>
      <c r="J75" s="4"/>
      <c r="K75" s="4"/>
      <c r="L75" s="4"/>
      <c r="M75" s="4"/>
      <c r="N75" s="4"/>
      <c r="O75" s="4"/>
      <c r="P75" s="4"/>
      <c r="Q75" s="4"/>
      <c r="R75" s="4"/>
      <c r="S75" s="39"/>
      <c r="T75" s="39"/>
      <c r="U75" s="39"/>
      <c r="V75" s="39"/>
      <c r="W75" s="39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x14ac:dyDescent="0.2">
      <c r="A76" s="4"/>
      <c r="B76" s="4"/>
      <c r="C76" s="4"/>
      <c r="D76" s="39"/>
      <c r="E76" s="39"/>
      <c r="F76" s="39"/>
      <c r="G76" s="39"/>
      <c r="H76" s="39"/>
      <c r="I76" s="4"/>
      <c r="J76" s="4"/>
      <c r="K76" s="4"/>
      <c r="L76" s="4"/>
      <c r="M76" s="4"/>
      <c r="N76" s="4"/>
      <c r="O76" s="4"/>
      <c r="P76" s="4"/>
      <c r="Q76" s="4"/>
      <c r="R76" s="4"/>
      <c r="S76" s="39"/>
      <c r="T76" s="39"/>
      <c r="U76" s="39"/>
      <c r="V76" s="39"/>
      <c r="W76" s="39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x14ac:dyDescent="0.2">
      <c r="A77" s="4"/>
      <c r="B77" s="4"/>
      <c r="C77" s="4"/>
      <c r="D77" s="39"/>
      <c r="E77" s="39"/>
      <c r="F77" s="39"/>
      <c r="G77" s="39"/>
      <c r="H77" s="39"/>
      <c r="I77" s="4"/>
      <c r="J77" s="4"/>
      <c r="K77" s="4"/>
      <c r="L77" s="4"/>
      <c r="M77" s="4"/>
      <c r="N77" s="4"/>
      <c r="O77" s="4"/>
      <c r="P77" s="4"/>
      <c r="Q77" s="4"/>
      <c r="R77" s="4"/>
      <c r="S77" s="39"/>
      <c r="T77" s="39"/>
      <c r="U77" s="39"/>
      <c r="V77" s="39"/>
      <c r="W77" s="39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pans="1:46" x14ac:dyDescent="0.2">
      <c r="A78" s="4"/>
      <c r="B78" s="4"/>
      <c r="C78" s="4"/>
      <c r="D78" s="39"/>
      <c r="E78" s="39"/>
      <c r="F78" s="39"/>
      <c r="G78" s="39"/>
      <c r="H78" s="3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pans="1:46" x14ac:dyDescent="0.2">
      <c r="A79" s="4"/>
      <c r="B79" s="4"/>
      <c r="C79" s="4"/>
      <c r="D79" s="39"/>
      <c r="E79" s="39"/>
      <c r="F79" s="39"/>
      <c r="G79" s="39"/>
      <c r="H79" s="3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pans="1:46" x14ac:dyDescent="0.2">
      <c r="A80" s="4"/>
      <c r="B80" s="4"/>
      <c r="C80" s="4"/>
      <c r="D80" s="39"/>
      <c r="E80" s="39"/>
      <c r="F80" s="39"/>
      <c r="G80" s="39"/>
      <c r="H80" s="3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pans="1:4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pans="1:4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pans="1:4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pans="1:4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x14ac:dyDescent="0.2">
      <c r="A88" s="4"/>
      <c r="B88" s="4"/>
      <c r="C88" s="4"/>
      <c r="D88" s="39"/>
      <c r="E88" s="39"/>
      <c r="F88" s="39"/>
      <c r="G88" s="39"/>
      <c r="H88" s="3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x14ac:dyDescent="0.2">
      <c r="A89" s="4"/>
      <c r="B89" s="4"/>
      <c r="C89" s="4"/>
      <c r="D89" s="39"/>
      <c r="E89" s="39"/>
      <c r="F89" s="39"/>
      <c r="G89" s="39"/>
      <c r="H89" s="39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x14ac:dyDescent="0.2">
      <c r="A90" s="4"/>
      <c r="B90" s="4"/>
      <c r="C90" s="4"/>
      <c r="D90" s="39"/>
      <c r="E90" s="39"/>
      <c r="F90" s="39"/>
      <c r="G90" s="39"/>
      <c r="H90" s="39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x14ac:dyDescent="0.2">
      <c r="A91" s="4"/>
      <c r="B91" s="4"/>
      <c r="C91" s="4"/>
      <c r="D91" s="39"/>
      <c r="E91" s="39"/>
      <c r="F91" s="39"/>
      <c r="G91" s="39"/>
      <c r="H91" s="39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39"/>
      <c r="Y91" s="39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x14ac:dyDescent="0.2">
      <c r="A92" s="4"/>
      <c r="B92" s="4"/>
      <c r="C92" s="4"/>
      <c r="D92" s="39"/>
      <c r="E92" s="39"/>
      <c r="F92" s="39"/>
      <c r="G92" s="39"/>
      <c r="H92" s="39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39"/>
      <c r="Y92" s="39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x14ac:dyDescent="0.2">
      <c r="A93" s="4"/>
      <c r="B93" s="4"/>
      <c r="C93" s="4"/>
      <c r="D93" s="39"/>
      <c r="E93" s="39"/>
      <c r="F93" s="39"/>
      <c r="G93" s="39"/>
      <c r="H93" s="3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39"/>
      <c r="Y93" s="39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x14ac:dyDescent="0.2">
      <c r="A94" s="4"/>
      <c r="B94" s="4"/>
      <c r="C94" s="4"/>
      <c r="D94" s="39"/>
      <c r="E94" s="39"/>
      <c r="F94" s="39"/>
      <c r="G94" s="39"/>
      <c r="H94" s="39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39"/>
      <c r="Y94" s="39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x14ac:dyDescent="0.2">
      <c r="A95" s="4"/>
      <c r="B95" s="4"/>
      <c r="C95" s="4"/>
      <c r="D95" s="39"/>
      <c r="E95" s="39"/>
      <c r="F95" s="39"/>
      <c r="G95" s="39"/>
      <c r="H95" s="39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39"/>
      <c r="Y95" s="39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x14ac:dyDescent="0.2">
      <c r="A96" s="4"/>
      <c r="B96" s="4"/>
      <c r="C96" s="4"/>
      <c r="D96" s="39"/>
      <c r="E96" s="39"/>
      <c r="F96" s="39"/>
      <c r="G96" s="39"/>
      <c r="H96" s="39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39"/>
      <c r="Y96" s="39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x14ac:dyDescent="0.2">
      <c r="A97" s="4"/>
      <c r="B97" s="4"/>
      <c r="C97" s="4"/>
      <c r="D97" s="39"/>
      <c r="E97" s="39"/>
      <c r="F97" s="39"/>
      <c r="G97" s="39"/>
      <c r="H97" s="39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39"/>
      <c r="Y97" s="39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x14ac:dyDescent="0.2">
      <c r="A98" s="4"/>
      <c r="B98" s="4"/>
      <c r="C98" s="4"/>
      <c r="D98" s="39"/>
      <c r="E98" s="39"/>
      <c r="F98" s="39"/>
      <c r="G98" s="39"/>
      <c r="H98" s="39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39"/>
      <c r="Y98" s="39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x14ac:dyDescent="0.2">
      <c r="A99" s="4"/>
      <c r="B99" s="4"/>
      <c r="C99" s="4"/>
      <c r="D99" s="39"/>
      <c r="E99" s="39"/>
      <c r="F99" s="39"/>
      <c r="G99" s="39"/>
      <c r="H99" s="39"/>
      <c r="I99" s="4"/>
      <c r="J99" s="4"/>
      <c r="K99" s="4"/>
      <c r="L99" s="4"/>
      <c r="M99" s="4"/>
      <c r="N99" s="4"/>
      <c r="O99" s="4"/>
      <c r="P99" s="4"/>
      <c r="Q99" s="4"/>
      <c r="R99" s="4"/>
      <c r="S99" s="39"/>
      <c r="T99" s="39"/>
      <c r="U99" s="39"/>
      <c r="V99" s="39"/>
      <c r="W99" s="39"/>
      <c r="X99" s="39"/>
      <c r="Y99" s="39"/>
      <c r="Z99" s="4"/>
      <c r="AA99" s="4"/>
      <c r="AB99" s="4"/>
      <c r="AC99" s="4"/>
      <c r="AD99" s="4"/>
      <c r="AE99" s="4"/>
      <c r="AF99" s="4"/>
      <c r="AG99" s="4"/>
      <c r="AH99" s="4"/>
      <c r="AI99" s="39"/>
      <c r="AJ99" s="39"/>
      <c r="AK99" s="39"/>
      <c r="AL99" s="39"/>
      <c r="AM99" s="39"/>
      <c r="AN99" s="4"/>
      <c r="AO99" s="4"/>
      <c r="AP99" s="4"/>
      <c r="AQ99" s="4"/>
      <c r="AR99" s="4"/>
      <c r="AS99" s="4"/>
      <c r="AT99" s="4"/>
    </row>
    <row r="100" spans="1:46" x14ac:dyDescent="0.2">
      <c r="A100" s="4"/>
      <c r="B100" s="4"/>
      <c r="C100" s="4"/>
      <c r="D100" s="39"/>
      <c r="E100" s="39"/>
      <c r="F100" s="39"/>
      <c r="G100" s="39"/>
      <c r="H100" s="39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39"/>
      <c r="T100" s="39"/>
      <c r="U100" s="39"/>
      <c r="V100" s="39"/>
      <c r="W100" s="39"/>
      <c r="X100" s="39"/>
      <c r="Y100" s="39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x14ac:dyDescent="0.2">
      <c r="A101" s="4"/>
      <c r="B101" s="4"/>
      <c r="C101" s="4"/>
      <c r="D101" s="39"/>
      <c r="E101" s="39"/>
      <c r="F101" s="39"/>
      <c r="G101" s="39"/>
      <c r="H101" s="39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39"/>
      <c r="T101" s="39"/>
      <c r="U101" s="39"/>
      <c r="V101" s="39"/>
      <c r="W101" s="39"/>
      <c r="X101" s="39"/>
      <c r="Y101" s="39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x14ac:dyDescent="0.2">
      <c r="A102" s="4"/>
      <c r="B102" s="4"/>
      <c r="C102" s="4"/>
      <c r="D102" s="39"/>
      <c r="E102" s="39"/>
      <c r="F102" s="39"/>
      <c r="G102" s="39"/>
      <c r="H102" s="39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39"/>
      <c r="T102" s="39"/>
      <c r="U102" s="39"/>
      <c r="V102" s="39"/>
      <c r="W102" s="39"/>
      <c r="X102" s="39"/>
      <c r="Y102" s="39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x14ac:dyDescent="0.2">
      <c r="A103" s="4"/>
      <c r="B103" s="4"/>
      <c r="C103" s="4"/>
      <c r="D103" s="39"/>
      <c r="E103" s="39"/>
      <c r="F103" s="39"/>
      <c r="G103" s="39"/>
      <c r="H103" s="39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39"/>
      <c r="T103" s="39"/>
      <c r="U103" s="39"/>
      <c r="V103" s="39"/>
      <c r="W103" s="39"/>
      <c r="X103" s="39"/>
      <c r="Y103" s="39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x14ac:dyDescent="0.2">
      <c r="A104" s="4"/>
      <c r="B104" s="4"/>
      <c r="C104" s="4"/>
      <c r="D104" s="39"/>
      <c r="E104" s="39"/>
      <c r="F104" s="39"/>
      <c r="G104" s="39"/>
      <c r="H104" s="39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39"/>
      <c r="T104" s="39"/>
      <c r="U104" s="39"/>
      <c r="V104" s="39"/>
      <c r="W104" s="39"/>
      <c r="X104" s="39"/>
      <c r="Y104" s="39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x14ac:dyDescent="0.2">
      <c r="A105" s="4"/>
      <c r="B105" s="4"/>
      <c r="C105" s="4"/>
      <c r="D105" s="39"/>
      <c r="E105" s="39"/>
      <c r="F105" s="39"/>
      <c r="G105" s="39"/>
      <c r="H105" s="39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39"/>
      <c r="T105" s="39"/>
      <c r="U105" s="39"/>
      <c r="V105" s="39"/>
      <c r="W105" s="39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x14ac:dyDescent="0.2">
      <c r="A106" s="4"/>
      <c r="B106" s="4"/>
      <c r="C106" s="4"/>
      <c r="D106" s="39"/>
      <c r="E106" s="39"/>
      <c r="F106" s="39"/>
      <c r="G106" s="39"/>
      <c r="H106" s="39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x14ac:dyDescent="0.2">
      <c r="A107" s="4"/>
      <c r="B107" s="4"/>
      <c r="C107" s="4"/>
      <c r="D107" s="39"/>
      <c r="E107" s="39"/>
      <c r="F107" s="39"/>
      <c r="G107" s="39"/>
      <c r="H107" s="39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 t="e" vm="6">
        <v>#VALUE!</v>
      </c>
      <c r="AO109" s="4"/>
      <c r="AP109" s="4"/>
      <c r="AQ109" s="4"/>
      <c r="AR109" s="4"/>
      <c r="AS109" s="4"/>
      <c r="AT109" s="4"/>
    </row>
    <row r="110" spans="1:4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x14ac:dyDescent="0.2">
      <c r="A114" s="4"/>
      <c r="B114" s="4"/>
      <c r="C114" s="4"/>
      <c r="D114" s="39"/>
      <c r="E114" s="39"/>
      <c r="F114" s="39"/>
      <c r="G114" s="39"/>
      <c r="H114" s="39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x14ac:dyDescent="0.2">
      <c r="A115" s="4"/>
      <c r="B115" s="4"/>
      <c r="C115" s="4"/>
      <c r="D115" s="39"/>
      <c r="E115" s="39"/>
      <c r="F115" s="39"/>
      <c r="G115" s="39"/>
      <c r="H115" s="39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x14ac:dyDescent="0.2">
      <c r="A116" s="4"/>
      <c r="B116" s="4"/>
      <c r="C116" s="4"/>
      <c r="D116" s="39"/>
      <c r="E116" s="39"/>
      <c r="F116" s="39"/>
      <c r="G116" s="39"/>
      <c r="H116" s="39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 x14ac:dyDescent="0.2">
      <c r="A117" s="4"/>
      <c r="B117" s="4"/>
      <c r="C117" s="4"/>
      <c r="D117" s="39"/>
      <c r="E117" s="39"/>
      <c r="F117" s="39"/>
      <c r="G117" s="39"/>
      <c r="H117" s="39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spans="1:46" x14ac:dyDescent="0.2">
      <c r="A118" s="4"/>
      <c r="B118" s="4"/>
      <c r="C118" s="4"/>
      <c r="D118" s="39"/>
      <c r="E118" s="39"/>
      <c r="F118" s="39"/>
      <c r="G118" s="39"/>
      <c r="H118" s="3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spans="1:46" x14ac:dyDescent="0.2">
      <c r="A119" s="4"/>
      <c r="B119" s="4"/>
      <c r="C119" s="4"/>
      <c r="D119" s="39"/>
      <c r="E119" s="39"/>
      <c r="F119" s="39"/>
      <c r="G119" s="39"/>
      <c r="H119" s="3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spans="1:46" x14ac:dyDescent="0.2">
      <c r="A120" s="4"/>
      <c r="B120" s="4"/>
      <c r="C120" s="4"/>
      <c r="D120" s="39"/>
      <c r="E120" s="39"/>
      <c r="F120" s="39"/>
      <c r="G120" s="39"/>
      <c r="H120" s="3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spans="1:46" x14ac:dyDescent="0.2">
      <c r="A121" s="4"/>
      <c r="B121" s="4"/>
      <c r="C121" s="4"/>
      <c r="D121" s="39"/>
      <c r="E121" s="39"/>
      <c r="F121" s="39"/>
      <c r="G121" s="39"/>
      <c r="H121" s="3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spans="1:46" x14ac:dyDescent="0.2">
      <c r="A122" s="4"/>
      <c r="B122" s="4"/>
      <c r="C122" s="4"/>
      <c r="D122" s="39"/>
      <c r="E122" s="39"/>
      <c r="F122" s="39"/>
      <c r="G122" s="39"/>
      <c r="H122" s="3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spans="1:46" x14ac:dyDescent="0.2">
      <c r="A123" s="4"/>
      <c r="B123" s="4"/>
      <c r="C123" s="4"/>
      <c r="D123" s="39"/>
      <c r="E123" s="39"/>
      <c r="F123" s="39"/>
      <c r="G123" s="39"/>
      <c r="H123" s="3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1:46" x14ac:dyDescent="0.2">
      <c r="A124" s="4"/>
      <c r="B124" s="4"/>
      <c r="C124" s="4"/>
      <c r="D124" s="39"/>
      <c r="E124" s="39"/>
      <c r="F124" s="39"/>
      <c r="G124" s="39"/>
      <c r="H124" s="3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1:46" x14ac:dyDescent="0.2">
      <c r="A125" s="4"/>
      <c r="B125" s="4"/>
      <c r="C125" s="4"/>
      <c r="D125" s="39"/>
      <c r="E125" s="39"/>
      <c r="F125" s="39"/>
      <c r="G125" s="39"/>
      <c r="H125" s="3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39"/>
      <c r="T125" s="39"/>
      <c r="U125" s="39"/>
      <c r="V125" s="39"/>
      <c r="W125" s="39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39"/>
      <c r="AJ125" s="39"/>
      <c r="AK125" s="39"/>
      <c r="AL125" s="39"/>
      <c r="AM125" s="39"/>
      <c r="AN125" s="4"/>
      <c r="AO125" s="4"/>
      <c r="AP125" s="4"/>
      <c r="AQ125" s="4"/>
      <c r="AR125" s="4"/>
      <c r="AS125" s="4"/>
      <c r="AT125" s="4"/>
    </row>
    <row r="126" spans="1:46" x14ac:dyDescent="0.2">
      <c r="A126" s="4"/>
      <c r="B126" s="4"/>
      <c r="C126" s="4"/>
      <c r="D126" s="39"/>
      <c r="E126" s="39"/>
      <c r="F126" s="39"/>
      <c r="G126" s="39"/>
      <c r="H126" s="39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39"/>
      <c r="T126" s="39"/>
      <c r="U126" s="39"/>
      <c r="V126" s="39"/>
      <c r="W126" s="39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spans="1:46" x14ac:dyDescent="0.2">
      <c r="A127" s="4"/>
      <c r="B127" s="4"/>
      <c r="C127" s="4"/>
      <c r="D127" s="39"/>
      <c r="E127" s="39"/>
      <c r="F127" s="39"/>
      <c r="G127" s="39"/>
      <c r="H127" s="3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39"/>
      <c r="T127" s="39"/>
      <c r="U127" s="39"/>
      <c r="V127" s="39"/>
      <c r="W127" s="39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spans="1:46" x14ac:dyDescent="0.2">
      <c r="A128" s="4"/>
      <c r="B128" s="4"/>
      <c r="C128" s="4"/>
      <c r="D128" s="39"/>
      <c r="E128" s="39"/>
      <c r="F128" s="39"/>
      <c r="G128" s="39"/>
      <c r="H128" s="39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39"/>
      <c r="T128" s="39"/>
      <c r="U128" s="39"/>
      <c r="V128" s="39"/>
      <c r="W128" s="39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spans="1:46" x14ac:dyDescent="0.2">
      <c r="A129" s="4"/>
      <c r="B129" s="4"/>
      <c r="C129" s="4"/>
      <c r="D129" s="39"/>
      <c r="E129" s="39"/>
      <c r="F129" s="39"/>
      <c r="G129" s="39"/>
      <c r="H129" s="39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39"/>
      <c r="T129" s="39"/>
      <c r="U129" s="39"/>
      <c r="V129" s="39"/>
      <c r="W129" s="39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spans="1:46" x14ac:dyDescent="0.2">
      <c r="A130" s="4"/>
      <c r="B130" s="4"/>
      <c r="C130" s="4"/>
      <c r="D130" s="39"/>
      <c r="E130" s="39"/>
      <c r="F130" s="39"/>
      <c r="G130" s="39"/>
      <c r="H130" s="39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39"/>
      <c r="T130" s="39"/>
      <c r="U130" s="39"/>
      <c r="V130" s="39"/>
      <c r="W130" s="39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 x14ac:dyDescent="0.2">
      <c r="A131" s="4"/>
      <c r="B131" s="4"/>
      <c r="C131" s="4"/>
      <c r="D131" s="39"/>
      <c r="E131" s="39"/>
      <c r="F131" s="39"/>
      <c r="G131" s="39"/>
      <c r="H131" s="39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39"/>
      <c r="T131" s="39"/>
      <c r="U131" s="39"/>
      <c r="V131" s="39"/>
      <c r="W131" s="39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spans="1:46" x14ac:dyDescent="0.2">
      <c r="A132" s="4"/>
      <c r="B132" s="4"/>
      <c r="C132" s="4"/>
      <c r="D132" s="39"/>
      <c r="E132" s="39"/>
      <c r="F132" s="39"/>
      <c r="G132" s="39"/>
      <c r="H132" s="39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spans="1:46" x14ac:dyDescent="0.2">
      <c r="A133" s="4"/>
      <c r="B133" s="4"/>
      <c r="C133" s="4"/>
      <c r="D133" s="39"/>
      <c r="E133" s="39"/>
      <c r="F133" s="39"/>
      <c r="G133" s="39"/>
      <c r="H133" s="39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spans="1:46" x14ac:dyDescent="0.2">
      <c r="A134" s="4"/>
      <c r="B134" s="4"/>
      <c r="C134" s="4"/>
      <c r="D134" s="39"/>
      <c r="E134" s="39"/>
      <c r="F134" s="39"/>
      <c r="G134" s="39"/>
      <c r="H134" s="3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spans="1:4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spans="1:4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spans="1:4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spans="1:4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spans="1:4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spans="1:4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x14ac:dyDescent="0.2">
      <c r="A141" s="4"/>
      <c r="B141" s="4" t="s">
        <v>237</v>
      </c>
      <c r="C141" s="4"/>
      <c r="D141" s="4" t="s">
        <v>206</v>
      </c>
      <c r="E141" s="4" t="s">
        <v>33</v>
      </c>
      <c r="F141" s="4" t="s">
        <v>38</v>
      </c>
      <c r="G141" s="4" t="s">
        <v>213</v>
      </c>
      <c r="H141" s="4" t="s">
        <v>214</v>
      </c>
      <c r="I141" s="4"/>
      <c r="J141" s="4"/>
      <c r="K141" s="4"/>
      <c r="L141" s="4"/>
      <c r="M141" s="4"/>
      <c r="N141" s="4"/>
      <c r="O141" s="4"/>
      <c r="P141" s="4"/>
      <c r="Q141" s="4" t="s">
        <v>299</v>
      </c>
      <c r="R141" s="4"/>
      <c r="S141" s="4" t="s">
        <v>206</v>
      </c>
      <c r="T141" s="4" t="s">
        <v>33</v>
      </c>
      <c r="U141" s="4" t="s">
        <v>38</v>
      </c>
      <c r="V141" s="4" t="s">
        <v>213</v>
      </c>
      <c r="W141" s="4" t="s">
        <v>214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 t="s">
        <v>299</v>
      </c>
      <c r="AH141" s="4"/>
      <c r="AI141" s="4" t="s">
        <v>206</v>
      </c>
      <c r="AJ141" s="4" t="s">
        <v>33</v>
      </c>
      <c r="AK141" s="4" t="s">
        <v>172</v>
      </c>
      <c r="AL141" s="4" t="s">
        <v>213</v>
      </c>
      <c r="AM141" s="4" t="s">
        <v>214</v>
      </c>
      <c r="AN141" s="4"/>
      <c r="AO141" s="4"/>
      <c r="AP141" s="4"/>
      <c r="AQ141" s="4"/>
      <c r="AR141" s="4"/>
      <c r="AS141" s="4"/>
      <c r="AT141" s="4"/>
    </row>
    <row r="142" spans="1:46" x14ac:dyDescent="0.2">
      <c r="A142" s="4"/>
      <c r="B142" s="4"/>
      <c r="C142" s="4"/>
      <c r="D142" s="39"/>
      <c r="E142" s="39"/>
      <c r="F142" s="39"/>
      <c r="G142" s="39"/>
      <c r="H142" s="39"/>
      <c r="I142" s="4"/>
      <c r="J142" s="4"/>
      <c r="K142" s="4"/>
      <c r="L142" s="4"/>
      <c r="M142" s="4"/>
      <c r="N142" s="4"/>
      <c r="O142" s="4"/>
      <c r="P142" s="4"/>
      <c r="S142">
        <v>1000000</v>
      </c>
      <c r="T142">
        <v>985643</v>
      </c>
      <c r="U142">
        <v>6991.99999999999</v>
      </c>
      <c r="V142">
        <v>2809</v>
      </c>
      <c r="W142">
        <v>935</v>
      </c>
      <c r="X142" s="4">
        <f>T142/V142</f>
        <v>350.8875044499822</v>
      </c>
      <c r="Y142" s="4"/>
      <c r="Z142" s="4"/>
      <c r="AA142" s="4"/>
      <c r="AB142" s="4"/>
      <c r="AC142" s="4"/>
      <c r="AD142" s="4"/>
      <c r="AE142" s="4"/>
      <c r="AF142" s="4"/>
      <c r="AI142">
        <v>1000000</v>
      </c>
      <c r="AJ142">
        <v>984601</v>
      </c>
      <c r="AK142">
        <v>9273.5999999999894</v>
      </c>
      <c r="AL142">
        <v>4957</v>
      </c>
      <c r="AM142">
        <v>1110</v>
      </c>
      <c r="AN142" s="4">
        <f>AJ142/AL142</f>
        <v>198.62840427678032</v>
      </c>
      <c r="AO142" s="4"/>
      <c r="AP142" s="4"/>
      <c r="AQ142" s="4"/>
      <c r="AR142" s="4"/>
      <c r="AS142" s="4"/>
      <c r="AT142" s="4"/>
    </row>
    <row r="143" spans="1:46" x14ac:dyDescent="0.2">
      <c r="A143" s="4"/>
      <c r="B143" s="4"/>
      <c r="C143" s="4"/>
      <c r="D143" s="39"/>
      <c r="E143" s="39"/>
      <c r="F143" s="39"/>
      <c r="G143" s="39"/>
      <c r="H143" s="39"/>
      <c r="I143" s="4"/>
      <c r="J143" s="4"/>
      <c r="K143" s="4"/>
      <c r="L143" s="4"/>
      <c r="M143" s="4"/>
      <c r="N143" s="4"/>
      <c r="O143" s="4"/>
      <c r="P143" s="4"/>
      <c r="S143">
        <v>2000000</v>
      </c>
      <c r="T143">
        <v>1935550</v>
      </c>
      <c r="U143">
        <v>7654.4</v>
      </c>
      <c r="V143">
        <v>17135</v>
      </c>
      <c r="W143">
        <v>942</v>
      </c>
      <c r="X143" s="4">
        <f t="shared" ref="X143:X154" si="4">T143/V143</f>
        <v>112.9588561423986</v>
      </c>
      <c r="Y143" s="4"/>
      <c r="Z143" s="4"/>
      <c r="AA143" s="4"/>
      <c r="AB143" s="4"/>
      <c r="AC143" s="4"/>
      <c r="AD143" s="4"/>
      <c r="AE143" s="4"/>
      <c r="AF143" s="4"/>
      <c r="AI143">
        <v>2000000</v>
      </c>
      <c r="AJ143">
        <v>1927558</v>
      </c>
      <c r="AK143">
        <v>10083.199999999901</v>
      </c>
      <c r="AL143">
        <v>42612</v>
      </c>
      <c r="AM143">
        <v>1112</v>
      </c>
      <c r="AN143" s="4">
        <f t="shared" ref="AN143:AN154" si="5">AJ143/AL143</f>
        <v>45.235098094433496</v>
      </c>
      <c r="AO143" s="4"/>
      <c r="AP143" s="4"/>
      <c r="AQ143" s="4"/>
      <c r="AR143" s="4"/>
      <c r="AS143" s="4"/>
      <c r="AT143" s="4"/>
    </row>
    <row r="144" spans="1:46" x14ac:dyDescent="0.2">
      <c r="A144" s="4"/>
      <c r="B144" s="4"/>
      <c r="C144" s="4"/>
      <c r="D144" s="39"/>
      <c r="E144" s="39"/>
      <c r="F144" s="39"/>
      <c r="G144" s="39"/>
      <c r="H144" s="39"/>
      <c r="I144" s="4"/>
      <c r="J144" s="4"/>
      <c r="K144" s="4"/>
      <c r="L144" s="4"/>
      <c r="M144" s="4"/>
      <c r="N144" s="4"/>
      <c r="O144" s="4"/>
      <c r="P144" s="4"/>
      <c r="S144">
        <v>3000000</v>
      </c>
      <c r="T144">
        <v>2837097</v>
      </c>
      <c r="U144">
        <v>8464</v>
      </c>
      <c r="V144">
        <v>60107</v>
      </c>
      <c r="W144">
        <v>968</v>
      </c>
      <c r="X144" s="4">
        <f t="shared" si="4"/>
        <v>47.200775284076727</v>
      </c>
      <c r="Y144" s="4"/>
      <c r="Z144" s="4"/>
      <c r="AA144" s="4"/>
      <c r="AB144" s="4"/>
      <c r="AC144" s="4"/>
      <c r="AD144" s="4"/>
      <c r="AE144" s="4"/>
      <c r="AF144" s="4"/>
      <c r="AI144">
        <v>3000000</v>
      </c>
      <c r="AJ144">
        <v>2821569</v>
      </c>
      <c r="AK144">
        <v>11040</v>
      </c>
      <c r="AL144">
        <v>150799</v>
      </c>
      <c r="AM144">
        <v>1115</v>
      </c>
      <c r="AN144" s="4">
        <f t="shared" si="5"/>
        <v>18.710793838155425</v>
      </c>
      <c r="AO144" s="4"/>
      <c r="AP144" s="4"/>
      <c r="AQ144" s="4"/>
      <c r="AR144" s="4"/>
      <c r="AS144" s="4"/>
      <c r="AT144" s="4"/>
    </row>
    <row r="145" spans="1:46" x14ac:dyDescent="0.2">
      <c r="A145" s="4"/>
      <c r="B145" s="4"/>
      <c r="C145" s="4"/>
      <c r="D145" s="39"/>
      <c r="E145" s="39"/>
      <c r="F145" s="39"/>
      <c r="G145" s="39"/>
      <c r="H145" s="39"/>
      <c r="I145" s="4"/>
      <c r="J145" s="4"/>
      <c r="K145" s="4"/>
      <c r="L145" s="4"/>
      <c r="M145" s="4"/>
      <c r="N145" s="4"/>
      <c r="O145" s="4"/>
      <c r="P145" s="4"/>
      <c r="S145">
        <v>4000000</v>
      </c>
      <c r="T145">
        <v>3675802</v>
      </c>
      <c r="U145">
        <v>9200</v>
      </c>
      <c r="V145">
        <v>141407</v>
      </c>
      <c r="W145">
        <v>983</v>
      </c>
      <c r="X145" s="4">
        <f t="shared" si="4"/>
        <v>25.994484007156647</v>
      </c>
      <c r="Y145" s="4"/>
      <c r="Z145" s="4"/>
      <c r="AA145" s="4"/>
      <c r="AB145" s="4"/>
      <c r="AC145" s="4"/>
      <c r="AD145" s="4"/>
      <c r="AE145" s="4"/>
      <c r="AF145" s="4"/>
      <c r="AI145">
        <v>4000000</v>
      </c>
      <c r="AJ145">
        <v>3637542</v>
      </c>
      <c r="AK145">
        <v>12143.9999999999</v>
      </c>
      <c r="AL145">
        <v>293509</v>
      </c>
      <c r="AM145">
        <v>1107</v>
      </c>
      <c r="AN145" s="4">
        <f t="shared" si="5"/>
        <v>12.393289473235914</v>
      </c>
      <c r="AO145" s="4"/>
      <c r="AP145" s="4"/>
      <c r="AQ145" s="4"/>
      <c r="AR145" s="4"/>
      <c r="AS145" s="4"/>
      <c r="AT145" s="4"/>
    </row>
    <row r="146" spans="1:46" x14ac:dyDescent="0.2">
      <c r="A146" s="4"/>
      <c r="B146" s="4"/>
      <c r="C146" s="4"/>
      <c r="D146" s="39"/>
      <c r="E146" s="39"/>
      <c r="F146" s="39"/>
      <c r="G146" s="39"/>
      <c r="H146" s="39"/>
      <c r="I146" s="4"/>
      <c r="J146" s="4"/>
      <c r="K146" s="4"/>
      <c r="L146" s="4"/>
      <c r="M146" s="4"/>
      <c r="N146" s="4"/>
      <c r="O146" s="4"/>
      <c r="P146" s="4"/>
      <c r="S146">
        <v>4400000</v>
      </c>
      <c r="T146">
        <v>4021284</v>
      </c>
      <c r="U146">
        <v>9641.5999999999894</v>
      </c>
      <c r="V146">
        <v>189446</v>
      </c>
      <c r="W146">
        <v>996</v>
      </c>
      <c r="X146" s="4">
        <f t="shared" si="4"/>
        <v>21.226544767374342</v>
      </c>
      <c r="Y146" s="4"/>
      <c r="Z146" s="4"/>
      <c r="AA146" s="4"/>
      <c r="AB146" s="4"/>
      <c r="AC146" s="4"/>
      <c r="AD146" s="4"/>
      <c r="AE146" s="4"/>
      <c r="AF146" s="4"/>
      <c r="AI146">
        <v>4400000</v>
      </c>
      <c r="AJ146">
        <v>3962745</v>
      </c>
      <c r="AK146">
        <v>223449.59999999899</v>
      </c>
      <c r="AL146">
        <v>443508</v>
      </c>
      <c r="AM146">
        <v>1120</v>
      </c>
      <c r="AN146" s="4">
        <f t="shared" si="5"/>
        <v>8.9350022998457757</v>
      </c>
      <c r="AO146" s="4"/>
      <c r="AP146" s="4"/>
      <c r="AQ146" s="4"/>
      <c r="AR146" s="4"/>
      <c r="AS146" s="4"/>
      <c r="AT146" s="4"/>
    </row>
    <row r="147" spans="1:46" x14ac:dyDescent="0.2">
      <c r="A147" s="4"/>
      <c r="B147" s="4"/>
      <c r="C147" s="4"/>
      <c r="D147" s="39"/>
      <c r="E147" s="39"/>
      <c r="F147" s="39"/>
      <c r="G147" s="39"/>
      <c r="H147" s="39"/>
      <c r="I147" s="4"/>
      <c r="J147" s="4"/>
      <c r="K147" s="4"/>
      <c r="L147" s="4"/>
      <c r="M147" s="4"/>
      <c r="N147" s="4"/>
      <c r="O147" s="4"/>
      <c r="P147" s="4"/>
      <c r="X147" s="4"/>
      <c r="Y147" s="4"/>
      <c r="Z147" s="4"/>
      <c r="AA147" s="4"/>
      <c r="AB147" s="4"/>
      <c r="AC147" s="4"/>
      <c r="AD147" s="4"/>
      <c r="AE147" s="4"/>
      <c r="AF147" s="4"/>
      <c r="AI147">
        <v>4800000</v>
      </c>
      <c r="AJ147">
        <v>4268552</v>
      </c>
      <c r="AK147">
        <v>14606361.6</v>
      </c>
      <c r="AL147">
        <v>1083085</v>
      </c>
      <c r="AM147">
        <v>1137</v>
      </c>
      <c r="AN147" s="4">
        <f t="shared" si="5"/>
        <v>3.9411052687462202</v>
      </c>
      <c r="AO147" s="4"/>
      <c r="AP147" s="4"/>
      <c r="AQ147" s="4"/>
      <c r="AR147" s="4"/>
      <c r="AS147" s="4"/>
      <c r="AT147" s="4"/>
    </row>
    <row r="148" spans="1:46" x14ac:dyDescent="0.2">
      <c r="A148" s="4"/>
      <c r="B148" s="4"/>
      <c r="C148" s="4"/>
      <c r="D148" s="39"/>
      <c r="E148" s="39"/>
      <c r="F148" s="39"/>
      <c r="G148" s="39"/>
      <c r="H148" s="39"/>
      <c r="I148" s="4"/>
      <c r="J148" s="4"/>
      <c r="K148" s="4"/>
      <c r="L148" s="4"/>
      <c r="M148" s="4"/>
      <c r="N148" s="4"/>
      <c r="O148" s="4"/>
      <c r="P148" s="4"/>
      <c r="S148">
        <v>5200000</v>
      </c>
      <c r="T148">
        <v>4598690</v>
      </c>
      <c r="U148">
        <v>10598.4</v>
      </c>
      <c r="V148">
        <v>284956</v>
      </c>
      <c r="W148">
        <v>1006</v>
      </c>
      <c r="X148" s="4">
        <f t="shared" si="4"/>
        <v>16.138245904630889</v>
      </c>
      <c r="Y148" s="4"/>
      <c r="Z148" s="4"/>
      <c r="AA148" s="4"/>
      <c r="AB148" s="4"/>
      <c r="AC148" s="4"/>
      <c r="AD148" s="4"/>
      <c r="AE148" s="4"/>
      <c r="AF148" s="4"/>
      <c r="AI148">
        <v>5200000</v>
      </c>
      <c r="AJ148">
        <v>4526670</v>
      </c>
      <c r="AK148">
        <v>1105398.3999999999</v>
      </c>
      <c r="AL148">
        <v>831027</v>
      </c>
      <c r="AM148">
        <v>1108</v>
      </c>
      <c r="AN148" s="4">
        <f t="shared" si="5"/>
        <v>5.4470793367724513</v>
      </c>
      <c r="AO148" s="4"/>
      <c r="AP148" s="4"/>
      <c r="AQ148" s="4"/>
      <c r="AR148" s="4"/>
      <c r="AS148" s="4"/>
      <c r="AT148" s="4"/>
    </row>
    <row r="149" spans="1:46" x14ac:dyDescent="0.2">
      <c r="A149" s="4"/>
      <c r="B149" s="4"/>
      <c r="C149" s="4"/>
      <c r="D149" s="39"/>
      <c r="E149" s="39"/>
      <c r="F149" s="39"/>
      <c r="G149" s="39"/>
      <c r="H149" s="39"/>
      <c r="I149" s="4"/>
      <c r="J149" s="4"/>
      <c r="K149" s="4"/>
      <c r="L149" s="4"/>
      <c r="M149" s="4"/>
      <c r="N149" s="4"/>
      <c r="O149" s="4"/>
      <c r="P149" s="4"/>
      <c r="S149">
        <v>5600000</v>
      </c>
      <c r="T149">
        <v>4932539</v>
      </c>
      <c r="U149">
        <v>11187.199999999901</v>
      </c>
      <c r="V149">
        <v>337977</v>
      </c>
      <c r="W149">
        <v>1010</v>
      </c>
      <c r="X149" s="4">
        <f t="shared" si="4"/>
        <v>14.594303754397489</v>
      </c>
      <c r="Y149" s="4"/>
      <c r="Z149" s="4"/>
      <c r="AA149" s="4"/>
      <c r="AB149" s="4"/>
      <c r="AC149" s="4"/>
      <c r="AD149" s="4"/>
      <c r="AE149" s="4"/>
      <c r="AF149" s="4"/>
      <c r="AI149">
        <v>5600000</v>
      </c>
      <c r="AJ149">
        <v>4839877</v>
      </c>
      <c r="AK149">
        <v>639142.39999999898</v>
      </c>
      <c r="AL149">
        <v>1303136</v>
      </c>
      <c r="AM149">
        <v>1112</v>
      </c>
      <c r="AN149" s="4">
        <f t="shared" si="5"/>
        <v>3.7140229415809247</v>
      </c>
      <c r="AO149" s="4"/>
      <c r="AP149" s="4"/>
      <c r="AQ149" s="4"/>
      <c r="AR149" s="4"/>
      <c r="AS149" s="4"/>
      <c r="AT149" s="4"/>
    </row>
    <row r="150" spans="1:46" x14ac:dyDescent="0.2">
      <c r="A150" s="4"/>
      <c r="B150" s="4"/>
      <c r="C150" s="4"/>
      <c r="D150" s="39"/>
      <c r="E150" s="39"/>
      <c r="F150" s="39"/>
      <c r="G150" s="39"/>
      <c r="H150" s="39"/>
      <c r="I150" s="4"/>
      <c r="J150" s="4"/>
      <c r="K150" s="4"/>
      <c r="L150" s="4"/>
      <c r="M150" s="4"/>
      <c r="N150" s="4"/>
      <c r="O150" s="4"/>
      <c r="P150" s="4"/>
      <c r="S150">
        <v>6000000</v>
      </c>
      <c r="T150">
        <v>5185113</v>
      </c>
      <c r="U150">
        <v>11849.5999999999</v>
      </c>
      <c r="V150">
        <v>385476</v>
      </c>
      <c r="W150">
        <v>1014</v>
      </c>
      <c r="X150" s="4">
        <f t="shared" si="4"/>
        <v>13.45119540516141</v>
      </c>
      <c r="Y150" s="4"/>
      <c r="Z150" s="4"/>
      <c r="AA150" s="4"/>
      <c r="AB150" s="4"/>
      <c r="AC150" s="4"/>
      <c r="AD150" s="4"/>
      <c r="AE150" s="4"/>
      <c r="AF150" s="4"/>
      <c r="AI150">
        <v>6000000</v>
      </c>
      <c r="AJ150">
        <v>5120947</v>
      </c>
      <c r="AK150">
        <v>9457894.3999999892</v>
      </c>
      <c r="AL150">
        <v>1161571</v>
      </c>
      <c r="AM150">
        <v>1108</v>
      </c>
      <c r="AN150" s="4">
        <f t="shared" si="5"/>
        <v>4.4086388176013349</v>
      </c>
      <c r="AO150" s="4"/>
      <c r="AP150" s="4"/>
      <c r="AQ150" s="4"/>
      <c r="AR150" s="4"/>
      <c r="AS150" s="4"/>
      <c r="AT150" s="4"/>
    </row>
    <row r="151" spans="1:46" x14ac:dyDescent="0.2">
      <c r="A151" s="4"/>
      <c r="B151" s="4"/>
      <c r="C151" s="4"/>
      <c r="D151" s="39"/>
      <c r="E151" s="39"/>
      <c r="F151" s="39"/>
      <c r="G151" s="39"/>
      <c r="H151" s="39"/>
      <c r="I151" s="4"/>
      <c r="J151" s="4"/>
      <c r="K151" s="4"/>
      <c r="L151" s="4"/>
      <c r="M151" s="4"/>
      <c r="N151" s="4"/>
      <c r="O151" s="4"/>
      <c r="P151" s="4"/>
      <c r="S151">
        <v>6200000</v>
      </c>
      <c r="T151">
        <v>5291259</v>
      </c>
      <c r="U151">
        <v>12143.9999999999</v>
      </c>
      <c r="V151">
        <v>405630</v>
      </c>
      <c r="W151">
        <v>1013</v>
      </c>
      <c r="X151" s="4">
        <f t="shared" si="4"/>
        <v>13.044545521780933</v>
      </c>
      <c r="Y151" s="4"/>
      <c r="Z151" s="4"/>
      <c r="AA151" s="4"/>
      <c r="AB151" s="4"/>
      <c r="AC151" s="4"/>
      <c r="AD151" s="4"/>
      <c r="AE151" s="4"/>
      <c r="AF151" s="4"/>
      <c r="AI151">
        <v>6200000</v>
      </c>
      <c r="AJ151">
        <v>5102454</v>
      </c>
      <c r="AK151">
        <v>4700684.8</v>
      </c>
      <c r="AL151">
        <v>1771108</v>
      </c>
      <c r="AM151">
        <v>1116</v>
      </c>
      <c r="AN151" s="4">
        <f t="shared" si="5"/>
        <v>2.8809389376593635</v>
      </c>
      <c r="AO151" s="4"/>
      <c r="AP151" s="4"/>
      <c r="AQ151" s="4"/>
      <c r="AR151" s="4"/>
      <c r="AS151" s="4"/>
      <c r="AT151" s="4"/>
    </row>
    <row r="152" spans="1:46" x14ac:dyDescent="0.2">
      <c r="A152" s="4"/>
      <c r="B152" s="4"/>
      <c r="C152" s="4"/>
      <c r="D152" s="39"/>
      <c r="E152" s="39"/>
      <c r="F152" s="39"/>
      <c r="G152" s="39"/>
      <c r="H152" s="39"/>
      <c r="I152" s="4"/>
      <c r="J152" s="4"/>
      <c r="K152" s="4"/>
      <c r="L152" s="4"/>
      <c r="M152" s="4"/>
      <c r="N152" s="4"/>
      <c r="O152" s="4"/>
      <c r="P152" s="4"/>
      <c r="S152">
        <v>6400000</v>
      </c>
      <c r="T152">
        <v>5435650</v>
      </c>
      <c r="U152">
        <v>12511.9999999999</v>
      </c>
      <c r="V152">
        <v>429869</v>
      </c>
      <c r="W152">
        <v>1015</v>
      </c>
      <c r="X152" s="4">
        <f t="shared" si="4"/>
        <v>12.644898794749098</v>
      </c>
      <c r="Y152" s="4"/>
      <c r="Z152" s="4"/>
      <c r="AA152" s="4"/>
      <c r="AB152" s="4"/>
      <c r="AC152" s="4"/>
      <c r="AD152" s="4"/>
      <c r="AE152" s="4"/>
      <c r="AF152" s="4"/>
      <c r="AI152">
        <v>6400000</v>
      </c>
      <c r="AJ152">
        <v>5177067</v>
      </c>
      <c r="AK152">
        <v>3085385.5999999898</v>
      </c>
      <c r="AL152">
        <v>2225084</v>
      </c>
      <c r="AM152">
        <v>1119</v>
      </c>
      <c r="AN152" s="4">
        <f t="shared" si="5"/>
        <v>2.3266838465424229</v>
      </c>
      <c r="AO152" s="4"/>
      <c r="AP152" s="4"/>
      <c r="AQ152" s="4"/>
      <c r="AR152" s="4"/>
      <c r="AS152" s="4"/>
      <c r="AT152" s="4"/>
    </row>
    <row r="153" spans="1:46" x14ac:dyDescent="0.2">
      <c r="A153" s="4"/>
      <c r="B153" s="4"/>
      <c r="C153" s="4"/>
      <c r="D153" s="39"/>
      <c r="E153" s="39"/>
      <c r="F153" s="39"/>
      <c r="G153" s="39"/>
      <c r="H153" s="39"/>
      <c r="I153" s="4"/>
      <c r="J153" s="4"/>
      <c r="K153" s="4"/>
      <c r="L153" s="4"/>
      <c r="M153" s="4"/>
      <c r="N153" s="4"/>
      <c r="O153" s="4"/>
      <c r="P153" s="4"/>
      <c r="S153">
        <v>6600000</v>
      </c>
      <c r="T153">
        <v>5582401</v>
      </c>
      <c r="U153">
        <v>12879.9999999999</v>
      </c>
      <c r="V153">
        <v>459944</v>
      </c>
      <c r="W153">
        <v>1017</v>
      </c>
      <c r="X153" s="4">
        <f t="shared" si="4"/>
        <v>12.137131911710991</v>
      </c>
      <c r="Y153" s="4"/>
      <c r="Z153" s="4"/>
      <c r="AA153" s="4"/>
      <c r="AB153" s="4"/>
      <c r="AC153" s="4"/>
      <c r="AD153" s="4"/>
      <c r="AE153" s="4"/>
      <c r="AF153" s="4"/>
      <c r="AI153">
        <v>6600000</v>
      </c>
      <c r="AJ153">
        <v>3766684</v>
      </c>
      <c r="AK153">
        <v>34878672</v>
      </c>
      <c r="AL153">
        <v>2108340</v>
      </c>
      <c r="AN153" s="4">
        <f t="shared" si="5"/>
        <v>1.7865638369522943</v>
      </c>
      <c r="AO153" s="4"/>
      <c r="AP153" s="4"/>
      <c r="AQ153" s="4"/>
      <c r="AR153" s="4"/>
      <c r="AS153" s="4"/>
      <c r="AT153" s="4"/>
    </row>
    <row r="154" spans="1:46" x14ac:dyDescent="0.2">
      <c r="A154" s="4"/>
      <c r="B154" s="4"/>
      <c r="C154" s="4"/>
      <c r="D154" s="39"/>
      <c r="E154" s="39"/>
      <c r="F154" s="39"/>
      <c r="G154" s="39"/>
      <c r="H154" s="39"/>
      <c r="I154" s="4"/>
      <c r="J154" s="4"/>
      <c r="K154" s="4"/>
      <c r="L154" s="4"/>
      <c r="M154" s="4"/>
      <c r="N154" s="4"/>
      <c r="O154" s="4"/>
      <c r="P154" s="4"/>
      <c r="S154">
        <v>6800000</v>
      </c>
      <c r="T154">
        <v>5714730</v>
      </c>
      <c r="U154">
        <v>14278.4</v>
      </c>
      <c r="V154">
        <v>479864</v>
      </c>
      <c r="W154">
        <v>1022</v>
      </c>
      <c r="X154" s="4">
        <f t="shared" si="4"/>
        <v>11.909061734158012</v>
      </c>
      <c r="Y154" s="4"/>
      <c r="Z154" s="4"/>
      <c r="AA154" s="4"/>
      <c r="AB154" s="4"/>
      <c r="AC154" s="4"/>
      <c r="AD154" s="4"/>
      <c r="AE154" s="4"/>
      <c r="AF154" s="4"/>
      <c r="AI154">
        <v>6800000</v>
      </c>
      <c r="AJ154">
        <v>5331637</v>
      </c>
      <c r="AK154">
        <v>8479308.7999999896</v>
      </c>
      <c r="AL154">
        <v>2727933</v>
      </c>
      <c r="AN154" s="4">
        <f t="shared" si="5"/>
        <v>1.9544603918058105</v>
      </c>
      <c r="AO154" s="4"/>
      <c r="AP154" s="4"/>
      <c r="AQ154" s="4"/>
      <c r="AR154" s="4"/>
      <c r="AS154" s="4"/>
      <c r="AT154" s="4"/>
    </row>
    <row r="155" spans="1:46" x14ac:dyDescent="0.2">
      <c r="A155" s="4"/>
      <c r="B155" s="4"/>
      <c r="C155" s="4"/>
      <c r="D155" s="39"/>
      <c r="E155" s="39"/>
      <c r="F155" s="39"/>
      <c r="G155" s="39"/>
      <c r="H155" s="39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39"/>
      <c r="T155" s="39"/>
      <c r="U155" s="39"/>
      <c r="V155" s="39"/>
      <c r="W155" s="39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x14ac:dyDescent="0.2">
      <c r="A156" s="4"/>
      <c r="B156" s="4"/>
      <c r="C156" s="4"/>
      <c r="D156" s="39"/>
      <c r="E156" s="39"/>
      <c r="F156" s="39"/>
      <c r="G156" s="39"/>
      <c r="H156" s="39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39"/>
      <c r="T156" s="39"/>
      <c r="U156" s="39"/>
      <c r="V156" s="39"/>
      <c r="W156" s="39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x14ac:dyDescent="0.2">
      <c r="A157" s="4"/>
      <c r="B157" s="4"/>
      <c r="C157" s="4"/>
      <c r="D157" s="39"/>
      <c r="E157" s="39"/>
      <c r="F157" s="39"/>
      <c r="G157" s="39"/>
      <c r="H157" s="39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39"/>
      <c r="T157" s="39"/>
      <c r="U157" s="39"/>
      <c r="V157" s="39"/>
      <c r="W157" s="39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x14ac:dyDescent="0.2">
      <c r="A158" s="4"/>
      <c r="B158" s="4"/>
      <c r="C158" s="4"/>
      <c r="D158" s="39"/>
      <c r="E158" s="39"/>
      <c r="F158" s="39"/>
      <c r="G158" s="39"/>
      <c r="H158" s="39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39"/>
      <c r="T158" s="39"/>
      <c r="U158" s="39"/>
      <c r="V158" s="39"/>
      <c r="W158" s="39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x14ac:dyDescent="0.2">
      <c r="A159" s="4"/>
      <c r="B159" s="4"/>
      <c r="C159" s="4"/>
      <c r="D159" s="39"/>
      <c r="E159" s="39"/>
      <c r="F159" s="39"/>
      <c r="G159" s="39"/>
      <c r="H159" s="39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39"/>
      <c r="T159" s="39"/>
      <c r="U159" s="39"/>
      <c r="V159" s="39"/>
      <c r="W159" s="39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x14ac:dyDescent="0.2">
      <c r="A160" s="4"/>
      <c r="B160" s="4"/>
      <c r="C160" s="4"/>
      <c r="D160" s="39"/>
      <c r="E160" s="39"/>
      <c r="F160" s="39"/>
      <c r="G160" s="39"/>
      <c r="H160" s="39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39"/>
      <c r="T160" s="39"/>
      <c r="U160" s="39"/>
      <c r="V160" s="39"/>
      <c r="W160" s="39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x14ac:dyDescent="0.2">
      <c r="A161" s="4"/>
      <c r="B161" s="4"/>
      <c r="C161" s="4"/>
      <c r="D161" s="39"/>
      <c r="E161" s="39"/>
      <c r="F161" s="39"/>
      <c r="G161" s="39"/>
      <c r="H161" s="39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x14ac:dyDescent="0.2">
      <c r="A162" s="4"/>
      <c r="B162" s="4"/>
      <c r="C162" s="4"/>
      <c r="D162" s="39"/>
      <c r="E162" s="39"/>
      <c r="F162" s="39"/>
      <c r="G162" s="39"/>
      <c r="H162" s="39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x14ac:dyDescent="0.2">
      <c r="A170" s="4"/>
      <c r="B170" s="4"/>
      <c r="C170" s="4"/>
      <c r="D170" s="39"/>
      <c r="E170" s="39"/>
      <c r="F170" s="39"/>
      <c r="G170" s="39"/>
      <c r="H170" s="39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x14ac:dyDescent="0.2">
      <c r="A171" s="4"/>
      <c r="B171" s="4"/>
      <c r="C171" s="4"/>
      <c r="D171" s="39"/>
      <c r="E171" s="39"/>
      <c r="F171" s="39"/>
      <c r="G171" s="39"/>
      <c r="H171" s="39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x14ac:dyDescent="0.2">
      <c r="A172" s="4"/>
      <c r="B172" s="4"/>
      <c r="C172" s="4"/>
      <c r="D172" s="39"/>
      <c r="E172" s="39"/>
      <c r="F172" s="39"/>
      <c r="G172" s="39"/>
      <c r="H172" s="39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x14ac:dyDescent="0.2">
      <c r="A173" s="4"/>
      <c r="B173" s="4"/>
      <c r="C173" s="4"/>
      <c r="D173" s="39"/>
      <c r="E173" s="39"/>
      <c r="F173" s="39"/>
      <c r="G173" s="39"/>
      <c r="H173" s="39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x14ac:dyDescent="0.2">
      <c r="A174" s="4"/>
      <c r="B174" s="4"/>
      <c r="C174" s="4"/>
      <c r="D174" s="39"/>
      <c r="E174" s="39"/>
      <c r="F174" s="39"/>
      <c r="G174" s="39"/>
      <c r="H174" s="3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x14ac:dyDescent="0.2">
      <c r="A175" s="4"/>
      <c r="B175" s="4"/>
      <c r="C175" s="4"/>
      <c r="D175" s="39"/>
      <c r="E175" s="39"/>
      <c r="F175" s="39"/>
      <c r="G175" s="39"/>
      <c r="H175" s="3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x14ac:dyDescent="0.2">
      <c r="A176" s="4"/>
      <c r="B176" s="4"/>
      <c r="C176" s="4"/>
      <c r="D176" s="39"/>
      <c r="E176" s="39"/>
      <c r="F176" s="39"/>
      <c r="G176" s="39"/>
      <c r="H176" s="3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1:46" x14ac:dyDescent="0.2">
      <c r="A177" s="4"/>
      <c r="B177" s="4"/>
      <c r="C177" s="4"/>
      <c r="D177" s="39"/>
      <c r="E177" s="39"/>
      <c r="F177" s="39"/>
      <c r="G177" s="39"/>
      <c r="H177" s="39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x14ac:dyDescent="0.2">
      <c r="A178" s="4"/>
      <c r="B178" s="4"/>
      <c r="C178" s="4"/>
      <c r="D178" s="39"/>
      <c r="E178" s="39"/>
      <c r="F178" s="39"/>
      <c r="G178" s="39"/>
      <c r="H178" s="39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x14ac:dyDescent="0.2">
      <c r="A179" s="4"/>
      <c r="B179" s="4"/>
      <c r="C179" s="4"/>
      <c r="D179" s="39"/>
      <c r="E179" s="39"/>
      <c r="F179" s="39"/>
      <c r="G179" s="39"/>
      <c r="H179" s="39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x14ac:dyDescent="0.2">
      <c r="A180" s="4"/>
      <c r="B180" s="4"/>
      <c r="C180" s="4"/>
      <c r="D180" s="39"/>
      <c r="E180" s="39"/>
      <c r="F180" s="39"/>
      <c r="G180" s="39"/>
      <c r="H180" s="39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1:46" x14ac:dyDescent="0.2">
      <c r="A181" s="4"/>
      <c r="B181" s="4"/>
      <c r="C181" s="4"/>
      <c r="D181" s="39"/>
      <c r="E181" s="39"/>
      <c r="F181" s="39"/>
      <c r="G181" s="39"/>
      <c r="H181" s="39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39"/>
      <c r="T181" s="39"/>
      <c r="U181" s="39"/>
      <c r="V181" s="39"/>
      <c r="W181" s="39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39"/>
      <c r="AJ181" s="39"/>
      <c r="AK181" s="39"/>
      <c r="AL181" s="39"/>
      <c r="AM181" s="39"/>
      <c r="AN181" s="4"/>
      <c r="AO181" s="4"/>
      <c r="AP181" s="4"/>
      <c r="AQ181" s="4"/>
      <c r="AR181" s="4"/>
      <c r="AS181" s="4"/>
      <c r="AT181" s="4"/>
    </row>
    <row r="182" spans="1:46" x14ac:dyDescent="0.2">
      <c r="A182" s="4"/>
      <c r="B182" s="4"/>
      <c r="C182" s="4"/>
      <c r="D182" s="39"/>
      <c r="E182" s="39"/>
      <c r="F182" s="39"/>
      <c r="G182" s="39"/>
      <c r="H182" s="39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39"/>
      <c r="T182" s="39"/>
      <c r="U182" s="39"/>
      <c r="V182" s="39"/>
      <c r="W182" s="39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x14ac:dyDescent="0.2">
      <c r="A183" s="4"/>
      <c r="B183" s="4"/>
      <c r="C183" s="4"/>
      <c r="D183" s="39"/>
      <c r="E183" s="39"/>
      <c r="F183" s="39"/>
      <c r="G183" s="39"/>
      <c r="H183" s="39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39"/>
      <c r="T183" s="39"/>
      <c r="U183" s="39"/>
      <c r="V183" s="39"/>
      <c r="W183" s="39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x14ac:dyDescent="0.2">
      <c r="A184" s="4"/>
      <c r="B184" s="4"/>
      <c r="C184" s="4"/>
      <c r="D184" s="39"/>
      <c r="E184" s="39"/>
      <c r="F184" s="39"/>
      <c r="G184" s="39"/>
      <c r="H184" s="39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39"/>
      <c r="T184" s="39"/>
      <c r="U184" s="39"/>
      <c r="V184" s="39"/>
      <c r="W184" s="39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x14ac:dyDescent="0.2">
      <c r="A185" s="4"/>
      <c r="B185" s="4"/>
      <c r="C185" s="4"/>
      <c r="D185" s="39"/>
      <c r="E185" s="39"/>
      <c r="F185" s="39"/>
      <c r="G185" s="39"/>
      <c r="H185" s="3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39"/>
      <c r="T185" s="39"/>
      <c r="U185" s="39"/>
      <c r="V185" s="39"/>
      <c r="W185" s="39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x14ac:dyDescent="0.2">
      <c r="A186" s="4"/>
      <c r="B186" s="4"/>
      <c r="C186" s="4"/>
      <c r="D186" s="39"/>
      <c r="E186" s="39"/>
      <c r="F186" s="39"/>
      <c r="G186" s="39"/>
      <c r="H186" s="39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39"/>
      <c r="T186" s="39"/>
      <c r="U186" s="39"/>
      <c r="V186" s="39"/>
      <c r="W186" s="39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x14ac:dyDescent="0.2">
      <c r="A187" s="4"/>
      <c r="B187" s="4"/>
      <c r="C187" s="4"/>
      <c r="D187" s="39"/>
      <c r="E187" s="39"/>
      <c r="F187" s="39"/>
      <c r="G187" s="39"/>
      <c r="H187" s="3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39"/>
      <c r="T187" s="39"/>
      <c r="U187" s="39"/>
      <c r="V187" s="39"/>
      <c r="W187" s="39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x14ac:dyDescent="0.2">
      <c r="A188" s="4"/>
      <c r="B188" s="4"/>
      <c r="C188" s="4"/>
      <c r="D188" s="39"/>
      <c r="E188" s="39"/>
      <c r="F188" s="39"/>
      <c r="G188" s="39"/>
      <c r="H188" s="3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x14ac:dyDescent="0.2">
      <c r="A189" s="4"/>
      <c r="B189" s="4"/>
      <c r="C189" s="4"/>
      <c r="D189" s="39"/>
      <c r="E189" s="39"/>
      <c r="F189" s="39"/>
      <c r="G189" s="39"/>
      <c r="H189" s="39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x14ac:dyDescent="0.2">
      <c r="A199" s="4"/>
      <c r="B199" s="4"/>
      <c r="C199" s="4"/>
      <c r="D199" s="39"/>
      <c r="E199" s="39"/>
      <c r="F199" s="39"/>
      <c r="G199" s="39"/>
      <c r="H199" s="39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39"/>
      <c r="T199" s="39"/>
      <c r="U199" s="39"/>
      <c r="V199" s="39"/>
      <c r="W199" s="39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39"/>
      <c r="AJ199" s="39"/>
      <c r="AK199" s="39"/>
      <c r="AL199" s="39"/>
      <c r="AM199" s="39"/>
      <c r="AN199" s="4"/>
      <c r="AO199" s="4"/>
      <c r="AP199" s="4"/>
      <c r="AQ199" s="4"/>
      <c r="AR199" s="4"/>
      <c r="AS199" s="4"/>
      <c r="AT199" s="4"/>
    </row>
    <row r="200" spans="1:46" x14ac:dyDescent="0.2">
      <c r="A200" s="4"/>
      <c r="B200" s="4"/>
      <c r="C200" s="4"/>
      <c r="D200" s="39"/>
      <c r="E200" s="39"/>
      <c r="F200" s="39"/>
      <c r="G200" s="39"/>
      <c r="H200" s="39"/>
      <c r="I200" s="39"/>
      <c r="J200" s="4"/>
      <c r="K200" s="4"/>
      <c r="L200" s="4"/>
      <c r="M200" s="4"/>
      <c r="N200" s="4"/>
      <c r="O200" s="4"/>
      <c r="P200" s="4"/>
      <c r="Q200" s="4"/>
      <c r="R200" s="4"/>
      <c r="S200" s="39"/>
      <c r="T200" s="39"/>
      <c r="U200" s="39"/>
      <c r="V200" s="39"/>
      <c r="W200" s="39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39"/>
      <c r="AJ200" s="39"/>
      <c r="AK200" s="39"/>
      <c r="AL200" s="39"/>
      <c r="AM200" s="39"/>
      <c r="AN200" s="4"/>
      <c r="AO200" s="4"/>
      <c r="AP200" s="4"/>
      <c r="AQ200" s="4"/>
      <c r="AR200" s="4"/>
      <c r="AS200" s="4"/>
      <c r="AT200" s="4"/>
    </row>
    <row r="201" spans="1:46" x14ac:dyDescent="0.2">
      <c r="A201" s="4"/>
      <c r="B201" s="4"/>
      <c r="C201" s="4"/>
      <c r="D201" s="39"/>
      <c r="E201" s="39"/>
      <c r="F201" s="39"/>
      <c r="G201" s="39"/>
      <c r="H201" s="39"/>
      <c r="I201" s="39"/>
      <c r="J201" s="4"/>
      <c r="K201" s="4"/>
      <c r="L201" s="4"/>
      <c r="M201" s="4"/>
      <c r="N201" s="4"/>
      <c r="O201" s="4"/>
      <c r="P201" s="4"/>
      <c r="Q201" s="4"/>
      <c r="R201" s="4"/>
      <c r="S201" s="39"/>
      <c r="T201" s="39"/>
      <c r="U201" s="39"/>
      <c r="V201" s="39"/>
      <c r="W201" s="39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39"/>
      <c r="AJ201" s="39"/>
      <c r="AK201" s="39"/>
      <c r="AL201" s="39"/>
      <c r="AM201" s="39"/>
      <c r="AN201" s="4"/>
      <c r="AO201" s="4"/>
      <c r="AP201" s="4"/>
      <c r="AQ201" s="4"/>
      <c r="AR201" s="4"/>
      <c r="AS201" s="4"/>
      <c r="AT201" s="4"/>
    </row>
    <row r="202" spans="1:46" x14ac:dyDescent="0.2">
      <c r="A202" s="4"/>
      <c r="B202" s="4"/>
      <c r="C202" s="4"/>
      <c r="D202" s="39"/>
      <c r="E202" s="39"/>
      <c r="F202" s="39"/>
      <c r="G202" s="39"/>
      <c r="H202" s="39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39"/>
      <c r="T202" s="39"/>
      <c r="U202" s="39"/>
      <c r="V202" s="39"/>
      <c r="W202" s="39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39"/>
      <c r="AJ202" s="39"/>
      <c r="AK202" s="39"/>
      <c r="AL202" s="39"/>
      <c r="AM202" s="39"/>
      <c r="AN202" s="4"/>
      <c r="AO202" s="4"/>
      <c r="AP202" s="4"/>
      <c r="AQ202" s="4"/>
      <c r="AR202" s="4"/>
      <c r="AS202" s="4"/>
      <c r="AT202" s="4"/>
    </row>
    <row r="203" spans="1:46" x14ac:dyDescent="0.2">
      <c r="A203" s="4"/>
      <c r="B203" s="4"/>
      <c r="C203" s="4"/>
      <c r="D203" s="39"/>
      <c r="E203" s="39"/>
      <c r="F203" s="39"/>
      <c r="G203" s="39"/>
      <c r="H203" s="39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39"/>
      <c r="T203" s="39"/>
      <c r="U203" s="39"/>
      <c r="V203" s="39"/>
      <c r="W203" s="39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39"/>
      <c r="AJ203" s="39"/>
      <c r="AK203" s="39"/>
      <c r="AL203" s="39"/>
      <c r="AM203" s="39"/>
      <c r="AN203" s="4"/>
      <c r="AO203" s="4"/>
      <c r="AP203" s="4"/>
      <c r="AQ203" s="4"/>
      <c r="AR203" s="4"/>
      <c r="AS203" s="4"/>
      <c r="AT203" s="4"/>
    </row>
    <row r="204" spans="1:46" x14ac:dyDescent="0.2">
      <c r="A204" s="4"/>
      <c r="B204" s="4"/>
      <c r="C204" s="4"/>
      <c r="D204" s="39"/>
      <c r="E204" s="39"/>
      <c r="F204" s="39"/>
      <c r="G204" s="39"/>
      <c r="H204" s="39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39"/>
      <c r="T204" s="39"/>
      <c r="U204" s="39"/>
      <c r="V204" s="39"/>
      <c r="W204" s="39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39"/>
      <c r="AJ204" s="39"/>
      <c r="AK204" s="39"/>
      <c r="AL204" s="39"/>
      <c r="AM204" s="39"/>
      <c r="AN204" s="4"/>
      <c r="AO204" s="4"/>
      <c r="AP204" s="4"/>
      <c r="AQ204" s="4"/>
      <c r="AR204" s="4"/>
      <c r="AS204" s="4"/>
      <c r="AT204" s="4"/>
    </row>
    <row r="205" spans="1:46" x14ac:dyDescent="0.2">
      <c r="A205" s="4"/>
      <c r="B205" s="4"/>
      <c r="C205" s="4"/>
      <c r="D205" s="39"/>
      <c r="E205" s="39"/>
      <c r="F205" s="39"/>
      <c r="G205" s="39"/>
      <c r="H205" s="3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39"/>
      <c r="T205" s="39"/>
      <c r="U205" s="39"/>
      <c r="V205" s="39"/>
      <c r="W205" s="39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39"/>
      <c r="AJ205" s="39"/>
      <c r="AK205" s="39"/>
      <c r="AL205" s="39"/>
      <c r="AM205" s="39"/>
      <c r="AN205" s="4"/>
      <c r="AO205" s="4"/>
      <c r="AP205" s="4"/>
      <c r="AQ205" s="4"/>
      <c r="AR205" s="4"/>
      <c r="AS205" s="4"/>
      <c r="AT205" s="4"/>
    </row>
    <row r="206" spans="1:46" x14ac:dyDescent="0.2">
      <c r="A206" s="4"/>
      <c r="B206" s="4"/>
      <c r="C206" s="4"/>
      <c r="D206" s="39"/>
      <c r="E206" s="39"/>
      <c r="F206" s="39"/>
      <c r="G206" s="39"/>
      <c r="H206" s="39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39"/>
      <c r="T206" s="39"/>
      <c r="U206" s="39"/>
      <c r="V206" s="39"/>
      <c r="W206" s="39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39"/>
      <c r="AJ206" s="39"/>
      <c r="AK206" s="39"/>
      <c r="AL206" s="39"/>
      <c r="AM206" s="39"/>
      <c r="AN206" s="4"/>
      <c r="AO206" s="4"/>
      <c r="AP206" s="4"/>
      <c r="AQ206" s="4"/>
      <c r="AR206" s="4"/>
      <c r="AS206" s="4"/>
      <c r="AT206" s="4"/>
    </row>
    <row r="207" spans="1:46" x14ac:dyDescent="0.2">
      <c r="A207" s="4"/>
      <c r="B207" s="4"/>
      <c r="C207" s="4"/>
      <c r="D207" s="39"/>
      <c r="E207" s="39"/>
      <c r="F207" s="39"/>
      <c r="G207" s="39"/>
      <c r="H207" s="39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39"/>
      <c r="T207" s="39"/>
      <c r="U207" s="39"/>
      <c r="V207" s="39"/>
      <c r="W207" s="39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39"/>
      <c r="AJ207" s="39"/>
      <c r="AK207" s="39"/>
      <c r="AL207" s="39"/>
      <c r="AM207" s="39"/>
      <c r="AN207" s="4"/>
      <c r="AO207" s="4"/>
      <c r="AP207" s="4"/>
      <c r="AQ207" s="4"/>
      <c r="AR207" s="4"/>
      <c r="AS207" s="4"/>
      <c r="AT207" s="4"/>
    </row>
    <row r="208" spans="1:46" x14ac:dyDescent="0.2">
      <c r="A208" s="4"/>
      <c r="B208" s="4"/>
      <c r="C208" s="4"/>
      <c r="D208" s="39"/>
      <c r="E208" s="39"/>
      <c r="F208" s="39"/>
      <c r="G208" s="39"/>
      <c r="H208" s="39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39"/>
      <c r="T208" s="39"/>
      <c r="U208" s="39"/>
      <c r="V208" s="39"/>
      <c r="W208" s="39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39"/>
      <c r="AJ208" s="39"/>
      <c r="AK208" s="39"/>
      <c r="AL208" s="39"/>
      <c r="AM208" s="39"/>
      <c r="AN208" s="4"/>
      <c r="AO208" s="4"/>
      <c r="AP208" s="4"/>
      <c r="AQ208" s="4"/>
      <c r="AR208" s="4"/>
      <c r="AS208" s="4"/>
      <c r="AT208" s="4"/>
    </row>
    <row r="209" spans="1:46" x14ac:dyDescent="0.2">
      <c r="A209" s="4"/>
      <c r="B209" s="4"/>
      <c r="C209" s="4"/>
      <c r="D209" s="39"/>
      <c r="E209" s="39"/>
      <c r="F209" s="39"/>
      <c r="G209" s="39"/>
      <c r="H209" s="39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39"/>
      <c r="T209" s="39"/>
      <c r="U209" s="39"/>
      <c r="V209" s="39"/>
      <c r="W209" s="39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39"/>
      <c r="AJ209" s="39"/>
      <c r="AK209" s="39"/>
      <c r="AL209" s="39"/>
      <c r="AM209" s="39"/>
      <c r="AN209" s="4"/>
      <c r="AO209" s="4"/>
      <c r="AP209" s="4"/>
      <c r="AQ209" s="4"/>
      <c r="AR209" s="4"/>
      <c r="AS209" s="4"/>
      <c r="AT209" s="4"/>
    </row>
    <row r="210" spans="1:46" x14ac:dyDescent="0.2">
      <c r="A210" s="4"/>
      <c r="B210" s="4"/>
      <c r="C210" s="4"/>
      <c r="D210" s="39"/>
      <c r="E210" s="39"/>
      <c r="F210" s="39"/>
      <c r="G210" s="39"/>
      <c r="H210" s="39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39"/>
      <c r="T210" s="39"/>
      <c r="U210" s="39"/>
      <c r="V210" s="39"/>
      <c r="W210" s="39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39"/>
      <c r="AJ210" s="39"/>
      <c r="AK210" s="39"/>
      <c r="AL210" s="39"/>
      <c r="AM210" s="39"/>
      <c r="AN210" s="4"/>
      <c r="AO210" s="4"/>
      <c r="AP210" s="4"/>
      <c r="AQ210" s="4"/>
      <c r="AR210" s="4"/>
      <c r="AS210" s="4"/>
      <c r="AT210" s="4"/>
    </row>
    <row r="211" spans="1:46" x14ac:dyDescent="0.2">
      <c r="A211" s="4"/>
      <c r="B211" s="4"/>
      <c r="C211" s="4"/>
      <c r="D211" s="39"/>
      <c r="E211" s="39"/>
      <c r="F211" s="39"/>
      <c r="G211" s="39"/>
      <c r="H211" s="39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39"/>
      <c r="T211" s="39"/>
      <c r="U211" s="39"/>
      <c r="V211" s="39"/>
      <c r="W211" s="39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x14ac:dyDescent="0.2">
      <c r="A212" s="4"/>
      <c r="B212" s="4"/>
      <c r="C212" s="4"/>
      <c r="D212" s="39"/>
      <c r="E212" s="39"/>
      <c r="F212" s="39"/>
      <c r="G212" s="39"/>
      <c r="H212" s="39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39"/>
      <c r="T212" s="39"/>
      <c r="U212" s="39"/>
      <c r="V212" s="39"/>
      <c r="W212" s="39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x14ac:dyDescent="0.2">
      <c r="A213" s="4"/>
      <c r="B213" s="4"/>
      <c r="C213" s="4"/>
      <c r="D213" s="39"/>
      <c r="E213" s="39"/>
      <c r="F213" s="39"/>
      <c r="G213" s="39"/>
      <c r="H213" s="39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39"/>
      <c r="T213" s="39"/>
      <c r="U213" s="39"/>
      <c r="V213" s="39"/>
      <c r="W213" s="39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x14ac:dyDescent="0.2">
      <c r="A214" s="4"/>
      <c r="B214" s="4"/>
      <c r="C214" s="4"/>
      <c r="D214" s="39"/>
      <c r="E214" s="39"/>
      <c r="F214" s="39"/>
      <c r="G214" s="39"/>
      <c r="H214" s="39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39"/>
      <c r="T214" s="39"/>
      <c r="U214" s="39"/>
      <c r="V214" s="39"/>
      <c r="W214" s="39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x14ac:dyDescent="0.2">
      <c r="A215" s="4"/>
      <c r="B215" s="4"/>
      <c r="C215" s="4"/>
      <c r="D215" s="39"/>
      <c r="E215" s="39"/>
      <c r="F215" s="39"/>
      <c r="G215" s="39"/>
      <c r="H215" s="39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39"/>
      <c r="T215" s="39"/>
      <c r="U215" s="39"/>
      <c r="V215" s="39"/>
      <c r="W215" s="39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x14ac:dyDescent="0.2">
      <c r="A216" s="4"/>
      <c r="B216" s="4"/>
      <c r="C216" s="4"/>
      <c r="D216" s="39"/>
      <c r="E216" s="39"/>
      <c r="F216" s="39"/>
      <c r="G216" s="39"/>
      <c r="H216" s="39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39"/>
      <c r="T216" s="39"/>
      <c r="U216" s="39"/>
      <c r="V216" s="39"/>
      <c r="W216" s="39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x14ac:dyDescent="0.2">
      <c r="A217" s="4"/>
      <c r="B217" s="4"/>
      <c r="C217" s="4"/>
      <c r="D217" s="39"/>
      <c r="E217" s="39"/>
      <c r="F217" s="39"/>
      <c r="G217" s="39"/>
      <c r="H217" s="39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x14ac:dyDescent="0.2">
      <c r="A218" s="4"/>
      <c r="B218" s="4"/>
      <c r="C218" s="4"/>
      <c r="D218" s="39"/>
      <c r="E218" s="39"/>
      <c r="F218" s="39"/>
      <c r="G218" s="39"/>
      <c r="H218" s="39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x14ac:dyDescent="0.2">
      <c r="A219" s="4"/>
      <c r="B219" s="4"/>
      <c r="C219" s="4"/>
      <c r="D219" s="39"/>
      <c r="E219" s="39"/>
      <c r="F219" s="39"/>
      <c r="G219" s="39"/>
      <c r="H219" s="39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DAD2-E2D9-7B42-84AF-30881645C0A9}">
  <dimension ref="A1:O54"/>
  <sheetViews>
    <sheetView zoomScaleNormal="125" workbookViewId="0">
      <selection activeCell="J21" sqref="J21"/>
    </sheetView>
  </sheetViews>
  <sheetFormatPr baseColWidth="10" defaultRowHeight="16" x14ac:dyDescent="0.2"/>
  <cols>
    <col min="3" max="3" width="14.33203125" customWidth="1"/>
    <col min="6" max="6" width="17.5" customWidth="1"/>
    <col min="7" max="7" width="25.6640625" customWidth="1"/>
    <col min="8" max="8" width="23.5" customWidth="1"/>
    <col min="11" max="11" width="26.1640625" customWidth="1"/>
    <col min="15" max="15" width="21.1640625" customWidth="1"/>
  </cols>
  <sheetData>
    <row r="1" spans="1:15" x14ac:dyDescent="0.2">
      <c r="A1" t="s">
        <v>301</v>
      </c>
      <c r="D1" t="s">
        <v>303</v>
      </c>
      <c r="E1" t="s">
        <v>305</v>
      </c>
      <c r="F1" t="s">
        <v>304</v>
      </c>
      <c r="I1">
        <v>1024</v>
      </c>
      <c r="J1">
        <v>2048</v>
      </c>
      <c r="K1">
        <v>4096</v>
      </c>
      <c r="M1" t="s">
        <v>343</v>
      </c>
    </row>
    <row r="2" spans="1:15" x14ac:dyDescent="0.2">
      <c r="C2" t="s">
        <v>276</v>
      </c>
      <c r="D2">
        <v>2160</v>
      </c>
      <c r="E2">
        <f>18*1024</f>
        <v>18432</v>
      </c>
      <c r="F2">
        <f>E2*D2</f>
        <v>39813120</v>
      </c>
      <c r="H2" t="s">
        <v>276</v>
      </c>
      <c r="I2" s="3">
        <v>106</v>
      </c>
      <c r="J2">
        <v>106</v>
      </c>
      <c r="K2">
        <v>107</v>
      </c>
      <c r="M2">
        <v>118</v>
      </c>
    </row>
    <row r="3" spans="1:15" x14ac:dyDescent="0.2">
      <c r="C3" t="s">
        <v>277</v>
      </c>
      <c r="D3">
        <v>331680</v>
      </c>
      <c r="E3">
        <v>64</v>
      </c>
      <c r="F3">
        <f>E3*D3</f>
        <v>21227520</v>
      </c>
      <c r="H3" t="s">
        <v>277</v>
      </c>
      <c r="I3" s="3">
        <v>39466</v>
      </c>
      <c r="J3" s="3">
        <v>66552</v>
      </c>
      <c r="K3">
        <v>109198</v>
      </c>
      <c r="M3">
        <v>5346457</v>
      </c>
    </row>
    <row r="4" spans="1:15" x14ac:dyDescent="0.2">
      <c r="C4" t="s">
        <v>302</v>
      </c>
      <c r="D4">
        <v>663360</v>
      </c>
      <c r="E4">
        <v>1</v>
      </c>
      <c r="F4">
        <f>E4*D4</f>
        <v>663360</v>
      </c>
      <c r="H4" t="s">
        <v>302</v>
      </c>
      <c r="I4" s="3">
        <v>52405</v>
      </c>
      <c r="J4" s="3">
        <v>64877</v>
      </c>
      <c r="K4">
        <v>90389</v>
      </c>
      <c r="M4">
        <v>1597811</v>
      </c>
    </row>
    <row r="6" spans="1:15" x14ac:dyDescent="0.2">
      <c r="E6" t="s">
        <v>306</v>
      </c>
      <c r="F6">
        <f>F2+F3+F4</f>
        <v>61704000</v>
      </c>
    </row>
    <row r="7" spans="1:15" x14ac:dyDescent="0.2">
      <c r="F7">
        <f>F6/1024/1024</f>
        <v>58.84552001953125</v>
      </c>
      <c r="H7" t="s">
        <v>276</v>
      </c>
      <c r="I7">
        <f>100*I2*E2/F6</f>
        <v>3.1663943990665109</v>
      </c>
      <c r="J7">
        <f>100*J2*E2/F6</f>
        <v>3.1663943990665109</v>
      </c>
      <c r="K7">
        <f>100*K2*E2/F6</f>
        <v>3.1962660443407236</v>
      </c>
      <c r="M7">
        <f>M2*E2</f>
        <v>2174976</v>
      </c>
    </row>
    <row r="8" spans="1:15" x14ac:dyDescent="0.2">
      <c r="H8" t="s">
        <v>277</v>
      </c>
      <c r="I8">
        <f>100*I3*E3/F6</f>
        <v>4.0934526124724488</v>
      </c>
      <c r="J8">
        <f>100*J3*E3/F6</f>
        <v>6.9028393621159081</v>
      </c>
      <c r="K8">
        <f>100*K3*E3/F6</f>
        <v>11.32612472449112</v>
      </c>
      <c r="M8">
        <f>M3*E3</f>
        <v>342173248</v>
      </c>
    </row>
    <row r="9" spans="1:15" x14ac:dyDescent="0.2">
      <c r="H9" t="s">
        <v>302</v>
      </c>
      <c r="I9">
        <f>100*I4*E4/F6</f>
        <v>8.4929664203293148E-2</v>
      </c>
      <c r="J9">
        <f>100*J4*E4/F6</f>
        <v>0.10514229223389084</v>
      </c>
      <c r="K9">
        <f>100*K4*E4/F6</f>
        <v>0.14648807208608841</v>
      </c>
      <c r="M9">
        <f>M4*E4</f>
        <v>1597811</v>
      </c>
    </row>
    <row r="10" spans="1:15" x14ac:dyDescent="0.2">
      <c r="M10">
        <f>SUM(M7:M9)</f>
        <v>345946035</v>
      </c>
    </row>
    <row r="11" spans="1:15" x14ac:dyDescent="0.2">
      <c r="M11">
        <f>M10*100/F6</f>
        <v>560.65414721898094</v>
      </c>
    </row>
    <row r="16" spans="1:15" x14ac:dyDescent="0.2">
      <c r="C16" s="20" t="s">
        <v>0</v>
      </c>
      <c r="D16" s="20" t="s">
        <v>307</v>
      </c>
      <c r="E16" s="20" t="s">
        <v>308</v>
      </c>
      <c r="F16" s="20" t="s">
        <v>309</v>
      </c>
      <c r="G16" s="20" t="s">
        <v>311</v>
      </c>
      <c r="H16" s="20" t="s">
        <v>311</v>
      </c>
      <c r="I16" s="20" t="s">
        <v>310</v>
      </c>
      <c r="J16" s="20" t="s">
        <v>318</v>
      </c>
      <c r="K16" s="20" t="s">
        <v>312</v>
      </c>
      <c r="L16" s="20" t="s">
        <v>313</v>
      </c>
      <c r="M16" s="20" t="s">
        <v>314</v>
      </c>
      <c r="O16" s="20" t="s">
        <v>315</v>
      </c>
    </row>
    <row r="17" spans="1:15" x14ac:dyDescent="0.2">
      <c r="C17" s="20">
        <v>1024</v>
      </c>
      <c r="D17" s="20">
        <v>1</v>
      </c>
      <c r="E17">
        <f>6*C17</f>
        <v>6144</v>
      </c>
      <c r="F17">
        <v>1024</v>
      </c>
      <c r="G17">
        <f>LOG(64*C17/D17,2)</f>
        <v>16</v>
      </c>
      <c r="H17">
        <v>16</v>
      </c>
      <c r="I17">
        <f>H17*D17</f>
        <v>16</v>
      </c>
      <c r="J17">
        <f>C17*D17</f>
        <v>1024</v>
      </c>
      <c r="K17">
        <f>I17+F17+E17+J17</f>
        <v>8208</v>
      </c>
      <c r="L17">
        <f>K17/1024</f>
        <v>8.015625</v>
      </c>
      <c r="M17">
        <f>L17/1024</f>
        <v>7.8277587890625E-3</v>
      </c>
      <c r="O17">
        <f>100*M17/F7</f>
        <v>1.3302217036172695E-2</v>
      </c>
    </row>
    <row r="18" spans="1:15" x14ac:dyDescent="0.2">
      <c r="C18" s="20">
        <v>1024</v>
      </c>
      <c r="D18" s="20">
        <v>2</v>
      </c>
      <c r="E18">
        <f t="shared" ref="E18:E53" si="0">6*C18</f>
        <v>6144</v>
      </c>
      <c r="F18">
        <f t="shared" ref="F18:F24" si="1">C18*LOG(D18,2)</f>
        <v>1024</v>
      </c>
      <c r="G18">
        <f t="shared" ref="G18:G53" si="2">LOG(64*C18/D18,2)</f>
        <v>15</v>
      </c>
      <c r="H18">
        <v>15</v>
      </c>
      <c r="I18">
        <f t="shared" ref="I18:I53" si="3">H18*D18</f>
        <v>30</v>
      </c>
      <c r="J18">
        <f>C18*D18</f>
        <v>2048</v>
      </c>
      <c r="K18">
        <f t="shared" ref="K18:K53" si="4">I18+F18+E18+J18</f>
        <v>9246</v>
      </c>
      <c r="L18">
        <f t="shared" ref="L18:M42" si="5">K18/1024</f>
        <v>9.029296875</v>
      </c>
      <c r="M18">
        <f t="shared" si="5"/>
        <v>8.8176727294921875E-3</v>
      </c>
      <c r="O18">
        <f>100*M18/F7</f>
        <v>1.4984441851419681E-2</v>
      </c>
    </row>
    <row r="19" spans="1:15" x14ac:dyDescent="0.2">
      <c r="C19" s="20">
        <v>1024</v>
      </c>
      <c r="D19" s="20">
        <v>4</v>
      </c>
      <c r="E19">
        <f t="shared" si="0"/>
        <v>6144</v>
      </c>
      <c r="F19">
        <f t="shared" si="1"/>
        <v>2048</v>
      </c>
      <c r="G19">
        <f t="shared" si="2"/>
        <v>14</v>
      </c>
      <c r="H19">
        <v>14</v>
      </c>
      <c r="I19">
        <f t="shared" si="3"/>
        <v>56</v>
      </c>
      <c r="J19">
        <f t="shared" ref="J19:J53" si="6">C19*D19</f>
        <v>4096</v>
      </c>
      <c r="K19">
        <f t="shared" si="4"/>
        <v>12344</v>
      </c>
      <c r="L19">
        <f t="shared" si="5"/>
        <v>12.0546875</v>
      </c>
      <c r="M19">
        <f t="shared" si="5"/>
        <v>1.177215576171875E-2</v>
      </c>
      <c r="O19">
        <f>100*M19/F7</f>
        <v>2.0005186049526773E-2</v>
      </c>
    </row>
    <row r="20" spans="1:15" x14ac:dyDescent="0.2">
      <c r="C20" s="20">
        <v>1024</v>
      </c>
      <c r="D20" s="20">
        <v>8</v>
      </c>
      <c r="E20">
        <f t="shared" si="0"/>
        <v>6144</v>
      </c>
      <c r="F20">
        <f t="shared" si="1"/>
        <v>3072</v>
      </c>
      <c r="G20">
        <f t="shared" si="2"/>
        <v>13</v>
      </c>
      <c r="H20">
        <v>13</v>
      </c>
      <c r="I20">
        <f t="shared" si="3"/>
        <v>104</v>
      </c>
      <c r="J20">
        <f t="shared" si="6"/>
        <v>8192</v>
      </c>
      <c r="K20">
        <f t="shared" si="4"/>
        <v>17512</v>
      </c>
      <c r="L20">
        <f t="shared" si="5"/>
        <v>17.1015625</v>
      </c>
      <c r="M20">
        <f t="shared" si="5"/>
        <v>1.670074462890625E-2</v>
      </c>
      <c r="O20">
        <f>100*M20/F7</f>
        <v>2.8380656035265135E-2</v>
      </c>
    </row>
    <row r="21" spans="1:15" x14ac:dyDescent="0.2">
      <c r="C21" s="20">
        <v>1024</v>
      </c>
      <c r="D21" s="20">
        <v>16</v>
      </c>
      <c r="E21">
        <f t="shared" si="0"/>
        <v>6144</v>
      </c>
      <c r="F21">
        <f t="shared" si="1"/>
        <v>4096</v>
      </c>
      <c r="G21">
        <f t="shared" si="2"/>
        <v>12</v>
      </c>
      <c r="H21">
        <v>12</v>
      </c>
      <c r="I21">
        <f t="shared" si="3"/>
        <v>192</v>
      </c>
      <c r="J21">
        <f t="shared" si="6"/>
        <v>16384</v>
      </c>
      <c r="K21">
        <f t="shared" si="4"/>
        <v>26816</v>
      </c>
      <c r="L21">
        <f t="shared" si="5"/>
        <v>26.1875</v>
      </c>
      <c r="M21">
        <f t="shared" si="5"/>
        <v>2.557373046875E-2</v>
      </c>
      <c r="O21">
        <f>100*M21/F7</f>
        <v>4.3459095034357575E-2</v>
      </c>
    </row>
    <row r="22" spans="1:15" x14ac:dyDescent="0.2">
      <c r="C22" s="20">
        <v>1024</v>
      </c>
      <c r="D22" s="20">
        <v>32</v>
      </c>
      <c r="E22">
        <f t="shared" si="0"/>
        <v>6144</v>
      </c>
      <c r="F22">
        <f t="shared" si="1"/>
        <v>5120</v>
      </c>
      <c r="G22">
        <f t="shared" si="2"/>
        <v>11</v>
      </c>
      <c r="H22">
        <v>11</v>
      </c>
      <c r="I22">
        <f t="shared" si="3"/>
        <v>352</v>
      </c>
      <c r="J22">
        <f t="shared" si="6"/>
        <v>32768</v>
      </c>
      <c r="K22">
        <f t="shared" si="4"/>
        <v>44384</v>
      </c>
      <c r="L22">
        <f t="shared" si="5"/>
        <v>43.34375</v>
      </c>
      <c r="M22">
        <f t="shared" si="5"/>
        <v>4.2327880859375E-2</v>
      </c>
      <c r="O22">
        <f>100*M22/F7</f>
        <v>7.1930506936341246E-2</v>
      </c>
    </row>
    <row r="23" spans="1:15" x14ac:dyDescent="0.2">
      <c r="C23" s="20">
        <v>1024</v>
      </c>
      <c r="D23" s="20">
        <v>64</v>
      </c>
      <c r="E23">
        <f t="shared" si="0"/>
        <v>6144</v>
      </c>
      <c r="F23">
        <f t="shared" si="1"/>
        <v>6144</v>
      </c>
      <c r="G23">
        <f t="shared" si="2"/>
        <v>10</v>
      </c>
      <c r="H23">
        <v>10</v>
      </c>
      <c r="I23">
        <f t="shared" si="3"/>
        <v>640</v>
      </c>
      <c r="J23">
        <f t="shared" si="6"/>
        <v>65536</v>
      </c>
      <c r="K23">
        <f t="shared" si="4"/>
        <v>78464</v>
      </c>
      <c r="L23">
        <f t="shared" si="5"/>
        <v>76.625</v>
      </c>
      <c r="M23">
        <f t="shared" si="5"/>
        <v>7.48291015625E-2</v>
      </c>
      <c r="O23">
        <f>100*M23/F7</f>
        <v>0.1271619343964735</v>
      </c>
    </row>
    <row r="24" spans="1:15" x14ac:dyDescent="0.2">
      <c r="C24" s="20">
        <v>1024</v>
      </c>
      <c r="D24" s="20">
        <v>128</v>
      </c>
      <c r="E24">
        <f t="shared" si="0"/>
        <v>6144</v>
      </c>
      <c r="F24">
        <f t="shared" si="1"/>
        <v>7168</v>
      </c>
      <c r="G24">
        <f t="shared" si="2"/>
        <v>9</v>
      </c>
      <c r="H24">
        <v>9</v>
      </c>
      <c r="I24">
        <f t="shared" si="3"/>
        <v>1152</v>
      </c>
      <c r="J24">
        <f t="shared" si="6"/>
        <v>131072</v>
      </c>
      <c r="K24">
        <f t="shared" si="4"/>
        <v>145536</v>
      </c>
      <c r="L24">
        <f t="shared" si="5"/>
        <v>142.125</v>
      </c>
      <c r="M24">
        <f t="shared" si="5"/>
        <v>0.1387939453125</v>
      </c>
      <c r="O24">
        <f>100*M24/F7</f>
        <v>0.23586153247763517</v>
      </c>
    </row>
    <row r="25" spans="1:15" x14ac:dyDescent="0.2">
      <c r="A25">
        <v>1</v>
      </c>
      <c r="B25">
        <v>10</v>
      </c>
      <c r="C25" s="20">
        <v>1024</v>
      </c>
      <c r="D25" s="20">
        <v>12</v>
      </c>
      <c r="E25">
        <f t="shared" si="0"/>
        <v>6144</v>
      </c>
      <c r="F25">
        <f>C25*4</f>
        <v>4096</v>
      </c>
      <c r="G25">
        <f t="shared" si="2"/>
        <v>12.415037499278844</v>
      </c>
      <c r="H25">
        <v>13</v>
      </c>
      <c r="I25">
        <f t="shared" si="3"/>
        <v>156</v>
      </c>
      <c r="J25">
        <f t="shared" si="6"/>
        <v>12288</v>
      </c>
      <c r="K25">
        <f t="shared" si="4"/>
        <v>22684</v>
      </c>
      <c r="L25">
        <f t="shared" si="5"/>
        <v>22.15234375</v>
      </c>
      <c r="M25">
        <f t="shared" si="5"/>
        <v>2.1633148193359375E-2</v>
      </c>
      <c r="O25">
        <f>100*M25/F7</f>
        <v>3.6762608582911964E-2</v>
      </c>
    </row>
    <row r="26" spans="1:15" x14ac:dyDescent="0.2">
      <c r="A26">
        <v>2</v>
      </c>
      <c r="B26">
        <v>11</v>
      </c>
      <c r="C26" s="20">
        <f>C25*2</f>
        <v>2048</v>
      </c>
      <c r="D26" s="20">
        <v>12</v>
      </c>
      <c r="E26">
        <f t="shared" si="0"/>
        <v>12288</v>
      </c>
      <c r="F26">
        <f t="shared" ref="F26:F32" si="7">C26*4</f>
        <v>8192</v>
      </c>
      <c r="G26">
        <f t="shared" si="2"/>
        <v>13.415037499278844</v>
      </c>
      <c r="H26">
        <v>14</v>
      </c>
      <c r="I26">
        <f t="shared" si="3"/>
        <v>168</v>
      </c>
      <c r="J26">
        <f t="shared" si="6"/>
        <v>24576</v>
      </c>
      <c r="K26">
        <f t="shared" si="4"/>
        <v>45224</v>
      </c>
      <c r="L26">
        <f t="shared" si="5"/>
        <v>44.1640625</v>
      </c>
      <c r="M26">
        <f t="shared" si="5"/>
        <v>4.312896728515625E-2</v>
      </c>
      <c r="O26">
        <f>100*M26/F7</f>
        <v>7.3291844937119155E-2</v>
      </c>
    </row>
    <row r="27" spans="1:15" s="41" customFormat="1" x14ac:dyDescent="0.2">
      <c r="A27" s="41">
        <v>4</v>
      </c>
      <c r="B27" s="41">
        <v>12</v>
      </c>
      <c r="C27" s="40">
        <f>C26*2</f>
        <v>4096</v>
      </c>
      <c r="D27" s="40">
        <v>12</v>
      </c>
      <c r="E27" s="41">
        <f t="shared" si="0"/>
        <v>24576</v>
      </c>
      <c r="F27" s="41">
        <f t="shared" si="7"/>
        <v>16384</v>
      </c>
      <c r="G27" s="41">
        <f t="shared" si="2"/>
        <v>14.415037499278844</v>
      </c>
      <c r="H27" s="41">
        <v>15</v>
      </c>
      <c r="I27" s="41">
        <f t="shared" si="3"/>
        <v>180</v>
      </c>
      <c r="J27" s="41">
        <f t="shared" si="6"/>
        <v>49152</v>
      </c>
      <c r="K27" s="41">
        <f t="shared" si="4"/>
        <v>90292</v>
      </c>
      <c r="L27" s="41">
        <f t="shared" si="5"/>
        <v>88.17578125</v>
      </c>
      <c r="M27" s="41">
        <f t="shared" si="5"/>
        <v>8.6109161376953125E-2</v>
      </c>
      <c r="O27" s="41">
        <f>100*M27/F7</f>
        <v>0.14633086995980812</v>
      </c>
    </row>
    <row r="28" spans="1:15" x14ac:dyDescent="0.2">
      <c r="A28">
        <v>8</v>
      </c>
      <c r="B28">
        <v>13</v>
      </c>
      <c r="C28" s="20">
        <f t="shared" ref="C28:C32" si="8">C27*2</f>
        <v>8192</v>
      </c>
      <c r="D28" s="20">
        <v>12</v>
      </c>
      <c r="E28">
        <f t="shared" si="0"/>
        <v>49152</v>
      </c>
      <c r="F28">
        <f t="shared" si="7"/>
        <v>32768</v>
      </c>
      <c r="G28">
        <f t="shared" si="2"/>
        <v>15.415037499278844</v>
      </c>
      <c r="H28">
        <v>16</v>
      </c>
      <c r="I28">
        <f t="shared" si="3"/>
        <v>192</v>
      </c>
      <c r="J28">
        <f t="shared" si="6"/>
        <v>98304</v>
      </c>
      <c r="K28">
        <f t="shared" si="4"/>
        <v>180416</v>
      </c>
      <c r="L28">
        <f t="shared" si="5"/>
        <v>176.1875</v>
      </c>
      <c r="M28">
        <f t="shared" si="5"/>
        <v>0.17205810546875</v>
      </c>
      <c r="O28">
        <f>100*M28/F7</f>
        <v>0.29238947231946066</v>
      </c>
    </row>
    <row r="29" spans="1:15" x14ac:dyDescent="0.2">
      <c r="A29">
        <v>16</v>
      </c>
      <c r="B29">
        <v>14</v>
      </c>
      <c r="C29" s="20">
        <f t="shared" si="8"/>
        <v>16384</v>
      </c>
      <c r="D29" s="20">
        <v>12</v>
      </c>
      <c r="E29">
        <f t="shared" si="0"/>
        <v>98304</v>
      </c>
      <c r="F29">
        <f t="shared" si="7"/>
        <v>65536</v>
      </c>
      <c r="G29">
        <f t="shared" si="2"/>
        <v>16.415037499278846</v>
      </c>
      <c r="H29">
        <v>17</v>
      </c>
      <c r="I29">
        <f t="shared" si="3"/>
        <v>204</v>
      </c>
      <c r="J29">
        <f t="shared" si="6"/>
        <v>196608</v>
      </c>
      <c r="K29">
        <f t="shared" si="4"/>
        <v>360652</v>
      </c>
      <c r="L29">
        <f t="shared" si="5"/>
        <v>352.19921875</v>
      </c>
      <c r="M29">
        <f t="shared" si="5"/>
        <v>0.34394454956054688</v>
      </c>
      <c r="O29">
        <f>100*M29/F7</f>
        <v>0.58448722935304032</v>
      </c>
    </row>
    <row r="30" spans="1:15" x14ac:dyDescent="0.2">
      <c r="A30">
        <v>32</v>
      </c>
      <c r="B30">
        <v>15</v>
      </c>
      <c r="C30" s="20">
        <f t="shared" si="8"/>
        <v>32768</v>
      </c>
      <c r="D30" s="20">
        <v>12</v>
      </c>
      <c r="E30">
        <f t="shared" si="0"/>
        <v>196608</v>
      </c>
      <c r="F30">
        <f t="shared" si="7"/>
        <v>131072</v>
      </c>
      <c r="G30">
        <f t="shared" si="2"/>
        <v>17.415037499278846</v>
      </c>
      <c r="H30">
        <v>18</v>
      </c>
      <c r="I30">
        <f t="shared" si="3"/>
        <v>216</v>
      </c>
      <c r="J30">
        <f t="shared" si="6"/>
        <v>393216</v>
      </c>
      <c r="K30">
        <f t="shared" si="4"/>
        <v>721112</v>
      </c>
      <c r="L30">
        <f t="shared" si="5"/>
        <v>704.2109375</v>
      </c>
      <c r="M30">
        <f t="shared" si="5"/>
        <v>0.68770599365234375</v>
      </c>
      <c r="O30">
        <f>100*M30/F7</f>
        <v>1.1686632957344743</v>
      </c>
    </row>
    <row r="31" spans="1:15" x14ac:dyDescent="0.2">
      <c r="A31">
        <v>64</v>
      </c>
      <c r="B31">
        <v>16</v>
      </c>
      <c r="C31" s="20">
        <f t="shared" si="8"/>
        <v>65536</v>
      </c>
      <c r="D31" s="20">
        <v>12</v>
      </c>
      <c r="E31">
        <f t="shared" si="0"/>
        <v>393216</v>
      </c>
      <c r="F31">
        <f t="shared" si="7"/>
        <v>262144</v>
      </c>
      <c r="G31">
        <f t="shared" si="2"/>
        <v>18.415037499278846</v>
      </c>
      <c r="H31">
        <v>19</v>
      </c>
      <c r="I31">
        <f t="shared" si="3"/>
        <v>228</v>
      </c>
      <c r="J31">
        <f t="shared" si="6"/>
        <v>786432</v>
      </c>
      <c r="K31">
        <f t="shared" si="4"/>
        <v>1442020</v>
      </c>
      <c r="L31">
        <f t="shared" si="5"/>
        <v>1408.22265625</v>
      </c>
      <c r="M31">
        <f t="shared" si="5"/>
        <v>1.3752174377441406</v>
      </c>
      <c r="O31">
        <f>100*M31/F7</f>
        <v>2.3369959808116167</v>
      </c>
    </row>
    <row r="32" spans="1:15" x14ac:dyDescent="0.2">
      <c r="A32">
        <v>128</v>
      </c>
      <c r="B32">
        <v>17</v>
      </c>
      <c r="C32" s="20">
        <f t="shared" si="8"/>
        <v>131072</v>
      </c>
      <c r="D32" s="20">
        <v>12</v>
      </c>
      <c r="E32">
        <f t="shared" si="0"/>
        <v>786432</v>
      </c>
      <c r="F32">
        <f t="shared" si="7"/>
        <v>524288</v>
      </c>
      <c r="G32">
        <f t="shared" si="2"/>
        <v>19.415037499278846</v>
      </c>
      <c r="H32">
        <v>20</v>
      </c>
      <c r="I32">
        <f t="shared" si="3"/>
        <v>240</v>
      </c>
      <c r="J32">
        <f t="shared" si="6"/>
        <v>1572864</v>
      </c>
      <c r="K32">
        <f t="shared" si="4"/>
        <v>2883824</v>
      </c>
      <c r="L32">
        <f t="shared" si="5"/>
        <v>2816.234375</v>
      </c>
      <c r="M32">
        <f t="shared" si="5"/>
        <v>2.7502288818359375</v>
      </c>
      <c r="O32">
        <f>100*M32/F7</f>
        <v>4.6736419032801759</v>
      </c>
    </row>
    <row r="35" spans="3:15" x14ac:dyDescent="0.2">
      <c r="C35" s="20">
        <v>131072</v>
      </c>
      <c r="D35" s="20">
        <v>1</v>
      </c>
      <c r="E35">
        <f t="shared" si="0"/>
        <v>786432</v>
      </c>
      <c r="F35">
        <v>131072</v>
      </c>
      <c r="G35">
        <f t="shared" si="2"/>
        <v>23</v>
      </c>
      <c r="H35">
        <v>23</v>
      </c>
      <c r="I35">
        <f t="shared" si="3"/>
        <v>23</v>
      </c>
      <c r="J35">
        <f t="shared" si="6"/>
        <v>131072</v>
      </c>
      <c r="K35">
        <f t="shared" si="4"/>
        <v>1048599</v>
      </c>
      <c r="L35">
        <f t="shared" si="5"/>
        <v>1024.0224609375</v>
      </c>
      <c r="M35">
        <f t="shared" ref="M35:M53" si="9">L35/1024</f>
        <v>1.0000219345092773</v>
      </c>
      <c r="O35">
        <f>100*M35/F7</f>
        <v>1.699401983663944</v>
      </c>
    </row>
    <row r="36" spans="3:15" x14ac:dyDescent="0.2">
      <c r="C36" s="20">
        <v>131072</v>
      </c>
      <c r="D36" s="20">
        <v>2</v>
      </c>
      <c r="E36">
        <f t="shared" si="0"/>
        <v>786432</v>
      </c>
      <c r="F36">
        <f t="shared" ref="F36:F53" si="10">C36*LOG(D36,2)</f>
        <v>131072</v>
      </c>
      <c r="G36">
        <f t="shared" si="2"/>
        <v>22</v>
      </c>
      <c r="H36">
        <v>22</v>
      </c>
      <c r="I36">
        <f t="shared" si="3"/>
        <v>44</v>
      </c>
      <c r="J36">
        <f t="shared" si="6"/>
        <v>262144</v>
      </c>
      <c r="K36">
        <f t="shared" si="4"/>
        <v>1179692</v>
      </c>
      <c r="L36">
        <f t="shared" si="5"/>
        <v>1152.04296875</v>
      </c>
      <c r="M36">
        <f t="shared" si="9"/>
        <v>1.1250419616699219</v>
      </c>
      <c r="O36">
        <f>100*M36/F7</f>
        <v>1.9118566057305848</v>
      </c>
    </row>
    <row r="37" spans="3:15" x14ac:dyDescent="0.2">
      <c r="C37" s="20">
        <v>131072</v>
      </c>
      <c r="D37" s="20">
        <v>4</v>
      </c>
      <c r="E37">
        <f t="shared" si="0"/>
        <v>786432</v>
      </c>
      <c r="F37">
        <f t="shared" si="10"/>
        <v>262144</v>
      </c>
      <c r="G37">
        <f t="shared" si="2"/>
        <v>21</v>
      </c>
      <c r="H37">
        <v>21</v>
      </c>
      <c r="I37">
        <f t="shared" si="3"/>
        <v>84</v>
      </c>
      <c r="J37">
        <f t="shared" si="6"/>
        <v>524288</v>
      </c>
      <c r="K37">
        <f t="shared" si="4"/>
        <v>1572948</v>
      </c>
      <c r="L37">
        <f t="shared" si="5"/>
        <v>1536.08203125</v>
      </c>
      <c r="M37">
        <f t="shared" si="9"/>
        <v>1.5000801086425781</v>
      </c>
      <c r="O37">
        <f>100*M37/F7</f>
        <v>2.5491831971995333</v>
      </c>
    </row>
    <row r="38" spans="3:15" x14ac:dyDescent="0.2">
      <c r="C38" s="20">
        <v>131072</v>
      </c>
      <c r="D38" s="20">
        <v>8</v>
      </c>
      <c r="E38">
        <f t="shared" si="0"/>
        <v>786432</v>
      </c>
      <c r="F38">
        <f t="shared" si="10"/>
        <v>393216</v>
      </c>
      <c r="G38">
        <f t="shared" si="2"/>
        <v>20</v>
      </c>
      <c r="H38">
        <v>20</v>
      </c>
      <c r="I38">
        <f t="shared" si="3"/>
        <v>160</v>
      </c>
      <c r="J38">
        <f t="shared" si="6"/>
        <v>1048576</v>
      </c>
      <c r="K38">
        <f t="shared" si="4"/>
        <v>2228384</v>
      </c>
      <c r="L38">
        <f t="shared" si="5"/>
        <v>2176.15625</v>
      </c>
      <c r="M38">
        <f t="shared" si="9"/>
        <v>2.125152587890625</v>
      </c>
      <c r="O38">
        <f>100*M38/F7</f>
        <v>3.6114093089589008</v>
      </c>
    </row>
    <row r="39" spans="3:15" x14ac:dyDescent="0.2">
      <c r="C39" s="20">
        <v>131072</v>
      </c>
      <c r="D39" s="20">
        <v>16</v>
      </c>
      <c r="E39">
        <f t="shared" si="0"/>
        <v>786432</v>
      </c>
      <c r="F39">
        <f t="shared" si="10"/>
        <v>524288</v>
      </c>
      <c r="G39">
        <f t="shared" si="2"/>
        <v>19</v>
      </c>
      <c r="H39">
        <v>19</v>
      </c>
      <c r="I39">
        <f t="shared" si="3"/>
        <v>304</v>
      </c>
      <c r="J39">
        <f t="shared" si="6"/>
        <v>2097152</v>
      </c>
      <c r="K39">
        <f t="shared" si="4"/>
        <v>3408176</v>
      </c>
      <c r="L39">
        <f t="shared" si="5"/>
        <v>3328.296875</v>
      </c>
      <c r="M39">
        <f t="shared" si="9"/>
        <v>3.2502899169921875</v>
      </c>
      <c r="O39">
        <f>100*M39/F7</f>
        <v>5.5234279787371969</v>
      </c>
    </row>
    <row r="40" spans="3:15" x14ac:dyDescent="0.2">
      <c r="C40" s="20">
        <v>131072</v>
      </c>
      <c r="D40" s="20">
        <v>32</v>
      </c>
      <c r="E40">
        <f t="shared" si="0"/>
        <v>786432</v>
      </c>
      <c r="F40">
        <f t="shared" si="10"/>
        <v>655360</v>
      </c>
      <c r="G40">
        <f t="shared" si="2"/>
        <v>18</v>
      </c>
      <c r="H40">
        <v>18</v>
      </c>
      <c r="I40">
        <f t="shared" si="3"/>
        <v>576</v>
      </c>
      <c r="J40">
        <f t="shared" si="6"/>
        <v>4194304</v>
      </c>
      <c r="K40">
        <f t="shared" si="4"/>
        <v>5636672</v>
      </c>
      <c r="L40">
        <f t="shared" si="5"/>
        <v>5504.5625</v>
      </c>
      <c r="M40">
        <f t="shared" si="9"/>
        <v>5.37554931640625</v>
      </c>
      <c r="O40">
        <f>100*M40/F7</f>
        <v>9.1350187994295347</v>
      </c>
    </row>
    <row r="41" spans="3:15" x14ac:dyDescent="0.2">
      <c r="C41" s="20">
        <v>131072</v>
      </c>
      <c r="D41" s="20">
        <v>64</v>
      </c>
      <c r="E41">
        <f t="shared" si="0"/>
        <v>786432</v>
      </c>
      <c r="F41">
        <f t="shared" si="10"/>
        <v>786432</v>
      </c>
      <c r="G41">
        <f t="shared" si="2"/>
        <v>17</v>
      </c>
      <c r="H41">
        <v>17</v>
      </c>
      <c r="I41">
        <f t="shared" si="3"/>
        <v>1088</v>
      </c>
      <c r="J41">
        <f t="shared" si="6"/>
        <v>8388608</v>
      </c>
      <c r="K41">
        <f t="shared" si="4"/>
        <v>9962560</v>
      </c>
      <c r="L41">
        <f t="shared" si="5"/>
        <v>9729.0625</v>
      </c>
      <c r="M41">
        <f t="shared" si="9"/>
        <v>9.50103759765625</v>
      </c>
      <c r="O41">
        <f>100*M41/F7</f>
        <v>16.145727991702319</v>
      </c>
    </row>
    <row r="42" spans="3:15" x14ac:dyDescent="0.2">
      <c r="C42" s="20">
        <v>131072</v>
      </c>
      <c r="D42" s="20">
        <v>128</v>
      </c>
      <c r="E42">
        <f t="shared" si="0"/>
        <v>786432</v>
      </c>
      <c r="F42">
        <f t="shared" si="10"/>
        <v>917504</v>
      </c>
      <c r="G42">
        <f t="shared" si="2"/>
        <v>16</v>
      </c>
      <c r="H42">
        <v>16</v>
      </c>
      <c r="I42">
        <f t="shared" si="3"/>
        <v>2048</v>
      </c>
      <c r="J42">
        <f t="shared" si="6"/>
        <v>16777216</v>
      </c>
      <c r="K42">
        <f t="shared" si="4"/>
        <v>18483200</v>
      </c>
      <c r="L42">
        <f t="shared" si="5"/>
        <v>18050</v>
      </c>
      <c r="M42">
        <f t="shared" si="9"/>
        <v>17.626953125</v>
      </c>
      <c r="O42">
        <f>100*M42/F7</f>
        <v>29.954622066640738</v>
      </c>
    </row>
    <row r="45" spans="3:15" x14ac:dyDescent="0.2">
      <c r="C45" s="20">
        <v>1024</v>
      </c>
      <c r="D45" s="20">
        <v>128</v>
      </c>
      <c r="E45">
        <f t="shared" si="0"/>
        <v>6144</v>
      </c>
      <c r="F45">
        <f t="shared" si="10"/>
        <v>7168</v>
      </c>
      <c r="G45">
        <f t="shared" si="2"/>
        <v>9</v>
      </c>
      <c r="H45">
        <v>9</v>
      </c>
      <c r="I45">
        <f t="shared" si="3"/>
        <v>1152</v>
      </c>
      <c r="J45">
        <f t="shared" si="6"/>
        <v>131072</v>
      </c>
      <c r="K45">
        <f t="shared" si="4"/>
        <v>145536</v>
      </c>
      <c r="L45">
        <f t="shared" ref="L45:L53" si="11">K45/1024</f>
        <v>142.125</v>
      </c>
      <c r="M45">
        <f t="shared" si="9"/>
        <v>0.1387939453125</v>
      </c>
      <c r="O45">
        <f>100*M45/F7</f>
        <v>0.23586153247763517</v>
      </c>
    </row>
    <row r="46" spans="3:15" x14ac:dyDescent="0.2">
      <c r="C46" s="20">
        <v>1024</v>
      </c>
      <c r="D46" s="20">
        <v>128</v>
      </c>
      <c r="E46">
        <f t="shared" si="0"/>
        <v>6144</v>
      </c>
      <c r="F46">
        <f t="shared" si="10"/>
        <v>7168</v>
      </c>
      <c r="G46">
        <f t="shared" si="2"/>
        <v>9</v>
      </c>
      <c r="H46">
        <v>9</v>
      </c>
      <c r="I46">
        <f t="shared" si="3"/>
        <v>1152</v>
      </c>
      <c r="J46">
        <f t="shared" si="6"/>
        <v>131072</v>
      </c>
      <c r="K46">
        <f t="shared" si="4"/>
        <v>145536</v>
      </c>
      <c r="L46">
        <f t="shared" si="11"/>
        <v>142.125</v>
      </c>
      <c r="M46">
        <f t="shared" si="9"/>
        <v>0.1387939453125</v>
      </c>
      <c r="O46">
        <f>100*M46/F7</f>
        <v>0.23586153247763517</v>
      </c>
    </row>
    <row r="47" spans="3:15" x14ac:dyDescent="0.2">
      <c r="C47" s="20">
        <f>C46*2</f>
        <v>2048</v>
      </c>
      <c r="D47" s="20">
        <v>128</v>
      </c>
      <c r="E47">
        <f t="shared" si="0"/>
        <v>12288</v>
      </c>
      <c r="F47">
        <f t="shared" si="10"/>
        <v>14336</v>
      </c>
      <c r="G47">
        <f t="shared" si="2"/>
        <v>10</v>
      </c>
      <c r="H47">
        <v>10</v>
      </c>
      <c r="I47">
        <f t="shared" si="3"/>
        <v>1280</v>
      </c>
      <c r="J47">
        <f t="shared" si="6"/>
        <v>262144</v>
      </c>
      <c r="K47">
        <f t="shared" si="4"/>
        <v>290048</v>
      </c>
      <c r="L47">
        <f t="shared" si="11"/>
        <v>283.25</v>
      </c>
      <c r="M47">
        <f t="shared" si="9"/>
        <v>0.276611328125</v>
      </c>
      <c r="O47">
        <f>100*M47/F7</f>
        <v>0.47006352910670296</v>
      </c>
    </row>
    <row r="48" spans="3:15" s="41" customFormat="1" x14ac:dyDescent="0.2">
      <c r="C48" s="40">
        <f>C47*2</f>
        <v>4096</v>
      </c>
      <c r="D48" s="40">
        <v>128</v>
      </c>
      <c r="E48" s="41">
        <f t="shared" si="0"/>
        <v>24576</v>
      </c>
      <c r="F48" s="41">
        <f t="shared" si="10"/>
        <v>28672</v>
      </c>
      <c r="G48" s="41">
        <f>LOG(64*C48/D48,2)</f>
        <v>11</v>
      </c>
      <c r="H48" s="41">
        <v>11</v>
      </c>
      <c r="I48" s="41">
        <f t="shared" si="3"/>
        <v>1408</v>
      </c>
      <c r="J48" s="41">
        <f t="shared" si="6"/>
        <v>524288</v>
      </c>
      <c r="K48" s="41">
        <f t="shared" si="4"/>
        <v>578944</v>
      </c>
      <c r="L48" s="41">
        <f t="shared" si="11"/>
        <v>565.375</v>
      </c>
      <c r="M48" s="41">
        <f t="shared" si="9"/>
        <v>0.5521240234375</v>
      </c>
      <c r="O48" s="41">
        <f>100*M48/F7</f>
        <v>0.93826008038376763</v>
      </c>
    </row>
    <row r="49" spans="3:15" x14ac:dyDescent="0.2">
      <c r="C49" s="20">
        <f t="shared" ref="C49:C53" si="12">C48*2</f>
        <v>8192</v>
      </c>
      <c r="D49" s="20">
        <v>128</v>
      </c>
      <c r="E49">
        <f t="shared" si="0"/>
        <v>49152</v>
      </c>
      <c r="F49">
        <f t="shared" si="10"/>
        <v>57344</v>
      </c>
      <c r="G49">
        <f t="shared" si="2"/>
        <v>12</v>
      </c>
      <c r="H49">
        <v>12</v>
      </c>
      <c r="I49">
        <f t="shared" si="3"/>
        <v>1536</v>
      </c>
      <c r="J49">
        <f t="shared" si="6"/>
        <v>1048576</v>
      </c>
      <c r="K49">
        <f t="shared" si="4"/>
        <v>1156608</v>
      </c>
      <c r="L49">
        <f t="shared" si="11"/>
        <v>1129.5</v>
      </c>
      <c r="M49">
        <f t="shared" si="9"/>
        <v>1.10302734375</v>
      </c>
      <c r="O49">
        <f>100*M49/F7</f>
        <v>1.874445740956826</v>
      </c>
    </row>
    <row r="50" spans="3:15" x14ac:dyDescent="0.2">
      <c r="C50" s="20">
        <f t="shared" si="12"/>
        <v>16384</v>
      </c>
      <c r="D50" s="20">
        <v>128</v>
      </c>
      <c r="E50">
        <f t="shared" si="0"/>
        <v>98304</v>
      </c>
      <c r="F50">
        <f t="shared" si="10"/>
        <v>114688</v>
      </c>
      <c r="G50">
        <f t="shared" si="2"/>
        <v>13</v>
      </c>
      <c r="H50">
        <v>13</v>
      </c>
      <c r="I50">
        <f t="shared" si="3"/>
        <v>1664</v>
      </c>
      <c r="J50">
        <f t="shared" si="6"/>
        <v>2097152</v>
      </c>
      <c r="K50">
        <f t="shared" si="4"/>
        <v>2311808</v>
      </c>
      <c r="L50">
        <f t="shared" si="11"/>
        <v>2257.625</v>
      </c>
      <c r="M50">
        <f t="shared" si="9"/>
        <v>2.2047119140625</v>
      </c>
      <c r="O50">
        <f>100*M50/F7</f>
        <v>3.7466096201218724</v>
      </c>
    </row>
    <row r="51" spans="3:15" x14ac:dyDescent="0.2">
      <c r="C51" s="20">
        <f t="shared" si="12"/>
        <v>32768</v>
      </c>
      <c r="D51" s="20">
        <v>128</v>
      </c>
      <c r="E51">
        <f t="shared" si="0"/>
        <v>196608</v>
      </c>
      <c r="F51">
        <f t="shared" si="10"/>
        <v>229376</v>
      </c>
      <c r="G51">
        <f t="shared" si="2"/>
        <v>14</v>
      </c>
      <c r="H51">
        <v>14</v>
      </c>
      <c r="I51">
        <f t="shared" si="3"/>
        <v>1792</v>
      </c>
      <c r="J51">
        <f t="shared" si="6"/>
        <v>4194304</v>
      </c>
      <c r="K51">
        <f t="shared" si="4"/>
        <v>4622080</v>
      </c>
      <c r="L51">
        <f t="shared" si="11"/>
        <v>4513.75</v>
      </c>
      <c r="M51">
        <f t="shared" si="9"/>
        <v>4.407958984375</v>
      </c>
      <c r="O51">
        <f>100*M51/F7</f>
        <v>7.4907299364708937</v>
      </c>
    </row>
    <row r="52" spans="3:15" x14ac:dyDescent="0.2">
      <c r="C52" s="20">
        <f t="shared" si="12"/>
        <v>65536</v>
      </c>
      <c r="D52" s="20">
        <v>128</v>
      </c>
      <c r="E52">
        <f t="shared" si="0"/>
        <v>393216</v>
      </c>
      <c r="F52">
        <f t="shared" si="10"/>
        <v>458752</v>
      </c>
      <c r="G52">
        <f t="shared" si="2"/>
        <v>15</v>
      </c>
      <c r="H52">
        <v>15</v>
      </c>
      <c r="I52">
        <f t="shared" si="3"/>
        <v>1920</v>
      </c>
      <c r="J52">
        <f t="shared" si="6"/>
        <v>8388608</v>
      </c>
      <c r="K52">
        <f t="shared" si="4"/>
        <v>9242496</v>
      </c>
      <c r="L52">
        <f t="shared" si="11"/>
        <v>9025.875</v>
      </c>
      <c r="M52">
        <f t="shared" si="9"/>
        <v>8.8143310546875</v>
      </c>
      <c r="O52">
        <f>100*M52/F7</f>
        <v>14.978763127187865</v>
      </c>
    </row>
    <row r="53" spans="3:15" x14ac:dyDescent="0.2">
      <c r="C53" s="20">
        <f t="shared" si="12"/>
        <v>131072</v>
      </c>
      <c r="D53" s="20">
        <v>128</v>
      </c>
      <c r="E53">
        <f t="shared" si="0"/>
        <v>786432</v>
      </c>
      <c r="F53">
        <f t="shared" si="10"/>
        <v>917504</v>
      </c>
      <c r="G53">
        <f t="shared" si="2"/>
        <v>16</v>
      </c>
      <c r="H53">
        <v>16</v>
      </c>
      <c r="I53">
        <f t="shared" si="3"/>
        <v>2048</v>
      </c>
      <c r="J53">
        <f t="shared" si="6"/>
        <v>16777216</v>
      </c>
      <c r="K53">
        <f t="shared" si="4"/>
        <v>18483200</v>
      </c>
      <c r="L53">
        <f t="shared" si="11"/>
        <v>18050</v>
      </c>
      <c r="M53">
        <f t="shared" si="9"/>
        <v>17.626953125</v>
      </c>
      <c r="O53">
        <f>100*M53/F18</f>
        <v>1.7213821411132812</v>
      </c>
    </row>
    <row r="54" spans="3:15" x14ac:dyDescent="0.2">
      <c r="O54">
        <f t="shared" ref="O54" si="13">100*M54/F19</f>
        <v>0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054A-AB37-3841-BDD7-74F5C7E74802}">
  <dimension ref="A1:AT219"/>
  <sheetViews>
    <sheetView topLeftCell="G76" zoomScale="66" zoomScaleNormal="38" workbookViewId="0">
      <selection activeCell="S122" sqref="S122"/>
    </sheetView>
  </sheetViews>
  <sheetFormatPr baseColWidth="10" defaultRowHeight="16" x14ac:dyDescent="0.2"/>
  <cols>
    <col min="23" max="23" width="16.1640625" customWidth="1"/>
    <col min="39" max="39" width="20" customWidth="1"/>
  </cols>
  <sheetData>
    <row r="1" spans="1:46" x14ac:dyDescent="0.2">
      <c r="A1" s="4"/>
      <c r="B1" s="4" t="s">
        <v>250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 t="s">
        <v>248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 t="s">
        <v>247</v>
      </c>
      <c r="AH1" s="4"/>
      <c r="AI1" s="4"/>
      <c r="AJ1" s="4"/>
      <c r="AK1" s="4"/>
      <c r="AL1" s="4"/>
      <c r="AM1" s="4"/>
      <c r="AN1" s="4" t="e" vm="1">
        <v>#VALUE!</v>
      </c>
      <c r="AO1" s="4"/>
      <c r="AP1" s="4"/>
      <c r="AQ1" s="4"/>
      <c r="AR1" s="4"/>
      <c r="AS1" s="4"/>
      <c r="AT1" s="4"/>
    </row>
    <row r="2" spans="1:46" x14ac:dyDescent="0.2">
      <c r="A2" s="4"/>
      <c r="B2" s="4" t="s">
        <v>242</v>
      </c>
      <c r="C2" s="4"/>
      <c r="D2" s="4"/>
      <c r="E2" s="4"/>
      <c r="F2" s="4"/>
      <c r="G2" s="4"/>
      <c r="H2" s="4"/>
      <c r="I2" s="4"/>
      <c r="J2" s="4" t="e" vm="2">
        <v>#VALUE!</v>
      </c>
      <c r="K2" s="4"/>
      <c r="L2" s="4"/>
      <c r="M2" s="4"/>
      <c r="N2" s="4"/>
      <c r="O2" s="4"/>
      <c r="P2" s="4"/>
      <c r="Q2" s="4" t="s">
        <v>242</v>
      </c>
      <c r="R2" s="4"/>
      <c r="S2" s="4"/>
      <c r="T2" s="4"/>
      <c r="U2" s="4"/>
      <c r="V2" s="4"/>
      <c r="W2" s="4"/>
      <c r="X2" s="4" t="e" vm="3">
        <v>#VALUE!</v>
      </c>
      <c r="Y2" s="4"/>
      <c r="Z2" s="4"/>
      <c r="AA2" s="4"/>
      <c r="AB2" s="4"/>
      <c r="AC2" s="4"/>
      <c r="AD2" s="4"/>
      <c r="AE2" s="4"/>
      <c r="AF2" s="4"/>
      <c r="AG2" s="4" t="s">
        <v>242</v>
      </c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</row>
    <row r="3" spans="1:46" x14ac:dyDescent="0.2">
      <c r="A3" s="4"/>
      <c r="B3" s="4" t="s">
        <v>262</v>
      </c>
      <c r="C3" s="4"/>
      <c r="D3" s="4" t="s">
        <v>206</v>
      </c>
      <c r="E3" s="4" t="s">
        <v>33</v>
      </c>
      <c r="F3" s="4" t="s">
        <v>38</v>
      </c>
      <c r="G3" s="4" t="s">
        <v>213</v>
      </c>
      <c r="H3" s="4" t="s">
        <v>214</v>
      </c>
      <c r="I3" s="4"/>
      <c r="J3" s="4"/>
      <c r="K3" s="4"/>
      <c r="L3" s="4"/>
      <c r="M3" s="4"/>
      <c r="N3" s="4"/>
      <c r="O3" s="4"/>
      <c r="P3" s="4"/>
      <c r="Q3" s="4" t="s">
        <v>268</v>
      </c>
      <c r="R3" s="4"/>
      <c r="S3" s="4" t="s">
        <v>206</v>
      </c>
      <c r="T3" s="4" t="s">
        <v>33</v>
      </c>
      <c r="U3" s="4" t="s">
        <v>38</v>
      </c>
      <c r="V3" s="4" t="s">
        <v>213</v>
      </c>
      <c r="W3" s="4" t="s">
        <v>214</v>
      </c>
      <c r="X3" s="4"/>
      <c r="Y3" s="4"/>
      <c r="Z3" s="4"/>
      <c r="AA3" s="4"/>
      <c r="AB3" s="4"/>
      <c r="AC3" s="4"/>
      <c r="AD3" s="4"/>
      <c r="AE3" s="4"/>
      <c r="AF3" s="4"/>
      <c r="AG3" s="4" t="s">
        <v>268</v>
      </c>
      <c r="AH3" s="4"/>
      <c r="AI3" s="4" t="s">
        <v>206</v>
      </c>
      <c r="AJ3" s="4" t="s">
        <v>33</v>
      </c>
      <c r="AK3" s="4" t="s">
        <v>172</v>
      </c>
      <c r="AL3" s="4" t="s">
        <v>213</v>
      </c>
      <c r="AM3" s="4" t="s">
        <v>214</v>
      </c>
      <c r="AN3" s="4"/>
      <c r="AO3" s="4"/>
      <c r="AP3" s="4"/>
      <c r="AQ3" s="4"/>
      <c r="AR3" s="4"/>
      <c r="AS3" s="4"/>
      <c r="AT3" s="4"/>
    </row>
    <row r="4" spans="1:46" x14ac:dyDescent="0.2">
      <c r="A4" s="4"/>
      <c r="B4" s="4"/>
      <c r="C4" s="4"/>
      <c r="D4" s="39"/>
      <c r="E4" s="39"/>
      <c r="F4" s="39"/>
      <c r="G4" s="39"/>
      <c r="H4" s="39"/>
      <c r="I4" s="4"/>
      <c r="J4" s="4"/>
      <c r="K4" s="4"/>
      <c r="L4" s="4"/>
      <c r="M4" s="4"/>
      <c r="N4" s="4"/>
      <c r="O4" s="4"/>
      <c r="P4" s="4"/>
      <c r="S4">
        <v>1000000</v>
      </c>
      <c r="T4">
        <v>986178</v>
      </c>
      <c r="U4">
        <v>5667.2</v>
      </c>
      <c r="V4">
        <v>0</v>
      </c>
      <c r="W4">
        <v>781</v>
      </c>
      <c r="X4" s="4"/>
      <c r="Y4" s="4"/>
      <c r="Z4" s="4"/>
      <c r="AA4" s="4"/>
      <c r="AB4" s="4"/>
      <c r="AC4" s="4"/>
      <c r="AD4" s="4"/>
      <c r="AE4" s="4"/>
      <c r="AF4" s="4"/>
      <c r="AN4" s="4"/>
      <c r="AO4" s="4"/>
      <c r="AP4" s="4"/>
      <c r="AQ4" s="4"/>
      <c r="AR4" s="4"/>
      <c r="AS4" s="4"/>
      <c r="AT4" s="4"/>
    </row>
    <row r="5" spans="1:46" x14ac:dyDescent="0.2">
      <c r="A5" s="4"/>
      <c r="B5" s="4"/>
      <c r="C5" s="4"/>
      <c r="D5" s="39"/>
      <c r="E5" s="39"/>
      <c r="F5" s="39"/>
      <c r="G5" s="39"/>
      <c r="H5" s="39"/>
      <c r="I5" s="4"/>
      <c r="J5" s="4"/>
      <c r="K5" s="4"/>
      <c r="L5" s="4"/>
      <c r="M5" s="4"/>
      <c r="N5" s="4"/>
      <c r="O5" s="4"/>
      <c r="P5" s="4"/>
      <c r="S5">
        <v>1500000</v>
      </c>
      <c r="T5">
        <v>1467118</v>
      </c>
      <c r="U5">
        <v>5961.5999999999904</v>
      </c>
      <c r="V5">
        <v>0</v>
      </c>
      <c r="W5">
        <v>769</v>
      </c>
      <c r="X5" s="4"/>
      <c r="Y5" s="4"/>
      <c r="Z5" s="4"/>
      <c r="AA5" s="4"/>
      <c r="AB5" s="4"/>
      <c r="AC5" s="4"/>
      <c r="AD5" s="4"/>
      <c r="AE5" s="4"/>
      <c r="AF5" s="4"/>
      <c r="AN5" s="4"/>
      <c r="AO5" s="4"/>
      <c r="AP5" s="4"/>
      <c r="AQ5" s="4"/>
      <c r="AR5" s="4"/>
      <c r="AS5" s="4"/>
      <c r="AT5" s="4"/>
    </row>
    <row r="6" spans="1:46" x14ac:dyDescent="0.2">
      <c r="A6" s="4"/>
      <c r="B6" s="4"/>
      <c r="C6" s="4"/>
      <c r="D6" s="39"/>
      <c r="E6" s="39"/>
      <c r="F6" s="39"/>
      <c r="G6" s="39"/>
      <c r="H6" s="39"/>
      <c r="I6" s="4"/>
      <c r="J6" s="4"/>
      <c r="K6" s="4"/>
      <c r="L6" s="4"/>
      <c r="M6" s="4"/>
      <c r="N6" s="4"/>
      <c r="O6" s="4"/>
      <c r="P6" s="4"/>
      <c r="S6">
        <v>2000000</v>
      </c>
      <c r="T6">
        <v>1935474</v>
      </c>
      <c r="U6">
        <v>6255.99999999999</v>
      </c>
      <c r="V6">
        <v>0</v>
      </c>
      <c r="W6">
        <v>775</v>
      </c>
      <c r="X6" s="4"/>
      <c r="Y6" s="4"/>
      <c r="Z6" s="4"/>
      <c r="AA6" s="4"/>
      <c r="AB6" s="4"/>
      <c r="AC6" s="4"/>
      <c r="AD6" s="4"/>
      <c r="AE6" s="4"/>
      <c r="AF6" s="4"/>
      <c r="AN6" s="4"/>
      <c r="AO6" s="4"/>
      <c r="AP6" s="4"/>
      <c r="AQ6" s="4"/>
      <c r="AR6" s="4"/>
      <c r="AS6" s="4"/>
      <c r="AT6" s="4"/>
    </row>
    <row r="7" spans="1:46" x14ac:dyDescent="0.2">
      <c r="A7" s="4"/>
      <c r="B7" s="4"/>
      <c r="C7" s="4"/>
      <c r="D7" s="39"/>
      <c r="E7" s="39"/>
      <c r="F7" s="39"/>
      <c r="G7" s="39"/>
      <c r="H7" s="39"/>
      <c r="I7" s="4"/>
      <c r="J7" s="4"/>
      <c r="K7" s="4"/>
      <c r="L7" s="4"/>
      <c r="M7" s="4"/>
      <c r="N7" s="4"/>
      <c r="O7" s="4"/>
      <c r="P7" s="4"/>
      <c r="S7">
        <v>2500000</v>
      </c>
      <c r="T7">
        <v>2390316</v>
      </c>
      <c r="U7">
        <v>6623.99999999999</v>
      </c>
      <c r="V7">
        <v>0</v>
      </c>
      <c r="W7">
        <v>765</v>
      </c>
      <c r="X7" s="4"/>
      <c r="Y7" s="4"/>
      <c r="Z7" s="4"/>
      <c r="AA7" s="4"/>
      <c r="AB7" s="4"/>
      <c r="AC7" s="4"/>
      <c r="AD7" s="4"/>
      <c r="AE7" s="4"/>
      <c r="AF7" s="4"/>
      <c r="AN7" s="4"/>
      <c r="AO7" s="4"/>
      <c r="AP7" s="4"/>
      <c r="AQ7" s="4"/>
      <c r="AR7" s="4"/>
      <c r="AS7" s="4"/>
      <c r="AT7" s="4"/>
    </row>
    <row r="8" spans="1:46" x14ac:dyDescent="0.2">
      <c r="A8" s="4"/>
      <c r="B8" s="4"/>
      <c r="C8" s="4"/>
      <c r="D8" s="39"/>
      <c r="E8" s="39"/>
      <c r="F8" s="39"/>
      <c r="G8" s="39"/>
      <c r="H8" s="39"/>
      <c r="I8" s="4"/>
      <c r="J8" s="4"/>
      <c r="K8" s="4"/>
      <c r="L8" s="4"/>
      <c r="M8" s="4"/>
      <c r="N8" s="4"/>
      <c r="O8" s="4"/>
      <c r="P8" s="4"/>
      <c r="S8">
        <v>3000000</v>
      </c>
      <c r="T8">
        <v>2846269</v>
      </c>
      <c r="U8">
        <v>7359.99999999999</v>
      </c>
      <c r="V8">
        <v>0</v>
      </c>
      <c r="W8">
        <v>764</v>
      </c>
      <c r="X8" s="4"/>
      <c r="Y8" s="4"/>
      <c r="Z8" s="4"/>
      <c r="AA8" s="4"/>
      <c r="AB8" s="4"/>
      <c r="AC8" s="4"/>
      <c r="AD8" s="4"/>
      <c r="AE8" s="4"/>
      <c r="AF8" s="4"/>
      <c r="AN8" s="4"/>
      <c r="AO8" s="4"/>
      <c r="AP8" s="4"/>
      <c r="AQ8" s="4"/>
      <c r="AR8" s="4"/>
      <c r="AS8" s="4"/>
      <c r="AT8" s="4"/>
    </row>
    <row r="9" spans="1:46" x14ac:dyDescent="0.2">
      <c r="A9" s="4"/>
      <c r="B9" s="4"/>
      <c r="C9" s="4"/>
      <c r="D9" s="39"/>
      <c r="E9" s="39"/>
      <c r="F9" s="39"/>
      <c r="G9" s="39"/>
      <c r="H9" s="39"/>
      <c r="I9" s="4"/>
      <c r="J9" s="4"/>
      <c r="K9" s="4"/>
      <c r="L9" s="4"/>
      <c r="M9" s="4"/>
      <c r="N9" s="4"/>
      <c r="O9" s="4"/>
      <c r="P9" s="4"/>
      <c r="S9">
        <v>3500000</v>
      </c>
      <c r="T9">
        <v>3269327</v>
      </c>
      <c r="U9">
        <v>7948.7999999999902</v>
      </c>
      <c r="V9">
        <v>0</v>
      </c>
      <c r="W9">
        <v>753</v>
      </c>
      <c r="X9" s="4"/>
      <c r="Y9" s="4"/>
      <c r="Z9" s="4"/>
      <c r="AA9" s="4"/>
      <c r="AB9" s="4"/>
      <c r="AC9" s="4"/>
      <c r="AD9" s="4"/>
      <c r="AE9" s="4"/>
      <c r="AF9" s="4"/>
      <c r="AN9" s="4"/>
      <c r="AO9" s="4"/>
      <c r="AP9" s="4"/>
      <c r="AQ9" s="4"/>
      <c r="AR9" s="4"/>
      <c r="AS9" s="4"/>
      <c r="AT9" s="4"/>
    </row>
    <row r="10" spans="1:46" x14ac:dyDescent="0.2">
      <c r="A10" s="4"/>
      <c r="B10" s="4"/>
      <c r="C10" s="4"/>
      <c r="D10" s="39"/>
      <c r="E10" s="39"/>
      <c r="F10" s="39"/>
      <c r="G10" s="39"/>
      <c r="H10" s="39"/>
      <c r="I10" s="4"/>
      <c r="J10" s="4"/>
      <c r="K10" s="4"/>
      <c r="L10" s="4"/>
      <c r="M10" s="4"/>
      <c r="N10" s="4"/>
      <c r="O10" s="4"/>
      <c r="P10" s="4"/>
      <c r="S10">
        <v>4000000</v>
      </c>
      <c r="T10">
        <v>3677065</v>
      </c>
      <c r="U10">
        <v>8905.5999999999894</v>
      </c>
      <c r="V10">
        <v>0</v>
      </c>
      <c r="W10">
        <v>756</v>
      </c>
      <c r="X10" s="4"/>
      <c r="Y10" s="4"/>
      <c r="Z10" s="4"/>
      <c r="AA10" s="4"/>
      <c r="AB10" s="4"/>
      <c r="AC10" s="4"/>
      <c r="AD10" s="4"/>
      <c r="AE10" s="4"/>
      <c r="AF10" s="4"/>
      <c r="AN10" s="4"/>
      <c r="AO10" s="4"/>
      <c r="AP10" s="4"/>
      <c r="AQ10" s="4"/>
      <c r="AR10" s="4"/>
      <c r="AS10" s="4"/>
      <c r="AT10" s="4"/>
    </row>
    <row r="11" spans="1:46" x14ac:dyDescent="0.2">
      <c r="A11" s="4"/>
      <c r="B11" s="4"/>
      <c r="C11" s="4"/>
      <c r="D11" s="39"/>
      <c r="E11" s="39"/>
      <c r="F11" s="39"/>
      <c r="G11" s="39"/>
      <c r="H11" s="39"/>
      <c r="I11" s="4"/>
      <c r="J11" s="4"/>
      <c r="K11" s="4"/>
      <c r="L11" s="4"/>
      <c r="M11" s="4"/>
      <c r="N11" s="4"/>
      <c r="O11" s="4"/>
      <c r="P11" s="4"/>
      <c r="S11">
        <v>4400000</v>
      </c>
      <c r="T11">
        <v>4001310</v>
      </c>
      <c r="U11">
        <v>9862.4</v>
      </c>
      <c r="V11">
        <v>0</v>
      </c>
      <c r="W11">
        <v>750</v>
      </c>
      <c r="X11" s="4"/>
      <c r="Y11" s="4"/>
      <c r="Z11" s="4"/>
      <c r="AA11" s="4"/>
      <c r="AB11" s="4"/>
      <c r="AC11" s="4"/>
      <c r="AD11" s="4"/>
      <c r="AE11" s="4"/>
      <c r="AF11" s="4"/>
      <c r="AN11" s="4"/>
      <c r="AO11" s="4"/>
      <c r="AP11" s="4"/>
      <c r="AQ11" s="4"/>
      <c r="AR11" s="4"/>
      <c r="AS11" s="4"/>
      <c r="AT11" s="4"/>
    </row>
    <row r="12" spans="1:46" x14ac:dyDescent="0.2">
      <c r="A12" s="4"/>
      <c r="B12" s="4"/>
      <c r="C12" s="4"/>
      <c r="D12" s="39"/>
      <c r="E12" s="39"/>
      <c r="F12" s="39"/>
      <c r="G12" s="39"/>
      <c r="H12" s="39"/>
      <c r="I12" s="4"/>
      <c r="J12" s="4"/>
      <c r="K12" s="4"/>
      <c r="L12" s="4"/>
      <c r="M12" s="4"/>
      <c r="N12" s="4"/>
      <c r="O12" s="4"/>
      <c r="P12" s="4"/>
      <c r="S12">
        <v>4800000</v>
      </c>
      <c r="T12">
        <v>4322751</v>
      </c>
      <c r="U12">
        <v>21344</v>
      </c>
      <c r="V12">
        <v>0</v>
      </c>
      <c r="W12">
        <v>750</v>
      </c>
      <c r="X12" s="4"/>
      <c r="Y12" s="4"/>
      <c r="Z12" s="4"/>
      <c r="AA12" s="4"/>
      <c r="AB12" s="4"/>
      <c r="AC12" s="4"/>
      <c r="AD12" s="4"/>
      <c r="AE12" s="4"/>
      <c r="AF12" s="4"/>
      <c r="AN12" s="4"/>
      <c r="AO12" s="4"/>
      <c r="AP12" s="4"/>
      <c r="AQ12" s="4"/>
      <c r="AR12" s="4"/>
      <c r="AS12" s="4"/>
      <c r="AT12" s="4"/>
    </row>
    <row r="13" spans="1:46" x14ac:dyDescent="0.2">
      <c r="A13" s="4"/>
      <c r="B13" s="4"/>
      <c r="C13" s="4"/>
      <c r="D13" s="39"/>
      <c r="E13" s="39"/>
      <c r="F13" s="39"/>
      <c r="G13" s="39"/>
      <c r="H13" s="39"/>
      <c r="I13" s="4"/>
      <c r="J13" s="4"/>
      <c r="K13" s="4"/>
      <c r="L13" s="4"/>
      <c r="M13" s="4"/>
      <c r="N13" s="4"/>
      <c r="O13" s="4"/>
      <c r="P13" s="4"/>
      <c r="S13">
        <v>5200000</v>
      </c>
      <c r="T13">
        <v>4631816</v>
      </c>
      <c r="U13">
        <v>159859.19999999899</v>
      </c>
      <c r="V13">
        <v>0</v>
      </c>
      <c r="W13">
        <v>761</v>
      </c>
      <c r="X13" s="4"/>
      <c r="Y13" s="4"/>
      <c r="Z13" s="4"/>
      <c r="AA13" s="4"/>
      <c r="AB13" s="4"/>
      <c r="AC13" s="4"/>
      <c r="AD13" s="4"/>
      <c r="AE13" s="4"/>
      <c r="AF13" s="4"/>
      <c r="AN13" s="4"/>
      <c r="AO13" s="4"/>
      <c r="AP13" s="4"/>
      <c r="AQ13" s="4"/>
      <c r="AR13" s="4"/>
      <c r="AS13" s="4"/>
      <c r="AT13" s="4"/>
    </row>
    <row r="14" spans="1:46" x14ac:dyDescent="0.2">
      <c r="A14" s="4"/>
      <c r="B14" s="4"/>
      <c r="C14" s="4"/>
      <c r="D14" s="39"/>
      <c r="E14" s="39"/>
      <c r="F14" s="39"/>
      <c r="G14" s="39"/>
      <c r="H14" s="39"/>
      <c r="I14" s="4"/>
      <c r="J14" s="4"/>
      <c r="K14" s="4"/>
      <c r="L14" s="4"/>
      <c r="M14" s="4"/>
      <c r="N14" s="4"/>
      <c r="O14" s="4"/>
      <c r="P14" s="4"/>
      <c r="S14">
        <v>5600000</v>
      </c>
      <c r="T14">
        <v>4902220</v>
      </c>
      <c r="U14">
        <v>1275488</v>
      </c>
      <c r="V14">
        <v>0</v>
      </c>
      <c r="W14">
        <v>770</v>
      </c>
      <c r="X14" s="4"/>
      <c r="Y14" s="4"/>
      <c r="Z14" s="4"/>
      <c r="AA14" s="4"/>
      <c r="AB14" s="4"/>
      <c r="AC14" s="4"/>
      <c r="AD14" s="4"/>
      <c r="AE14" s="4"/>
      <c r="AF14" s="4"/>
      <c r="AN14" s="4"/>
      <c r="AO14" s="4"/>
      <c r="AP14" s="4"/>
      <c r="AQ14" s="4"/>
      <c r="AR14" s="4"/>
      <c r="AS14" s="4"/>
      <c r="AT14" s="4"/>
    </row>
    <row r="15" spans="1:46" x14ac:dyDescent="0.2">
      <c r="A15" s="4"/>
      <c r="B15" s="4"/>
      <c r="C15" s="4"/>
      <c r="D15" s="39"/>
      <c r="E15" s="39"/>
      <c r="F15" s="39"/>
      <c r="G15" s="39"/>
      <c r="H15" s="39"/>
      <c r="I15" s="4"/>
      <c r="J15" s="4"/>
      <c r="K15" s="4"/>
      <c r="L15" s="4"/>
      <c r="M15" s="4"/>
      <c r="N15" s="4"/>
      <c r="O15" s="4"/>
      <c r="P15" s="4"/>
      <c r="S15">
        <v>6000000</v>
      </c>
      <c r="T15">
        <v>5171925</v>
      </c>
      <c r="U15">
        <v>1270409.5999999901</v>
      </c>
      <c r="V15">
        <v>0</v>
      </c>
      <c r="W15">
        <v>785</v>
      </c>
      <c r="X15" s="4"/>
      <c r="Y15" s="4"/>
      <c r="Z15" s="4"/>
      <c r="AA15" s="4"/>
      <c r="AB15" s="4"/>
      <c r="AC15" s="4"/>
      <c r="AD15" s="4"/>
      <c r="AE15" s="4"/>
      <c r="AF15" s="4"/>
      <c r="AN15" s="4"/>
      <c r="AO15" s="4"/>
      <c r="AP15" s="4"/>
      <c r="AQ15" s="4"/>
      <c r="AR15" s="4"/>
      <c r="AS15" s="4"/>
      <c r="AT15" s="4"/>
    </row>
    <row r="16" spans="1:46" x14ac:dyDescent="0.2">
      <c r="A16" s="4"/>
      <c r="B16" s="4"/>
      <c r="C16" s="4"/>
      <c r="D16" s="39"/>
      <c r="E16" s="39"/>
      <c r="F16" s="39"/>
      <c r="G16" s="39"/>
      <c r="H16" s="39"/>
      <c r="I16" s="4"/>
      <c r="J16" s="4"/>
      <c r="K16" s="4"/>
      <c r="L16" s="4"/>
      <c r="M16" s="4"/>
      <c r="N16" s="4"/>
      <c r="O16" s="4"/>
      <c r="P16" s="4"/>
      <c r="Q16" s="4"/>
      <c r="R16" s="4"/>
      <c r="S16">
        <v>6200000</v>
      </c>
      <c r="T16">
        <v>5300528</v>
      </c>
      <c r="U16">
        <v>1329804.79999999</v>
      </c>
      <c r="V16">
        <v>0</v>
      </c>
      <c r="W16">
        <v>792</v>
      </c>
      <c r="X16" s="4"/>
      <c r="Y16" s="4"/>
      <c r="Z16" s="4"/>
      <c r="AA16" s="4"/>
      <c r="AB16" s="4"/>
      <c r="AC16" s="4"/>
      <c r="AD16" s="4"/>
      <c r="AE16" s="4"/>
      <c r="AF16" s="4"/>
      <c r="AN16" s="4"/>
      <c r="AO16" s="4"/>
      <c r="AP16" s="4"/>
      <c r="AQ16" s="4"/>
      <c r="AR16" s="4"/>
      <c r="AS16" s="4"/>
      <c r="AT16" s="4"/>
    </row>
    <row r="17" spans="1:46" x14ac:dyDescent="0.2">
      <c r="A17" s="4"/>
      <c r="B17" s="4"/>
      <c r="C17" s="4"/>
      <c r="D17" s="39"/>
      <c r="E17" s="39"/>
      <c r="F17" s="39"/>
      <c r="G17" s="39"/>
      <c r="H17" s="39"/>
      <c r="I17" s="4"/>
      <c r="J17" s="4"/>
      <c r="K17" s="4"/>
      <c r="L17" s="4"/>
      <c r="M17" s="4"/>
      <c r="N17" s="4"/>
      <c r="O17" s="4"/>
      <c r="P17" s="4"/>
      <c r="Q17" s="4"/>
      <c r="R17" s="4"/>
      <c r="S17">
        <v>6400000</v>
      </c>
      <c r="T17">
        <v>5403983</v>
      </c>
      <c r="U17">
        <v>1367120</v>
      </c>
      <c r="V17">
        <v>0</v>
      </c>
      <c r="W17">
        <v>797</v>
      </c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39"/>
      <c r="AJ17" s="39"/>
      <c r="AK17" s="39"/>
      <c r="AL17" s="39"/>
      <c r="AM17" s="39"/>
      <c r="AN17" s="4"/>
      <c r="AO17" s="4"/>
      <c r="AP17" s="4"/>
      <c r="AQ17" s="4"/>
      <c r="AR17" s="4"/>
      <c r="AS17" s="4"/>
      <c r="AT17" s="4"/>
    </row>
    <row r="18" spans="1:46" x14ac:dyDescent="0.2">
      <c r="A18" s="4"/>
      <c r="B18" s="4"/>
      <c r="C18" s="4"/>
      <c r="D18" s="39"/>
      <c r="E18" s="39"/>
      <c r="F18" s="39"/>
      <c r="G18" s="39"/>
      <c r="H18" s="39"/>
      <c r="I18" s="4"/>
      <c r="J18" s="4"/>
      <c r="K18" s="4"/>
      <c r="L18" s="4"/>
      <c r="M18" s="4"/>
      <c r="N18" s="4"/>
      <c r="O18" s="4"/>
      <c r="P18" s="4"/>
      <c r="Q18" s="4"/>
      <c r="R18" s="4"/>
      <c r="S18">
        <v>6600000</v>
      </c>
      <c r="T18">
        <v>5571882</v>
      </c>
      <c r="U18">
        <v>1351958.4</v>
      </c>
      <c r="V18">
        <v>0</v>
      </c>
      <c r="W18">
        <v>801</v>
      </c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39"/>
      <c r="AJ18" s="39"/>
      <c r="AK18" s="39"/>
      <c r="AL18" s="39"/>
      <c r="AM18" s="39"/>
      <c r="AN18" s="4"/>
      <c r="AO18" s="4"/>
      <c r="AP18" s="4"/>
      <c r="AQ18" s="4"/>
      <c r="AR18" s="4"/>
      <c r="AS18" s="4"/>
      <c r="AT18" s="4"/>
    </row>
    <row r="19" spans="1:46" x14ac:dyDescent="0.2">
      <c r="A19" s="4"/>
      <c r="B19" s="4"/>
      <c r="C19" s="4"/>
      <c r="D19" s="4"/>
      <c r="E19" s="4"/>
      <c r="F19" s="4"/>
      <c r="G19" s="4"/>
      <c r="H19" s="3"/>
      <c r="I19" s="4"/>
      <c r="J19" s="4"/>
      <c r="K19" s="4"/>
      <c r="L19" s="4"/>
      <c r="M19" s="4"/>
      <c r="N19" s="4"/>
      <c r="O19" s="4"/>
      <c r="P19" s="4"/>
      <c r="Q19" s="4"/>
      <c r="R19" s="4"/>
      <c r="S19">
        <v>6800000</v>
      </c>
      <c r="T19">
        <v>5685499</v>
      </c>
      <c r="U19">
        <v>1199532.79999999</v>
      </c>
      <c r="V19">
        <v>0</v>
      </c>
      <c r="W19">
        <v>810</v>
      </c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39"/>
      <c r="AJ19" s="39"/>
      <c r="AK19" s="39"/>
      <c r="AL19" s="39"/>
      <c r="AM19" s="39"/>
      <c r="AN19" s="4"/>
      <c r="AO19" s="4"/>
      <c r="AP19" s="4"/>
      <c r="AQ19" s="4"/>
      <c r="AR19" s="4"/>
      <c r="AS19" s="4"/>
      <c r="AT19" s="4"/>
    </row>
    <row r="20" spans="1:46" x14ac:dyDescent="0.2">
      <c r="A20" s="4"/>
      <c r="B20" s="4"/>
      <c r="C20" s="4"/>
      <c r="D20" s="4"/>
      <c r="E20" s="4"/>
      <c r="F20" s="4"/>
      <c r="G20" s="4"/>
      <c r="H20" s="3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3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39"/>
      <c r="AJ20" s="39"/>
      <c r="AK20" s="39"/>
      <c r="AL20" s="39"/>
      <c r="AM20" s="39"/>
      <c r="AN20" s="4"/>
      <c r="AO20" s="4"/>
      <c r="AP20" s="4"/>
      <c r="AQ20" s="4"/>
      <c r="AR20" s="4"/>
      <c r="AS20" s="4"/>
      <c r="AT20" s="4"/>
    </row>
    <row r="21" spans="1:46" x14ac:dyDescent="0.2">
      <c r="A21" s="4"/>
      <c r="B21" s="4"/>
      <c r="C21" s="4"/>
      <c r="D21" s="4"/>
      <c r="E21" s="4"/>
      <c r="F21" s="4"/>
      <c r="G21" s="4"/>
      <c r="H21" s="3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3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39"/>
      <c r="AJ21" s="39"/>
      <c r="AK21" s="39"/>
      <c r="AL21" s="39"/>
      <c r="AM21" s="39"/>
      <c r="AN21" s="4"/>
      <c r="AO21" s="4"/>
      <c r="AP21" s="4"/>
      <c r="AQ21" s="4"/>
      <c r="AR21" s="4"/>
      <c r="AS21" s="4"/>
      <c r="AT21" s="4"/>
    </row>
    <row r="22" spans="1:46" x14ac:dyDescent="0.2">
      <c r="A22" s="4"/>
      <c r="B22" s="4"/>
      <c r="C22" s="4"/>
      <c r="D22" s="4"/>
      <c r="E22" s="4"/>
      <c r="F22" s="4"/>
      <c r="G22" s="4"/>
      <c r="H22" s="3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3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</row>
    <row r="23" spans="1:46" x14ac:dyDescent="0.2">
      <c r="A23" s="4"/>
      <c r="B23" s="4"/>
      <c r="C23" s="4"/>
      <c r="D23" s="4"/>
      <c r="E23" s="4"/>
      <c r="F23" s="4"/>
      <c r="G23" s="4"/>
      <c r="H23" s="3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3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spans="1:46" x14ac:dyDescent="0.2">
      <c r="A24" s="4"/>
      <c r="B24" s="4"/>
      <c r="C24" s="4"/>
      <c r="D24" s="4"/>
      <c r="E24" s="4"/>
      <c r="F24" s="4"/>
      <c r="G24" s="4"/>
      <c r="H24" s="3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3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spans="1:46" x14ac:dyDescent="0.2">
      <c r="A25" s="4"/>
      <c r="B25" s="4"/>
      <c r="C25" s="4"/>
      <c r="D25" s="4"/>
      <c r="E25" s="4"/>
      <c r="F25" s="4"/>
      <c r="G25" s="4"/>
      <c r="H25" s="3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3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</row>
    <row r="26" spans="1:46" x14ac:dyDescent="0.2">
      <c r="A26" s="4"/>
      <c r="B26" s="4"/>
      <c r="C26" s="4"/>
      <c r="D26" s="4"/>
      <c r="E26" s="4"/>
      <c r="F26" s="4"/>
      <c r="G26" s="4"/>
      <c r="H26" s="3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3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</row>
    <row r="27" spans="1:46" x14ac:dyDescent="0.2">
      <c r="A27" s="4"/>
      <c r="B27" s="4"/>
      <c r="C27" s="4"/>
      <c r="D27" s="4"/>
      <c r="E27" s="4"/>
      <c r="F27" s="4"/>
      <c r="G27" s="4"/>
      <c r="H27" s="3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3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</row>
    <row r="28" spans="1:46" x14ac:dyDescent="0.2">
      <c r="A28" s="4"/>
      <c r="B28" s="4"/>
      <c r="C28" s="4"/>
      <c r="D28" s="4"/>
      <c r="E28" s="4"/>
      <c r="F28" s="4"/>
      <c r="G28" s="4"/>
      <c r="H28" s="3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3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</row>
    <row r="29" spans="1:4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spans="1:4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</row>
    <row r="31" spans="1:46" x14ac:dyDescent="0.2">
      <c r="A31" s="4"/>
      <c r="B31" s="4" t="s">
        <v>263</v>
      </c>
      <c r="C31" s="4"/>
      <c r="D31" s="4" t="s">
        <v>206</v>
      </c>
      <c r="E31" s="4" t="s">
        <v>33</v>
      </c>
      <c r="F31" s="4" t="s">
        <v>38</v>
      </c>
      <c r="G31" s="4" t="s">
        <v>213</v>
      </c>
      <c r="H31" s="4" t="s">
        <v>214</v>
      </c>
      <c r="I31" s="4"/>
      <c r="J31" s="4"/>
      <c r="K31" s="4"/>
      <c r="L31" s="4"/>
      <c r="M31" s="4"/>
      <c r="N31" s="4"/>
      <c r="O31" s="4"/>
      <c r="P31" s="4"/>
      <c r="Q31" s="4" t="s">
        <v>300</v>
      </c>
      <c r="R31" s="4"/>
      <c r="S31" s="4" t="s">
        <v>206</v>
      </c>
      <c r="T31" s="4" t="s">
        <v>33</v>
      </c>
      <c r="U31" s="4" t="s">
        <v>38</v>
      </c>
      <c r="V31" s="4" t="s">
        <v>213</v>
      </c>
      <c r="W31" s="4" t="s">
        <v>214</v>
      </c>
      <c r="X31" s="4"/>
      <c r="Y31" s="4"/>
      <c r="Z31" s="4"/>
      <c r="AA31" s="4"/>
      <c r="AB31" s="4"/>
      <c r="AC31" s="4"/>
      <c r="AD31" s="4"/>
      <c r="AE31" s="4"/>
      <c r="AF31" s="4"/>
      <c r="AG31" s="4" t="s">
        <v>300</v>
      </c>
      <c r="AH31" s="4"/>
      <c r="AI31" s="4" t="s">
        <v>206</v>
      </c>
      <c r="AJ31" s="4" t="s">
        <v>33</v>
      </c>
      <c r="AK31" s="4" t="s">
        <v>172</v>
      </c>
      <c r="AL31" s="4" t="s">
        <v>213</v>
      </c>
      <c r="AM31" s="4" t="s">
        <v>214</v>
      </c>
      <c r="AN31" s="4"/>
      <c r="AO31" s="4"/>
      <c r="AP31" s="4"/>
      <c r="AQ31" s="4"/>
      <c r="AR31" s="4"/>
      <c r="AS31" s="4"/>
      <c r="AT31" s="4"/>
    </row>
    <row r="32" spans="1:46" x14ac:dyDescent="0.2">
      <c r="A32" s="4"/>
      <c r="B32" s="4"/>
      <c r="C32" s="4"/>
      <c r="D32" s="39"/>
      <c r="E32" s="39"/>
      <c r="F32" s="39"/>
      <c r="G32" s="39"/>
      <c r="H32" s="39"/>
      <c r="I32" s="4"/>
      <c r="J32" s="4"/>
      <c r="K32" s="4"/>
      <c r="L32" s="4"/>
      <c r="M32" s="4"/>
      <c r="N32" s="4"/>
      <c r="O32" s="4"/>
      <c r="P32" s="4"/>
      <c r="Q32" s="4"/>
      <c r="R32" s="4"/>
      <c r="S32">
        <v>1000000</v>
      </c>
      <c r="T32">
        <v>986269</v>
      </c>
      <c r="U32">
        <v>8022.4</v>
      </c>
      <c r="V32">
        <v>893363</v>
      </c>
      <c r="W32">
        <v>964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N32" s="4"/>
      <c r="AO32" s="4"/>
      <c r="AP32" s="4"/>
      <c r="AQ32" s="4"/>
      <c r="AR32" s="4"/>
      <c r="AS32" s="4"/>
      <c r="AT32" s="4"/>
    </row>
    <row r="33" spans="1:46" x14ac:dyDescent="0.2">
      <c r="A33" s="4"/>
      <c r="B33" s="4"/>
      <c r="C33" s="4"/>
      <c r="D33" s="39"/>
      <c r="E33" s="39"/>
      <c r="F33" s="39"/>
      <c r="G33" s="39"/>
      <c r="H33" s="39"/>
      <c r="I33" s="4"/>
      <c r="J33" s="4"/>
      <c r="K33" s="4"/>
      <c r="L33" s="4"/>
      <c r="M33" s="4"/>
      <c r="N33" s="4"/>
      <c r="O33" s="4"/>
      <c r="P33" s="4"/>
      <c r="Q33" s="4"/>
      <c r="R33" s="4"/>
      <c r="S33">
        <v>2000000</v>
      </c>
      <c r="T33">
        <v>1937925</v>
      </c>
      <c r="U33">
        <v>10819.199999999901</v>
      </c>
      <c r="V33">
        <v>1742287</v>
      </c>
      <c r="W33">
        <v>975</v>
      </c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N33" s="4"/>
      <c r="AO33" s="4"/>
      <c r="AP33" s="4"/>
      <c r="AQ33" s="4"/>
      <c r="AR33" s="4"/>
      <c r="AS33" s="4"/>
      <c r="AT33" s="4"/>
    </row>
    <row r="34" spans="1:46" x14ac:dyDescent="0.2">
      <c r="A34" s="4"/>
      <c r="B34" s="4"/>
      <c r="C34" s="4"/>
      <c r="D34" s="39"/>
      <c r="E34" s="39"/>
      <c r="F34" s="39"/>
      <c r="G34" s="39"/>
      <c r="H34" s="39"/>
      <c r="I34" s="4"/>
      <c r="J34" s="4"/>
      <c r="K34" s="4"/>
      <c r="L34" s="4"/>
      <c r="M34" s="4"/>
      <c r="N34" s="4"/>
      <c r="O34" s="4"/>
      <c r="P34" s="4"/>
      <c r="Q34" s="4"/>
      <c r="R34" s="4"/>
      <c r="S34">
        <v>3000000</v>
      </c>
      <c r="T34">
        <v>2836071</v>
      </c>
      <c r="U34">
        <v>16339.199999999901</v>
      </c>
      <c r="V34">
        <v>2498109</v>
      </c>
      <c r="W34">
        <v>986</v>
      </c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N34" s="4"/>
      <c r="AO34" s="4"/>
      <c r="AP34" s="4"/>
      <c r="AQ34" s="4"/>
      <c r="AR34" s="4"/>
      <c r="AS34" s="4"/>
      <c r="AT34" s="4"/>
    </row>
    <row r="35" spans="1:46" x14ac:dyDescent="0.2">
      <c r="A35" s="4"/>
      <c r="B35" s="4"/>
      <c r="C35" s="4"/>
      <c r="D35" s="39"/>
      <c r="E35" s="39"/>
      <c r="F35" s="39"/>
      <c r="G35" s="39"/>
      <c r="H35" s="39"/>
      <c r="I35" s="4"/>
      <c r="J35" s="4"/>
      <c r="K35" s="4"/>
      <c r="L35" s="4"/>
      <c r="M35" s="4"/>
      <c r="N35" s="4"/>
      <c r="O35" s="4"/>
      <c r="P35" s="4"/>
      <c r="Q35" s="4"/>
      <c r="R35" s="4"/>
      <c r="S35">
        <v>4000000</v>
      </c>
      <c r="T35">
        <v>3682856</v>
      </c>
      <c r="U35">
        <v>19209.599999999999</v>
      </c>
      <c r="V35">
        <v>3183663</v>
      </c>
      <c r="W35">
        <v>992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N35" s="4"/>
      <c r="AO35" s="4"/>
      <c r="AP35" s="4"/>
      <c r="AQ35" s="4"/>
      <c r="AR35" s="4"/>
      <c r="AS35" s="4"/>
      <c r="AT35" s="4"/>
    </row>
    <row r="36" spans="1:46" x14ac:dyDescent="0.2">
      <c r="A36" s="4"/>
      <c r="B36" s="4"/>
      <c r="C36" s="4"/>
      <c r="D36" s="39"/>
      <c r="E36" s="39"/>
      <c r="F36" s="39"/>
      <c r="G36" s="39"/>
      <c r="H36" s="39"/>
      <c r="I36" s="4"/>
      <c r="J36" s="4"/>
      <c r="K36" s="4"/>
      <c r="L36" s="4"/>
      <c r="M36" s="4"/>
      <c r="N36" s="4"/>
      <c r="O36" s="4"/>
      <c r="P36" s="4"/>
      <c r="Q36" s="4"/>
      <c r="R36" s="4"/>
      <c r="S36">
        <v>4400000</v>
      </c>
      <c r="T36">
        <v>3997030</v>
      </c>
      <c r="U36">
        <v>22521.599999999999</v>
      </c>
      <c r="V36">
        <v>3445992</v>
      </c>
      <c r="W36">
        <v>993</v>
      </c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N36" s="4"/>
      <c r="AO36" s="4"/>
      <c r="AP36" s="4"/>
      <c r="AQ36" s="4"/>
      <c r="AR36" s="4"/>
      <c r="AS36" s="4"/>
      <c r="AT36" s="4"/>
    </row>
    <row r="37" spans="1:46" x14ac:dyDescent="0.2">
      <c r="A37" s="4"/>
      <c r="B37" s="4"/>
      <c r="C37" s="4"/>
      <c r="D37" s="39"/>
      <c r="E37" s="39"/>
      <c r="F37" s="39"/>
      <c r="G37" s="39"/>
      <c r="H37" s="39"/>
      <c r="I37" s="4"/>
      <c r="J37" s="4"/>
      <c r="K37" s="4"/>
      <c r="L37" s="4"/>
      <c r="M37" s="4"/>
      <c r="N37" s="4"/>
      <c r="O37" s="4"/>
      <c r="P37" s="4"/>
      <c r="Q37" s="4"/>
      <c r="R37" s="4"/>
      <c r="S37">
        <v>4800000</v>
      </c>
      <c r="T37">
        <v>4316947</v>
      </c>
      <c r="U37">
        <v>1379779.2</v>
      </c>
      <c r="V37">
        <v>3711236</v>
      </c>
      <c r="W37">
        <v>997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N37" s="4"/>
      <c r="AO37" s="4"/>
      <c r="AP37" s="4"/>
      <c r="AQ37" s="4"/>
      <c r="AR37" s="4"/>
      <c r="AS37" s="4"/>
      <c r="AT37" s="4"/>
    </row>
    <row r="38" spans="1:46" x14ac:dyDescent="0.2">
      <c r="A38" s="4"/>
      <c r="B38" s="4"/>
      <c r="C38" s="4"/>
      <c r="D38" s="39"/>
      <c r="E38" s="39"/>
      <c r="F38" s="39"/>
      <c r="G38" s="39"/>
      <c r="H38" s="39"/>
      <c r="I38" s="4"/>
      <c r="J38" s="4"/>
      <c r="K38" s="4"/>
      <c r="L38" s="4"/>
      <c r="M38" s="4"/>
      <c r="N38" s="4"/>
      <c r="O38" s="4"/>
      <c r="P38" s="4"/>
      <c r="Q38" s="4"/>
      <c r="R38" s="4"/>
      <c r="S38">
        <v>5200000</v>
      </c>
      <c r="T38">
        <v>4612034</v>
      </c>
      <c r="U38">
        <v>1481568</v>
      </c>
      <c r="V38">
        <v>3957965</v>
      </c>
      <c r="W38">
        <v>1003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N38" s="4"/>
      <c r="AO38" s="4"/>
      <c r="AP38" s="4"/>
      <c r="AQ38" s="4"/>
      <c r="AR38" s="4"/>
      <c r="AS38" s="4"/>
      <c r="AT38" s="4"/>
    </row>
    <row r="39" spans="1:46" x14ac:dyDescent="0.2">
      <c r="A39" s="4"/>
      <c r="B39" s="4"/>
      <c r="C39" s="4"/>
      <c r="D39" s="39"/>
      <c r="E39" s="39"/>
      <c r="F39" s="39"/>
      <c r="G39" s="39"/>
      <c r="H39" s="39"/>
      <c r="I39" s="4"/>
      <c r="J39" s="4"/>
      <c r="K39" s="4"/>
      <c r="L39" s="4"/>
      <c r="M39" s="4"/>
      <c r="N39" s="4"/>
      <c r="O39" s="4"/>
      <c r="P39" s="4"/>
      <c r="Q39" s="4"/>
      <c r="R39" s="4"/>
      <c r="S39">
        <v>5600000</v>
      </c>
      <c r="T39">
        <v>4869710</v>
      </c>
      <c r="U39">
        <v>1578572.79999999</v>
      </c>
      <c r="V39">
        <v>4175572</v>
      </c>
      <c r="W39">
        <v>998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N39" s="4"/>
      <c r="AO39" s="4"/>
      <c r="AP39" s="4"/>
      <c r="AQ39" s="4"/>
      <c r="AR39" s="4"/>
      <c r="AS39" s="4"/>
      <c r="AT39" s="4"/>
    </row>
    <row r="40" spans="1:46" x14ac:dyDescent="0.2">
      <c r="A40" s="4"/>
      <c r="B40" s="4"/>
      <c r="C40" s="4"/>
      <c r="D40" s="39"/>
      <c r="E40" s="39"/>
      <c r="F40" s="39"/>
      <c r="G40" s="39"/>
      <c r="H40" s="39"/>
      <c r="I40" s="4"/>
      <c r="J40" s="4"/>
      <c r="K40" s="4"/>
      <c r="L40" s="4"/>
      <c r="M40" s="4"/>
      <c r="N40" s="4"/>
      <c r="O40" s="4"/>
      <c r="P40" s="4"/>
      <c r="Q40" s="4"/>
      <c r="R40" s="4"/>
      <c r="S40">
        <v>6000000</v>
      </c>
      <c r="T40">
        <v>5102817</v>
      </c>
      <c r="U40">
        <v>1435200</v>
      </c>
      <c r="V40">
        <v>4375408</v>
      </c>
      <c r="W40">
        <v>1003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N40" s="4"/>
      <c r="AO40" s="4"/>
      <c r="AP40" s="4"/>
      <c r="AQ40" s="4"/>
      <c r="AR40" s="4"/>
      <c r="AS40" s="4"/>
      <c r="AT40" s="4"/>
    </row>
    <row r="41" spans="1:46" x14ac:dyDescent="0.2">
      <c r="A41" s="4"/>
      <c r="B41" s="4"/>
      <c r="C41" s="4"/>
      <c r="D41" s="39"/>
      <c r="E41" s="39"/>
      <c r="F41" s="39"/>
      <c r="G41" s="39"/>
      <c r="H41" s="39"/>
      <c r="I41" s="4"/>
      <c r="J41" s="4" t="e" vm="4">
        <v>#VALUE!</v>
      </c>
      <c r="K41" s="4"/>
      <c r="L41" s="4"/>
      <c r="M41" s="4"/>
      <c r="N41" s="4"/>
      <c r="O41" s="4"/>
      <c r="P41" s="4"/>
      <c r="Q41" s="4"/>
      <c r="R41" s="4"/>
      <c r="S41">
        <v>6200000</v>
      </c>
      <c r="T41">
        <v>5217157</v>
      </c>
      <c r="U41">
        <v>1682127.99999999</v>
      </c>
      <c r="V41">
        <v>4468274</v>
      </c>
      <c r="W41">
        <v>1002</v>
      </c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N41" s="4"/>
      <c r="AO41" s="4"/>
      <c r="AP41" s="4"/>
      <c r="AQ41" s="4"/>
      <c r="AR41" s="4"/>
      <c r="AS41" s="4"/>
      <c r="AT41" s="4"/>
    </row>
    <row r="42" spans="1:46" x14ac:dyDescent="0.2">
      <c r="A42" s="4"/>
      <c r="B42" s="4"/>
      <c r="C42" s="4"/>
      <c r="D42" s="39"/>
      <c r="E42" s="39"/>
      <c r="F42" s="39"/>
      <c r="G42" s="39"/>
      <c r="H42" s="39"/>
      <c r="I42" s="4"/>
      <c r="J42" s="4"/>
      <c r="K42" s="4"/>
      <c r="L42" s="4"/>
      <c r="M42" s="4"/>
      <c r="N42" s="4"/>
      <c r="O42" s="4"/>
      <c r="P42" s="4"/>
      <c r="Q42" s="4"/>
      <c r="R42" s="4"/>
      <c r="S42">
        <v>6400000</v>
      </c>
      <c r="T42">
        <v>5357763</v>
      </c>
      <c r="U42">
        <v>1509683.2</v>
      </c>
      <c r="V42">
        <v>4591802</v>
      </c>
      <c r="W42">
        <v>1003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N42" s="4"/>
      <c r="AO42" s="4"/>
      <c r="AP42" s="4"/>
      <c r="AQ42" s="4"/>
      <c r="AR42" s="4"/>
      <c r="AS42" s="4"/>
      <c r="AT42" s="4"/>
    </row>
    <row r="43" spans="1:46" x14ac:dyDescent="0.2">
      <c r="A43" s="4"/>
      <c r="B43" s="4"/>
      <c r="C43" s="4"/>
      <c r="D43" s="39"/>
      <c r="E43" s="39"/>
      <c r="F43" s="39"/>
      <c r="G43" s="39"/>
      <c r="H43" s="39"/>
      <c r="I43" s="4"/>
      <c r="J43" s="4"/>
      <c r="K43" s="4"/>
      <c r="L43" s="4"/>
      <c r="M43" s="4"/>
      <c r="N43" s="4"/>
      <c r="O43" s="4"/>
      <c r="P43" s="4"/>
      <c r="Q43" s="4"/>
      <c r="R43" s="4"/>
      <c r="S43">
        <v>6600000</v>
      </c>
      <c r="T43">
        <v>5444849</v>
      </c>
      <c r="U43">
        <v>1462505.5999999901</v>
      </c>
      <c r="V43">
        <v>4665431</v>
      </c>
      <c r="W43">
        <v>1007</v>
      </c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N43" s="4"/>
      <c r="AO43" s="4"/>
      <c r="AP43" s="4"/>
      <c r="AQ43" s="4"/>
      <c r="AR43" s="4"/>
      <c r="AS43" s="4"/>
      <c r="AT43" s="4"/>
    </row>
    <row r="44" spans="1:46" x14ac:dyDescent="0.2">
      <c r="A44" s="4"/>
      <c r="B44" s="4"/>
      <c r="C44" s="4"/>
      <c r="D44" s="39"/>
      <c r="E44" s="39"/>
      <c r="F44" s="39"/>
      <c r="G44" s="39"/>
      <c r="H44" s="39"/>
      <c r="I44" s="4"/>
      <c r="J44" s="4"/>
      <c r="K44" s="4"/>
      <c r="L44" s="4"/>
      <c r="M44" s="4"/>
      <c r="N44" s="4"/>
      <c r="O44" s="4"/>
      <c r="P44" s="4"/>
      <c r="Q44" s="4"/>
      <c r="R44" s="4"/>
      <c r="S44">
        <v>6800000</v>
      </c>
      <c r="T44">
        <v>5521180</v>
      </c>
      <c r="U44">
        <v>1591231.99999999</v>
      </c>
      <c r="V44">
        <v>4727775</v>
      </c>
      <c r="W44">
        <v>1005</v>
      </c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</row>
    <row r="45" spans="1:46" x14ac:dyDescent="0.2">
      <c r="A45" s="4"/>
      <c r="B45" s="4"/>
      <c r="C45" s="4"/>
      <c r="D45" s="4"/>
      <c r="E45" s="4"/>
      <c r="F45" s="4"/>
      <c r="G45" s="4"/>
      <c r="H45" s="3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3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</row>
    <row r="46" spans="1:46" x14ac:dyDescent="0.2">
      <c r="A46" s="4"/>
      <c r="B46" s="4"/>
      <c r="C46" s="4"/>
      <c r="D46" s="4"/>
      <c r="E46" s="4"/>
      <c r="F46" s="4"/>
      <c r="G46" s="4"/>
      <c r="H46" s="3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3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</row>
    <row r="47" spans="1:46" x14ac:dyDescent="0.2">
      <c r="A47" s="4"/>
      <c r="B47" s="4"/>
      <c r="C47" s="4"/>
      <c r="D47" s="4"/>
      <c r="E47" s="4"/>
      <c r="F47" s="4"/>
      <c r="G47" s="4"/>
      <c r="H47" s="3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3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</row>
    <row r="48" spans="1:46" x14ac:dyDescent="0.2">
      <c r="A48" s="4"/>
      <c r="B48" s="4"/>
      <c r="C48" s="4"/>
      <c r="D48" s="4"/>
      <c r="E48" s="4"/>
      <c r="F48" s="4"/>
      <c r="G48" s="4"/>
      <c r="H48" s="3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3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</row>
    <row r="49" spans="1:46" x14ac:dyDescent="0.2">
      <c r="A49" s="4"/>
      <c r="B49" s="4"/>
      <c r="C49" s="4"/>
      <c r="D49" s="4"/>
      <c r="E49" s="4"/>
      <c r="F49" s="4"/>
      <c r="G49" s="4"/>
      <c r="H49" s="3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3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</row>
    <row r="50" spans="1:46" x14ac:dyDescent="0.2">
      <c r="A50" s="4"/>
      <c r="B50" s="4"/>
      <c r="C50" s="4"/>
      <c r="D50" s="4"/>
      <c r="E50" s="4"/>
      <c r="F50" s="4"/>
      <c r="G50" s="4"/>
      <c r="H50" s="3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3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</row>
    <row r="51" spans="1:46" x14ac:dyDescent="0.2">
      <c r="A51" s="4"/>
      <c r="B51" s="4"/>
      <c r="C51" s="4"/>
      <c r="D51" s="4"/>
      <c r="E51" s="4"/>
      <c r="F51" s="4"/>
      <c r="G51" s="4"/>
      <c r="H51" s="3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3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</row>
    <row r="52" spans="1:46" x14ac:dyDescent="0.2">
      <c r="A52" s="4"/>
      <c r="B52" s="4"/>
      <c r="C52" s="4"/>
      <c r="D52" s="4"/>
      <c r="E52" s="4"/>
      <c r="F52" s="4"/>
      <c r="G52" s="4"/>
      <c r="H52" s="3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3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</row>
    <row r="53" spans="1:46" x14ac:dyDescent="0.2">
      <c r="A53" s="4"/>
      <c r="B53" s="4"/>
      <c r="C53" s="4"/>
      <c r="D53" s="4"/>
      <c r="E53" s="4"/>
      <c r="F53" s="4"/>
      <c r="G53" s="4"/>
      <c r="H53" s="3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3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</row>
    <row r="54" spans="1:46" x14ac:dyDescent="0.2">
      <c r="A54" s="4"/>
      <c r="B54" s="4"/>
      <c r="C54" s="4"/>
      <c r="D54" s="4"/>
      <c r="E54" s="4"/>
      <c r="F54" s="4"/>
      <c r="G54" s="4"/>
      <c r="H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3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</row>
    <row r="55" spans="1:46" x14ac:dyDescent="0.2">
      <c r="A55" s="4"/>
      <c r="B55" s="4"/>
      <c r="C55" s="4"/>
      <c r="D55" s="4"/>
      <c r="E55" s="4"/>
      <c r="F55" s="4"/>
      <c r="G55" s="4"/>
      <c r="H55" s="3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3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</row>
    <row r="56" spans="1:46" x14ac:dyDescent="0.2">
      <c r="A56" s="4"/>
      <c r="B56" s="4"/>
      <c r="C56" s="4"/>
      <c r="D56" s="4"/>
      <c r="E56" s="4"/>
      <c r="F56" s="4"/>
      <c r="G56" s="4"/>
      <c r="H56" s="3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3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</row>
    <row r="57" spans="1:46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</row>
    <row r="58" spans="1:46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</row>
    <row r="59" spans="1:46" x14ac:dyDescent="0.2">
      <c r="A59" s="4"/>
      <c r="B59" s="4" t="s">
        <v>217</v>
      </c>
      <c r="C59" s="4"/>
      <c r="D59" s="4" t="s">
        <v>206</v>
      </c>
      <c r="E59" s="4" t="s">
        <v>33</v>
      </c>
      <c r="F59" s="4" t="s">
        <v>38</v>
      </c>
      <c r="G59" s="4" t="s">
        <v>213</v>
      </c>
      <c r="H59" s="4" t="s">
        <v>214</v>
      </c>
      <c r="I59" s="4"/>
      <c r="J59" s="4"/>
      <c r="K59" s="4"/>
      <c r="L59" s="4"/>
      <c r="M59" s="4"/>
      <c r="N59" s="4"/>
      <c r="O59" s="4"/>
      <c r="P59" s="4"/>
      <c r="Q59" s="4" t="s">
        <v>269</v>
      </c>
      <c r="R59" s="4"/>
      <c r="S59" s="4" t="s">
        <v>206</v>
      </c>
      <c r="T59" s="4" t="s">
        <v>33</v>
      </c>
      <c r="U59" s="4" t="s">
        <v>38</v>
      </c>
      <c r="V59" s="4" t="s">
        <v>213</v>
      </c>
      <c r="W59" s="4" t="s">
        <v>214</v>
      </c>
      <c r="X59" s="4"/>
      <c r="Y59" s="4"/>
      <c r="Z59" s="4"/>
      <c r="AA59" s="4"/>
      <c r="AB59" s="4"/>
      <c r="AC59" s="4"/>
      <c r="AD59" s="4"/>
      <c r="AE59" s="4"/>
      <c r="AF59" s="4"/>
      <c r="AG59" s="4" t="s">
        <v>269</v>
      </c>
      <c r="AH59" s="4"/>
      <c r="AI59" s="4" t="s">
        <v>206</v>
      </c>
      <c r="AJ59" s="4" t="s">
        <v>33</v>
      </c>
      <c r="AK59" s="4" t="s">
        <v>172</v>
      </c>
      <c r="AL59" s="4" t="s">
        <v>213</v>
      </c>
      <c r="AM59" s="4" t="s">
        <v>214</v>
      </c>
      <c r="AN59" s="4"/>
      <c r="AO59" s="4"/>
      <c r="AP59" s="4"/>
      <c r="AQ59" s="4"/>
      <c r="AR59" s="4"/>
      <c r="AS59" s="4"/>
      <c r="AT59" s="4"/>
    </row>
    <row r="60" spans="1:46" x14ac:dyDescent="0.2">
      <c r="A60" s="4"/>
      <c r="B60" s="4"/>
      <c r="C60" s="4"/>
      <c r="D60" s="39"/>
      <c r="E60" s="39"/>
      <c r="F60" s="39"/>
      <c r="G60" s="39"/>
      <c r="H60" s="39"/>
      <c r="I60" s="4"/>
      <c r="J60" s="4"/>
      <c r="K60" s="4"/>
      <c r="L60" s="4"/>
      <c r="M60" s="4"/>
      <c r="N60" s="4"/>
      <c r="O60" s="4"/>
      <c r="P60" s="4"/>
      <c r="X60" s="4"/>
      <c r="Y60" s="4"/>
      <c r="Z60" s="4"/>
      <c r="AA60" s="4"/>
      <c r="AB60" s="4"/>
      <c r="AC60" s="4"/>
      <c r="AD60" s="4"/>
      <c r="AE60" s="4"/>
      <c r="AF60" s="4"/>
      <c r="AN60" s="4"/>
      <c r="AO60" s="4"/>
      <c r="AP60" s="4"/>
      <c r="AQ60" s="4"/>
      <c r="AR60" s="4"/>
      <c r="AS60" s="4"/>
      <c r="AT60" s="4"/>
    </row>
    <row r="61" spans="1:46" x14ac:dyDescent="0.2">
      <c r="A61" s="4"/>
      <c r="B61" s="4"/>
      <c r="C61" s="4"/>
      <c r="D61" s="39"/>
      <c r="E61" s="39"/>
      <c r="F61" s="39"/>
      <c r="G61" s="39"/>
      <c r="H61" s="39"/>
      <c r="I61" s="4"/>
      <c r="J61" s="4"/>
      <c r="K61" s="4"/>
      <c r="L61" s="4"/>
      <c r="M61" s="4"/>
      <c r="N61" s="4"/>
      <c r="O61" s="4"/>
      <c r="P61" s="4"/>
      <c r="X61" s="4"/>
      <c r="Y61" s="4"/>
      <c r="Z61" s="4"/>
      <c r="AA61" s="4"/>
      <c r="AB61" s="4"/>
      <c r="AC61" s="4"/>
      <c r="AD61" s="4"/>
      <c r="AE61" s="4"/>
      <c r="AF61" s="4"/>
      <c r="AN61" s="4"/>
      <c r="AO61" s="4"/>
      <c r="AP61" s="4"/>
      <c r="AQ61" s="4"/>
      <c r="AR61" s="4"/>
      <c r="AS61" s="4"/>
      <c r="AT61" s="4"/>
    </row>
    <row r="62" spans="1:46" x14ac:dyDescent="0.2">
      <c r="A62" s="4"/>
      <c r="B62" s="4"/>
      <c r="C62" s="4"/>
      <c r="D62" s="39"/>
      <c r="E62" s="39"/>
      <c r="F62" s="39"/>
      <c r="G62" s="39"/>
      <c r="H62" s="39"/>
      <c r="I62" s="4"/>
      <c r="J62" s="4"/>
      <c r="K62" s="4"/>
      <c r="L62" s="4"/>
      <c r="M62" s="4"/>
      <c r="N62" s="4"/>
      <c r="O62" s="4"/>
      <c r="P62" s="4"/>
      <c r="X62" s="4"/>
      <c r="Y62" s="4"/>
      <c r="Z62" s="4"/>
      <c r="AA62" s="4"/>
      <c r="AB62" s="4"/>
      <c r="AC62" s="4"/>
      <c r="AD62" s="4"/>
      <c r="AE62" s="4"/>
      <c r="AF62" s="4"/>
      <c r="AN62" s="4"/>
      <c r="AO62" s="4"/>
      <c r="AP62" s="4"/>
      <c r="AQ62" s="4"/>
      <c r="AR62" s="4"/>
      <c r="AS62" s="4"/>
      <c r="AT62" s="4"/>
    </row>
    <row r="63" spans="1:46" x14ac:dyDescent="0.2">
      <c r="A63" s="4"/>
      <c r="B63" s="4"/>
      <c r="C63" s="4"/>
      <c r="D63" s="39"/>
      <c r="E63" s="39"/>
      <c r="F63" s="39"/>
      <c r="G63" s="39"/>
      <c r="H63" s="39"/>
      <c r="I63" s="4"/>
      <c r="J63" s="4"/>
      <c r="K63" s="4"/>
      <c r="L63" s="4"/>
      <c r="M63" s="4"/>
      <c r="N63" s="4"/>
      <c r="O63" s="4"/>
      <c r="P63" s="4"/>
      <c r="X63" s="4"/>
      <c r="Y63" s="4"/>
      <c r="Z63" s="4"/>
      <c r="AA63" s="4"/>
      <c r="AB63" s="4"/>
      <c r="AC63" s="4"/>
      <c r="AD63" s="4"/>
      <c r="AE63" s="4"/>
      <c r="AF63" s="4"/>
      <c r="AN63" s="4"/>
      <c r="AO63" s="4"/>
      <c r="AP63" s="4"/>
      <c r="AQ63" s="4"/>
      <c r="AR63" s="4"/>
      <c r="AS63" s="4"/>
      <c r="AT63" s="4"/>
    </row>
    <row r="64" spans="1:46" x14ac:dyDescent="0.2">
      <c r="A64" s="4"/>
      <c r="B64" s="4"/>
      <c r="C64" s="4"/>
      <c r="D64" s="39"/>
      <c r="E64" s="39"/>
      <c r="F64" s="39"/>
      <c r="G64" s="39"/>
      <c r="H64" s="39"/>
      <c r="I64" s="4"/>
      <c r="J64" s="4"/>
      <c r="K64" s="4"/>
      <c r="L64" s="4"/>
      <c r="M64" s="4"/>
      <c r="N64" s="4"/>
      <c r="O64" s="4"/>
      <c r="P64" s="4"/>
      <c r="X64" s="4"/>
      <c r="Y64" s="4"/>
      <c r="Z64" s="4"/>
      <c r="AA64" s="4"/>
      <c r="AB64" s="4"/>
      <c r="AC64" s="4"/>
      <c r="AD64" s="4"/>
      <c r="AE64" s="4"/>
      <c r="AF64" s="4"/>
      <c r="AN64" s="4"/>
      <c r="AO64" s="4"/>
      <c r="AP64" s="4"/>
      <c r="AQ64" s="4"/>
      <c r="AR64" s="4"/>
      <c r="AS64" s="4"/>
      <c r="AT64" s="4"/>
    </row>
    <row r="65" spans="1:46" x14ac:dyDescent="0.2">
      <c r="A65" s="4"/>
      <c r="B65" s="4"/>
      <c r="C65" s="4"/>
      <c r="D65" s="39"/>
      <c r="E65" s="39"/>
      <c r="F65" s="39"/>
      <c r="G65" s="39"/>
      <c r="H65" s="39"/>
      <c r="I65" s="4"/>
      <c r="J65" s="4"/>
      <c r="K65" s="4"/>
      <c r="L65" s="4"/>
      <c r="M65" s="4"/>
      <c r="N65" s="4"/>
      <c r="O65" s="4"/>
      <c r="P65" s="4"/>
      <c r="X65" s="4"/>
      <c r="Y65" s="4"/>
      <c r="Z65" s="4"/>
      <c r="AA65" s="4"/>
      <c r="AB65" s="4"/>
      <c r="AC65" s="4"/>
      <c r="AD65" s="4"/>
      <c r="AE65" s="4"/>
      <c r="AF65" s="4"/>
      <c r="AN65" s="4"/>
      <c r="AO65" s="4"/>
      <c r="AP65" s="4"/>
      <c r="AQ65" s="4"/>
      <c r="AR65" s="4"/>
      <c r="AS65" s="4"/>
      <c r="AT65" s="4"/>
    </row>
    <row r="66" spans="1:46" x14ac:dyDescent="0.2">
      <c r="A66" s="4"/>
      <c r="B66" s="4"/>
      <c r="C66" s="4"/>
      <c r="D66" s="39"/>
      <c r="E66" s="39"/>
      <c r="F66" s="39"/>
      <c r="G66" s="39"/>
      <c r="H66" s="39"/>
      <c r="I66" s="4"/>
      <c r="J66" s="4"/>
      <c r="K66" s="4"/>
      <c r="L66" s="4"/>
      <c r="M66" s="4"/>
      <c r="N66" s="4"/>
      <c r="O66" s="4"/>
      <c r="P66" s="4"/>
      <c r="X66" s="4"/>
      <c r="Y66" s="4"/>
      <c r="Z66" s="4"/>
      <c r="AA66" s="4"/>
      <c r="AB66" s="4"/>
      <c r="AC66" s="4"/>
      <c r="AD66" s="4"/>
      <c r="AE66" s="4"/>
      <c r="AF66" s="4"/>
      <c r="AN66" s="4"/>
      <c r="AO66" s="4"/>
      <c r="AP66" s="4"/>
      <c r="AQ66" s="4"/>
      <c r="AR66" s="4"/>
      <c r="AS66" s="4"/>
      <c r="AT66" s="4"/>
    </row>
    <row r="67" spans="1:46" x14ac:dyDescent="0.2">
      <c r="A67" s="4"/>
      <c r="B67" s="4"/>
      <c r="C67" s="4"/>
      <c r="D67" s="39"/>
      <c r="E67" s="39"/>
      <c r="F67" s="39"/>
      <c r="G67" s="39"/>
      <c r="H67" s="39"/>
      <c r="I67" s="4"/>
      <c r="J67" s="4"/>
      <c r="K67" s="4"/>
      <c r="L67" s="4"/>
      <c r="M67" s="4"/>
      <c r="N67" s="4"/>
      <c r="O67" s="4"/>
      <c r="P67" s="4"/>
      <c r="X67" s="4"/>
      <c r="Y67" s="4"/>
      <c r="Z67" s="4"/>
      <c r="AA67" s="4"/>
      <c r="AB67" s="4"/>
      <c r="AC67" s="4"/>
      <c r="AD67" s="4"/>
      <c r="AE67" s="4"/>
      <c r="AF67" s="4"/>
      <c r="AN67" s="4"/>
      <c r="AO67" s="4"/>
      <c r="AP67" s="4"/>
      <c r="AQ67" s="4"/>
      <c r="AR67" s="4"/>
      <c r="AS67" s="4"/>
      <c r="AT67" s="4"/>
    </row>
    <row r="68" spans="1:46" x14ac:dyDescent="0.2">
      <c r="A68" s="4"/>
      <c r="B68" s="4"/>
      <c r="C68" s="4"/>
      <c r="D68" s="39"/>
      <c r="E68" s="39"/>
      <c r="F68" s="39"/>
      <c r="G68" s="39"/>
      <c r="H68" s="39"/>
      <c r="I68" s="4"/>
      <c r="J68" s="4"/>
      <c r="K68" s="4"/>
      <c r="L68" s="4"/>
      <c r="M68" s="4"/>
      <c r="N68" s="4"/>
      <c r="O68" s="4"/>
      <c r="P68" s="4"/>
      <c r="X68" s="4"/>
      <c r="Y68" s="4"/>
      <c r="Z68" s="4"/>
      <c r="AA68" s="4"/>
      <c r="AB68" s="4"/>
      <c r="AC68" s="4"/>
      <c r="AD68" s="4"/>
      <c r="AE68" s="4"/>
      <c r="AF68" s="4"/>
      <c r="AN68" s="4"/>
      <c r="AO68" s="4"/>
      <c r="AP68" s="4"/>
      <c r="AQ68" s="4"/>
      <c r="AR68" s="4"/>
      <c r="AS68" s="4"/>
      <c r="AT68" s="4"/>
    </row>
    <row r="69" spans="1:46" x14ac:dyDescent="0.2">
      <c r="A69" s="4"/>
      <c r="B69" s="4"/>
      <c r="C69" s="4"/>
      <c r="D69" s="39"/>
      <c r="E69" s="39"/>
      <c r="F69" s="39"/>
      <c r="G69" s="39"/>
      <c r="H69" s="39"/>
      <c r="I69" s="4"/>
      <c r="J69" s="4"/>
      <c r="K69" s="4"/>
      <c r="L69" s="4"/>
      <c r="M69" s="4"/>
      <c r="N69" s="4"/>
      <c r="O69" s="4"/>
      <c r="P69" s="4"/>
      <c r="X69" s="4"/>
      <c r="Y69" s="4"/>
      <c r="Z69" s="4"/>
      <c r="AA69" s="4"/>
      <c r="AB69" s="4"/>
      <c r="AC69" s="4"/>
      <c r="AD69" s="4"/>
      <c r="AE69" s="4"/>
      <c r="AF69" s="4"/>
      <c r="AN69" s="4"/>
      <c r="AO69" s="4"/>
      <c r="AP69" s="4"/>
      <c r="AQ69" s="4"/>
      <c r="AR69" s="4"/>
      <c r="AS69" s="4"/>
      <c r="AT69" s="4"/>
    </row>
    <row r="70" spans="1:46" x14ac:dyDescent="0.2">
      <c r="A70" s="4"/>
      <c r="B70" s="4"/>
      <c r="C70" s="4"/>
      <c r="D70" s="39"/>
      <c r="E70" s="39"/>
      <c r="F70" s="39"/>
      <c r="G70" s="39"/>
      <c r="H70" s="39"/>
      <c r="I70" s="4"/>
      <c r="J70" s="4"/>
      <c r="K70" s="4"/>
      <c r="L70" s="4"/>
      <c r="M70" s="4"/>
      <c r="N70" s="4"/>
      <c r="O70" s="4"/>
      <c r="P70" s="4"/>
      <c r="X70" s="4"/>
      <c r="Y70" s="4"/>
      <c r="Z70" s="4"/>
      <c r="AA70" s="4"/>
      <c r="AB70" s="4"/>
      <c r="AC70" s="4"/>
      <c r="AD70" s="4"/>
      <c r="AE70" s="4"/>
      <c r="AF70" s="4"/>
      <c r="AN70" s="4"/>
      <c r="AO70" s="4"/>
      <c r="AP70" s="4"/>
      <c r="AQ70" s="4"/>
      <c r="AR70" s="4"/>
      <c r="AS70" s="4"/>
      <c r="AT70" s="4"/>
    </row>
    <row r="71" spans="1:46" x14ac:dyDescent="0.2">
      <c r="A71" s="4"/>
      <c r="B71" s="4"/>
      <c r="C71" s="4"/>
      <c r="D71" s="39"/>
      <c r="E71" s="39"/>
      <c r="F71" s="39"/>
      <c r="G71" s="39"/>
      <c r="H71" s="39"/>
      <c r="I71" s="4"/>
      <c r="J71" s="4"/>
      <c r="K71" s="4"/>
      <c r="L71" s="4"/>
      <c r="M71" s="4"/>
      <c r="N71" s="4"/>
      <c r="O71" s="4"/>
      <c r="P71" s="4"/>
      <c r="X71" s="4"/>
      <c r="Y71" s="4"/>
      <c r="Z71" s="4"/>
      <c r="AA71" s="4"/>
      <c r="AB71" s="4"/>
      <c r="AC71" s="4"/>
      <c r="AD71" s="4"/>
      <c r="AE71" s="4"/>
      <c r="AF71" s="4"/>
      <c r="AN71" s="4"/>
      <c r="AO71" s="4"/>
      <c r="AP71" s="4"/>
      <c r="AQ71" s="4"/>
      <c r="AR71" s="4"/>
      <c r="AS71" s="4"/>
      <c r="AT71" s="4"/>
    </row>
    <row r="72" spans="1:46" x14ac:dyDescent="0.2">
      <c r="A72" s="4"/>
      <c r="B72" s="4"/>
      <c r="C72" s="4"/>
      <c r="D72" s="39"/>
      <c r="E72" s="39"/>
      <c r="F72" s="39"/>
      <c r="G72" s="39"/>
      <c r="H72" s="39"/>
      <c r="I72" s="4"/>
      <c r="J72" s="4"/>
      <c r="K72" s="4"/>
      <c r="L72" s="4"/>
      <c r="M72" s="4"/>
      <c r="N72" s="4"/>
      <c r="O72" s="4"/>
      <c r="P72" s="4"/>
      <c r="X72" s="4"/>
      <c r="Y72" s="4"/>
      <c r="Z72" s="4"/>
      <c r="AA72" s="4"/>
      <c r="AB72" s="4"/>
      <c r="AC72" s="4"/>
      <c r="AD72" s="4"/>
      <c r="AE72" s="4"/>
      <c r="AF72" s="4"/>
      <c r="AN72" s="4"/>
      <c r="AO72" s="4"/>
      <c r="AP72" s="4"/>
      <c r="AQ72" s="4"/>
      <c r="AR72" s="4"/>
      <c r="AS72" s="4"/>
      <c r="AT72" s="4"/>
    </row>
    <row r="73" spans="1:46" x14ac:dyDescent="0.2">
      <c r="A73" s="4"/>
      <c r="B73" s="4"/>
      <c r="C73" s="4"/>
      <c r="D73" s="39"/>
      <c r="E73" s="39"/>
      <c r="F73" s="39"/>
      <c r="G73" s="39"/>
      <c r="H73" s="39"/>
      <c r="I73" s="4"/>
      <c r="J73" s="4"/>
      <c r="K73" s="4"/>
      <c r="L73" s="4"/>
      <c r="M73" s="4"/>
      <c r="N73" s="4"/>
      <c r="O73" s="4"/>
      <c r="P73" s="4"/>
      <c r="Q73" s="4"/>
      <c r="R73" s="4"/>
      <c r="S73" s="39"/>
      <c r="T73" s="39"/>
      <c r="U73" s="39"/>
      <c r="V73" s="39"/>
      <c r="W73" s="39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</row>
    <row r="74" spans="1:46" x14ac:dyDescent="0.2">
      <c r="A74" s="4"/>
      <c r="B74" s="4"/>
      <c r="C74" s="4"/>
      <c r="D74" s="39"/>
      <c r="E74" s="39"/>
      <c r="F74" s="39"/>
      <c r="G74" s="39"/>
      <c r="H74" s="39"/>
      <c r="I74" s="4"/>
      <c r="J74" s="4"/>
      <c r="K74" s="4"/>
      <c r="L74" s="4"/>
      <c r="M74" s="4"/>
      <c r="N74" s="4"/>
      <c r="O74" s="4"/>
      <c r="P74" s="4"/>
      <c r="Q74" s="4"/>
      <c r="R74" s="4"/>
      <c r="S74" s="39"/>
      <c r="T74" s="39"/>
      <c r="U74" s="39"/>
      <c r="V74" s="39"/>
      <c r="W74" s="39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</row>
    <row r="75" spans="1:46" x14ac:dyDescent="0.2">
      <c r="A75" s="4"/>
      <c r="B75" s="4"/>
      <c r="C75" s="4"/>
      <c r="D75" s="39"/>
      <c r="E75" s="39"/>
      <c r="F75" s="39"/>
      <c r="G75" s="39"/>
      <c r="H75" s="39"/>
      <c r="I75" s="4"/>
      <c r="J75" s="4"/>
      <c r="K75" s="4"/>
      <c r="L75" s="4"/>
      <c r="M75" s="4"/>
      <c r="N75" s="4"/>
      <c r="O75" s="4"/>
      <c r="P75" s="4"/>
      <c r="Q75" s="4"/>
      <c r="R75" s="4"/>
      <c r="S75" s="39"/>
      <c r="T75" s="39"/>
      <c r="U75" s="39"/>
      <c r="V75" s="39"/>
      <c r="W75" s="39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</row>
    <row r="76" spans="1:46" x14ac:dyDescent="0.2">
      <c r="A76" s="4"/>
      <c r="B76" s="4"/>
      <c r="C76" s="4"/>
      <c r="D76" s="39"/>
      <c r="E76" s="39"/>
      <c r="F76" s="39"/>
      <c r="G76" s="39"/>
      <c r="H76" s="39"/>
      <c r="I76" s="4"/>
      <c r="J76" s="4"/>
      <c r="K76" s="4"/>
      <c r="L76" s="4"/>
      <c r="M76" s="4"/>
      <c r="N76" s="4"/>
      <c r="O76" s="4"/>
      <c r="P76" s="4"/>
      <c r="Q76" s="4"/>
      <c r="R76" s="4"/>
      <c r="S76" s="39"/>
      <c r="T76" s="39"/>
      <c r="U76" s="39"/>
      <c r="V76" s="39"/>
      <c r="W76" s="39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</row>
    <row r="77" spans="1:46" x14ac:dyDescent="0.2">
      <c r="A77" s="4"/>
      <c r="B77" s="4"/>
      <c r="C77" s="4"/>
      <c r="D77" s="39"/>
      <c r="E77" s="39"/>
      <c r="F77" s="39"/>
      <c r="G77" s="39"/>
      <c r="H77" s="39"/>
      <c r="I77" s="4"/>
      <c r="J77" s="4"/>
      <c r="K77" s="4"/>
      <c r="L77" s="4"/>
      <c r="M77" s="4"/>
      <c r="N77" s="4"/>
      <c r="O77" s="4"/>
      <c r="P77" s="4"/>
      <c r="Q77" s="4"/>
      <c r="R77" s="4"/>
      <c r="S77" s="39"/>
      <c r="T77" s="39"/>
      <c r="U77" s="39"/>
      <c r="V77" s="39"/>
      <c r="W77" s="39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</row>
    <row r="78" spans="1:46" x14ac:dyDescent="0.2">
      <c r="A78" s="4"/>
      <c r="B78" s="4"/>
      <c r="C78" s="4"/>
      <c r="D78" s="39"/>
      <c r="E78" s="39"/>
      <c r="F78" s="39"/>
      <c r="G78" s="39"/>
      <c r="H78" s="39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</row>
    <row r="79" spans="1:46" x14ac:dyDescent="0.2">
      <c r="A79" s="4"/>
      <c r="B79" s="4"/>
      <c r="C79" s="4"/>
      <c r="D79" s="39"/>
      <c r="E79" s="39"/>
      <c r="F79" s="39"/>
      <c r="G79" s="39"/>
      <c r="H79" s="39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</row>
    <row r="80" spans="1:46" x14ac:dyDescent="0.2">
      <c r="A80" s="4"/>
      <c r="B80" s="4"/>
      <c r="C80" s="4"/>
      <c r="D80" s="39"/>
      <c r="E80" s="39"/>
      <c r="F80" s="39"/>
      <c r="G80" s="39"/>
      <c r="H80" s="39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</row>
    <row r="81" spans="1:46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</row>
    <row r="82" spans="1:46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</row>
    <row r="83" spans="1:46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</row>
    <row r="84" spans="1:46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</row>
    <row r="85" spans="1:4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</row>
    <row r="86" spans="1:4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</row>
    <row r="87" spans="1:46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</row>
    <row r="88" spans="1:46" x14ac:dyDescent="0.2">
      <c r="A88" s="4"/>
      <c r="B88" s="4"/>
      <c r="C88" s="4"/>
      <c r="D88" s="39"/>
      <c r="E88" s="39"/>
      <c r="F88" s="39"/>
      <c r="G88" s="39"/>
      <c r="H88" s="39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</row>
    <row r="89" spans="1:46" x14ac:dyDescent="0.2">
      <c r="A89" s="4"/>
      <c r="B89" s="4"/>
      <c r="C89" s="4"/>
      <c r="D89" s="39"/>
      <c r="E89" s="39"/>
      <c r="F89" s="39"/>
      <c r="G89" s="39"/>
      <c r="H89" s="39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</row>
    <row r="90" spans="1:46" x14ac:dyDescent="0.2">
      <c r="A90" s="4"/>
      <c r="B90" s="4"/>
      <c r="C90" s="4"/>
      <c r="D90" s="39"/>
      <c r="E90" s="39"/>
      <c r="F90" s="39"/>
      <c r="G90" s="39"/>
      <c r="H90" s="39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</row>
    <row r="91" spans="1:46" x14ac:dyDescent="0.2">
      <c r="A91" s="4"/>
      <c r="B91" s="4"/>
      <c r="C91" s="4"/>
      <c r="D91" s="39"/>
      <c r="E91" s="39"/>
      <c r="F91" s="39"/>
      <c r="G91" s="39"/>
      <c r="H91" s="39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39"/>
      <c r="Y91" s="39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</row>
    <row r="92" spans="1:46" x14ac:dyDescent="0.2">
      <c r="A92" s="4"/>
      <c r="B92" s="4"/>
      <c r="C92" s="4"/>
      <c r="D92" s="39"/>
      <c r="E92" s="39"/>
      <c r="F92" s="39"/>
      <c r="G92" s="39"/>
      <c r="H92" s="39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39"/>
      <c r="Y92" s="39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</row>
    <row r="93" spans="1:46" x14ac:dyDescent="0.2">
      <c r="A93" s="4"/>
      <c r="B93" s="4"/>
      <c r="C93" s="4"/>
      <c r="D93" s="39"/>
      <c r="E93" s="39"/>
      <c r="F93" s="39"/>
      <c r="G93" s="39"/>
      <c r="H93" s="39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39"/>
      <c r="Y93" s="39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</row>
    <row r="94" spans="1:46" x14ac:dyDescent="0.2">
      <c r="A94" s="4"/>
      <c r="B94" s="4"/>
      <c r="C94" s="4"/>
      <c r="D94" s="39"/>
      <c r="E94" s="39"/>
      <c r="F94" s="39"/>
      <c r="G94" s="39"/>
      <c r="H94" s="39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39"/>
      <c r="Y94" s="39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</row>
    <row r="95" spans="1:46" x14ac:dyDescent="0.2">
      <c r="A95" s="4"/>
      <c r="B95" s="4"/>
      <c r="C95" s="4"/>
      <c r="D95" s="39"/>
      <c r="E95" s="39"/>
      <c r="F95" s="39"/>
      <c r="G95" s="39"/>
      <c r="H95" s="39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39"/>
      <c r="Y95" s="39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</row>
    <row r="96" spans="1:46" x14ac:dyDescent="0.2">
      <c r="A96" s="4"/>
      <c r="B96" s="4"/>
      <c r="C96" s="4"/>
      <c r="D96" s="39"/>
      <c r="E96" s="39"/>
      <c r="F96" s="39"/>
      <c r="G96" s="39"/>
      <c r="H96" s="39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39"/>
      <c r="Y96" s="39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</row>
    <row r="97" spans="1:46" x14ac:dyDescent="0.2">
      <c r="A97" s="4"/>
      <c r="B97" s="4"/>
      <c r="C97" s="4"/>
      <c r="D97" s="39"/>
      <c r="E97" s="39"/>
      <c r="F97" s="39"/>
      <c r="G97" s="39"/>
      <c r="H97" s="39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39"/>
      <c r="Y97" s="39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</row>
    <row r="98" spans="1:46" x14ac:dyDescent="0.2">
      <c r="A98" s="4"/>
      <c r="B98" s="4"/>
      <c r="C98" s="4"/>
      <c r="D98" s="39"/>
      <c r="E98" s="39"/>
      <c r="F98" s="39"/>
      <c r="G98" s="39"/>
      <c r="H98" s="39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39"/>
      <c r="Y98" s="39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</row>
    <row r="99" spans="1:46" x14ac:dyDescent="0.2">
      <c r="A99" s="4"/>
      <c r="B99" s="4"/>
      <c r="C99" s="4"/>
      <c r="D99" s="39"/>
      <c r="E99" s="39"/>
      <c r="F99" s="39"/>
      <c r="G99" s="39"/>
      <c r="H99" s="39"/>
      <c r="I99" s="4"/>
      <c r="J99" s="4"/>
      <c r="K99" s="4"/>
      <c r="L99" s="4"/>
      <c r="M99" s="4"/>
      <c r="N99" s="4"/>
      <c r="O99" s="4"/>
      <c r="P99" s="4"/>
      <c r="Q99" s="4"/>
      <c r="R99" s="4"/>
      <c r="S99" s="39"/>
      <c r="T99" s="39"/>
      <c r="U99" s="39"/>
      <c r="V99" s="39"/>
      <c r="W99" s="39"/>
      <c r="X99" s="39"/>
      <c r="Y99" s="39"/>
      <c r="Z99" s="4"/>
      <c r="AA99" s="4"/>
      <c r="AB99" s="4"/>
      <c r="AC99" s="4"/>
      <c r="AD99" s="4"/>
      <c r="AE99" s="4"/>
      <c r="AF99" s="4"/>
      <c r="AG99" s="4"/>
      <c r="AH99" s="4"/>
      <c r="AI99" s="39"/>
      <c r="AJ99" s="39"/>
      <c r="AK99" s="39"/>
      <c r="AL99" s="39"/>
      <c r="AM99" s="39"/>
      <c r="AN99" s="4"/>
      <c r="AO99" s="4"/>
      <c r="AP99" s="4"/>
      <c r="AQ99" s="4"/>
      <c r="AR99" s="4"/>
      <c r="AS99" s="4"/>
      <c r="AT99" s="4"/>
    </row>
    <row r="100" spans="1:46" x14ac:dyDescent="0.2">
      <c r="A100" s="4"/>
      <c r="B100" s="4"/>
      <c r="C100" s="4"/>
      <c r="D100" s="39"/>
      <c r="E100" s="39"/>
      <c r="F100" s="39"/>
      <c r="G100" s="39"/>
      <c r="H100" s="39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39"/>
      <c r="T100" s="39"/>
      <c r="U100" s="39"/>
      <c r="V100" s="39"/>
      <c r="W100" s="39"/>
      <c r="X100" s="39"/>
      <c r="Y100" s="39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</row>
    <row r="101" spans="1:46" x14ac:dyDescent="0.2">
      <c r="A101" s="4"/>
      <c r="B101" s="4"/>
      <c r="C101" s="4"/>
      <c r="D101" s="39"/>
      <c r="E101" s="39"/>
      <c r="F101" s="39"/>
      <c r="G101" s="39"/>
      <c r="H101" s="39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39"/>
      <c r="T101" s="39"/>
      <c r="U101" s="39"/>
      <c r="V101" s="39"/>
      <c r="W101" s="39"/>
      <c r="X101" s="39"/>
      <c r="Y101" s="39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</row>
    <row r="102" spans="1:46" x14ac:dyDescent="0.2">
      <c r="A102" s="4"/>
      <c r="B102" s="4"/>
      <c r="C102" s="4"/>
      <c r="D102" s="39"/>
      <c r="E102" s="39"/>
      <c r="F102" s="39"/>
      <c r="G102" s="39"/>
      <c r="H102" s="39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39"/>
      <c r="T102" s="39"/>
      <c r="U102" s="39"/>
      <c r="V102" s="39"/>
      <c r="W102" s="39"/>
      <c r="X102" s="39"/>
      <c r="Y102" s="39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</row>
    <row r="103" spans="1:46" x14ac:dyDescent="0.2">
      <c r="A103" s="4"/>
      <c r="B103" s="4"/>
      <c r="C103" s="4"/>
      <c r="D103" s="39"/>
      <c r="E103" s="39"/>
      <c r="F103" s="39"/>
      <c r="G103" s="39"/>
      <c r="H103" s="39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39"/>
      <c r="T103" s="39"/>
      <c r="U103" s="39"/>
      <c r="V103" s="39"/>
      <c r="W103" s="39"/>
      <c r="X103" s="39"/>
      <c r="Y103" s="39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</row>
    <row r="104" spans="1:46" x14ac:dyDescent="0.2">
      <c r="A104" s="4"/>
      <c r="B104" s="4"/>
      <c r="C104" s="4"/>
      <c r="D104" s="39"/>
      <c r="E104" s="39"/>
      <c r="F104" s="39"/>
      <c r="G104" s="39"/>
      <c r="H104" s="39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39"/>
      <c r="T104" s="39"/>
      <c r="U104" s="39"/>
      <c r="V104" s="39"/>
      <c r="W104" s="39"/>
      <c r="X104" s="39"/>
      <c r="Y104" s="39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</row>
    <row r="105" spans="1:46" x14ac:dyDescent="0.2">
      <c r="A105" s="4"/>
      <c r="B105" s="4"/>
      <c r="C105" s="4"/>
      <c r="D105" s="39"/>
      <c r="E105" s="39"/>
      <c r="F105" s="39"/>
      <c r="G105" s="39"/>
      <c r="H105" s="39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39"/>
      <c r="T105" s="39"/>
      <c r="U105" s="39"/>
      <c r="V105" s="39"/>
      <c r="W105" s="39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</row>
    <row r="106" spans="1:46" x14ac:dyDescent="0.2">
      <c r="A106" s="4"/>
      <c r="B106" s="4"/>
      <c r="C106" s="4"/>
      <c r="D106" s="39"/>
      <c r="E106" s="39"/>
      <c r="F106" s="39"/>
      <c r="G106" s="39"/>
      <c r="H106" s="39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</row>
    <row r="107" spans="1:46" x14ac:dyDescent="0.2">
      <c r="A107" s="4"/>
      <c r="B107" s="4"/>
      <c r="C107" s="4"/>
      <c r="D107" s="39"/>
      <c r="E107" s="39"/>
      <c r="F107" s="39"/>
      <c r="G107" s="39"/>
      <c r="H107" s="39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</row>
    <row r="108" spans="1:46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</row>
    <row r="109" spans="1:46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 t="e" vm="6">
        <v>#VALUE!</v>
      </c>
      <c r="AO109" s="4"/>
      <c r="AP109" s="4"/>
      <c r="AQ109" s="4"/>
      <c r="AR109" s="4"/>
      <c r="AS109" s="4"/>
      <c r="AT109" s="4"/>
    </row>
    <row r="110" spans="1:46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</row>
    <row r="111" spans="1:46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</row>
    <row r="112" spans="1:46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</row>
    <row r="113" spans="1:46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</row>
    <row r="114" spans="1:46" x14ac:dyDescent="0.2">
      <c r="A114" s="4"/>
      <c r="B114" s="4"/>
      <c r="C114" s="4"/>
      <c r="D114" s="39"/>
      <c r="E114" s="39"/>
      <c r="F114" s="39"/>
      <c r="G114" s="39"/>
      <c r="H114" s="39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</row>
    <row r="115" spans="1:46" x14ac:dyDescent="0.2">
      <c r="A115" s="4"/>
      <c r="B115" s="4"/>
      <c r="C115" s="4"/>
      <c r="D115" s="39"/>
      <c r="E115" s="39"/>
      <c r="F115" s="39"/>
      <c r="G115" s="39"/>
      <c r="H115" s="39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</row>
    <row r="116" spans="1:46" x14ac:dyDescent="0.2">
      <c r="A116" s="4"/>
      <c r="B116" s="4"/>
      <c r="C116" s="4"/>
      <c r="D116" s="39"/>
      <c r="E116" s="39"/>
      <c r="F116" s="39"/>
      <c r="G116" s="39"/>
      <c r="H116" s="39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</row>
    <row r="117" spans="1:46" x14ac:dyDescent="0.2">
      <c r="A117" s="4"/>
      <c r="B117" s="4"/>
      <c r="C117" s="4"/>
      <c r="D117" s="39"/>
      <c r="E117" s="39"/>
      <c r="F117" s="39"/>
      <c r="G117" s="39"/>
      <c r="H117" s="39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</row>
    <row r="118" spans="1:46" x14ac:dyDescent="0.2">
      <c r="A118" s="4"/>
      <c r="B118" s="4"/>
      <c r="C118" s="4"/>
      <c r="D118" s="39"/>
      <c r="E118" s="39"/>
      <c r="F118" s="39"/>
      <c r="G118" s="39"/>
      <c r="H118" s="39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</row>
    <row r="119" spans="1:46" x14ac:dyDescent="0.2">
      <c r="A119" s="4"/>
      <c r="B119" s="4"/>
      <c r="C119" s="4"/>
      <c r="D119" s="39"/>
      <c r="E119" s="39"/>
      <c r="F119" s="39"/>
      <c r="G119" s="39"/>
      <c r="H119" s="39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</row>
    <row r="120" spans="1:46" x14ac:dyDescent="0.2">
      <c r="A120" s="4"/>
      <c r="B120" s="4"/>
      <c r="C120" s="4"/>
      <c r="D120" s="39"/>
      <c r="E120" s="39"/>
      <c r="F120" s="39"/>
      <c r="G120" s="39"/>
      <c r="H120" s="39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</row>
    <row r="121" spans="1:46" x14ac:dyDescent="0.2">
      <c r="A121" s="4"/>
      <c r="B121" s="4"/>
      <c r="C121" s="4"/>
      <c r="D121" s="39"/>
      <c r="E121" s="39"/>
      <c r="F121" s="39"/>
      <c r="G121" s="39"/>
      <c r="H121" s="39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</row>
    <row r="122" spans="1:46" x14ac:dyDescent="0.2">
      <c r="A122" s="4"/>
      <c r="B122" s="4"/>
      <c r="C122" s="4"/>
      <c r="D122" s="39"/>
      <c r="E122" s="39"/>
      <c r="F122" s="39"/>
      <c r="G122" s="39"/>
      <c r="H122" s="39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</row>
    <row r="123" spans="1:46" x14ac:dyDescent="0.2">
      <c r="A123" s="4"/>
      <c r="B123" s="4"/>
      <c r="C123" s="4"/>
      <c r="D123" s="39"/>
      <c r="E123" s="39"/>
      <c r="F123" s="39"/>
      <c r="G123" s="39"/>
      <c r="H123" s="39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</row>
    <row r="124" spans="1:46" x14ac:dyDescent="0.2">
      <c r="A124" s="4"/>
      <c r="B124" s="4"/>
      <c r="C124" s="4"/>
      <c r="D124" s="39"/>
      <c r="E124" s="39"/>
      <c r="F124" s="39"/>
      <c r="G124" s="39"/>
      <c r="H124" s="39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</row>
    <row r="125" spans="1:46" x14ac:dyDescent="0.2">
      <c r="A125" s="4"/>
      <c r="B125" s="4"/>
      <c r="C125" s="4"/>
      <c r="D125" s="39"/>
      <c r="E125" s="39"/>
      <c r="F125" s="39"/>
      <c r="G125" s="39"/>
      <c r="H125" s="39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39"/>
      <c r="T125" s="39"/>
      <c r="U125" s="39"/>
      <c r="V125" s="39"/>
      <c r="W125" s="39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39"/>
      <c r="AJ125" s="39"/>
      <c r="AK125" s="39"/>
      <c r="AL125" s="39"/>
      <c r="AM125" s="39"/>
      <c r="AN125" s="4"/>
      <c r="AO125" s="4"/>
      <c r="AP125" s="4"/>
      <c r="AQ125" s="4"/>
      <c r="AR125" s="4"/>
      <c r="AS125" s="4"/>
      <c r="AT125" s="4"/>
    </row>
    <row r="126" spans="1:46" x14ac:dyDescent="0.2">
      <c r="A126" s="4"/>
      <c r="B126" s="4"/>
      <c r="C126" s="4"/>
      <c r="D126" s="39"/>
      <c r="E126" s="39"/>
      <c r="F126" s="39"/>
      <c r="G126" s="39"/>
      <c r="H126" s="39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39"/>
      <c r="T126" s="39"/>
      <c r="U126" s="39"/>
      <c r="V126" s="39"/>
      <c r="W126" s="39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</row>
    <row r="127" spans="1:46" x14ac:dyDescent="0.2">
      <c r="A127" s="4"/>
      <c r="B127" s="4"/>
      <c r="C127" s="4"/>
      <c r="D127" s="39"/>
      <c r="E127" s="39"/>
      <c r="F127" s="39"/>
      <c r="G127" s="39"/>
      <c r="H127" s="39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39"/>
      <c r="T127" s="39"/>
      <c r="U127" s="39"/>
      <c r="V127" s="39"/>
      <c r="W127" s="39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</row>
    <row r="128" spans="1:46" x14ac:dyDescent="0.2">
      <c r="A128" s="4"/>
      <c r="B128" s="4"/>
      <c r="C128" s="4"/>
      <c r="D128" s="39"/>
      <c r="E128" s="39"/>
      <c r="F128" s="39"/>
      <c r="G128" s="39"/>
      <c r="H128" s="39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39"/>
      <c r="T128" s="39"/>
      <c r="U128" s="39"/>
      <c r="V128" s="39"/>
      <c r="W128" s="39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</row>
    <row r="129" spans="1:46" x14ac:dyDescent="0.2">
      <c r="A129" s="4"/>
      <c r="B129" s="4"/>
      <c r="C129" s="4"/>
      <c r="D129" s="39"/>
      <c r="E129" s="39"/>
      <c r="F129" s="39"/>
      <c r="G129" s="39"/>
      <c r="H129" s="39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39"/>
      <c r="T129" s="39"/>
      <c r="U129" s="39"/>
      <c r="V129" s="39"/>
      <c r="W129" s="39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</row>
    <row r="130" spans="1:46" x14ac:dyDescent="0.2">
      <c r="A130" s="4"/>
      <c r="B130" s="4"/>
      <c r="C130" s="4"/>
      <c r="D130" s="39"/>
      <c r="E130" s="39"/>
      <c r="F130" s="39"/>
      <c r="G130" s="39"/>
      <c r="H130" s="39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39"/>
      <c r="T130" s="39"/>
      <c r="U130" s="39"/>
      <c r="V130" s="39"/>
      <c r="W130" s="39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</row>
    <row r="131" spans="1:46" x14ac:dyDescent="0.2">
      <c r="A131" s="4"/>
      <c r="B131" s="4"/>
      <c r="C131" s="4"/>
      <c r="D131" s="39"/>
      <c r="E131" s="39"/>
      <c r="F131" s="39"/>
      <c r="G131" s="39"/>
      <c r="H131" s="39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39"/>
      <c r="T131" s="39"/>
      <c r="U131" s="39"/>
      <c r="V131" s="39"/>
      <c r="W131" s="39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</row>
    <row r="132" spans="1:46" x14ac:dyDescent="0.2">
      <c r="A132" s="4"/>
      <c r="B132" s="4"/>
      <c r="C132" s="4"/>
      <c r="D132" s="39"/>
      <c r="E132" s="39"/>
      <c r="F132" s="39"/>
      <c r="G132" s="39"/>
      <c r="H132" s="39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</row>
    <row r="133" spans="1:46" x14ac:dyDescent="0.2">
      <c r="A133" s="4"/>
      <c r="B133" s="4"/>
      <c r="C133" s="4"/>
      <c r="D133" s="39"/>
      <c r="E133" s="39"/>
      <c r="F133" s="39"/>
      <c r="G133" s="39"/>
      <c r="H133" s="39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</row>
    <row r="134" spans="1:46" x14ac:dyDescent="0.2">
      <c r="A134" s="4"/>
      <c r="B134" s="4"/>
      <c r="C134" s="4"/>
      <c r="D134" s="39"/>
      <c r="E134" s="39"/>
      <c r="F134" s="39"/>
      <c r="G134" s="39"/>
      <c r="H134" s="39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</row>
    <row r="135" spans="1:46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</row>
    <row r="136" spans="1:46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</row>
    <row r="137" spans="1:46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</row>
    <row r="138" spans="1:46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</row>
    <row r="139" spans="1:46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</row>
    <row r="140" spans="1:46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</row>
    <row r="141" spans="1:46" x14ac:dyDescent="0.2">
      <c r="A141" s="4"/>
      <c r="B141" s="4" t="s">
        <v>237</v>
      </c>
      <c r="C141" s="4"/>
      <c r="D141" s="4" t="s">
        <v>206</v>
      </c>
      <c r="E141" s="4" t="s">
        <v>33</v>
      </c>
      <c r="F141" s="4" t="s">
        <v>38</v>
      </c>
      <c r="G141" s="4" t="s">
        <v>213</v>
      </c>
      <c r="H141" s="4" t="s">
        <v>214</v>
      </c>
      <c r="I141" s="4"/>
      <c r="J141" s="4"/>
      <c r="K141" s="4"/>
      <c r="L141" s="4"/>
      <c r="M141" s="4"/>
      <c r="N141" s="4"/>
      <c r="O141" s="4"/>
      <c r="P141" s="4"/>
      <c r="Q141" s="4" t="s">
        <v>299</v>
      </c>
      <c r="R141" s="4"/>
      <c r="S141" s="4" t="s">
        <v>206</v>
      </c>
      <c r="T141" s="4" t="s">
        <v>33</v>
      </c>
      <c r="U141" s="4" t="s">
        <v>38</v>
      </c>
      <c r="V141" s="4" t="s">
        <v>213</v>
      </c>
      <c r="W141" s="4" t="s">
        <v>214</v>
      </c>
      <c r="X141" s="4"/>
      <c r="Y141" s="4"/>
      <c r="Z141" s="4"/>
      <c r="AA141" s="4"/>
      <c r="AB141" s="4"/>
      <c r="AC141" s="4"/>
      <c r="AD141" s="4"/>
      <c r="AE141" s="4"/>
      <c r="AF141" s="4"/>
      <c r="AG141" s="4" t="s">
        <v>299</v>
      </c>
      <c r="AH141" s="4"/>
      <c r="AI141" s="4" t="s">
        <v>206</v>
      </c>
      <c r="AJ141" s="4" t="s">
        <v>33</v>
      </c>
      <c r="AK141" s="4" t="s">
        <v>172</v>
      </c>
      <c r="AL141" s="4" t="s">
        <v>213</v>
      </c>
      <c r="AM141" s="4" t="s">
        <v>214</v>
      </c>
      <c r="AN141" s="4"/>
      <c r="AO141" s="4"/>
      <c r="AP141" s="4"/>
      <c r="AQ141" s="4"/>
      <c r="AR141" s="4"/>
      <c r="AS141" s="4"/>
      <c r="AT141" s="4"/>
    </row>
    <row r="142" spans="1:46" x14ac:dyDescent="0.2">
      <c r="A142" s="4"/>
      <c r="B142" s="4"/>
      <c r="C142" s="4"/>
      <c r="D142" s="39"/>
      <c r="E142" s="39"/>
      <c r="F142" s="39"/>
      <c r="G142" s="39"/>
      <c r="H142" s="39"/>
      <c r="I142" s="4"/>
      <c r="J142" s="4"/>
      <c r="K142" s="4"/>
      <c r="L142" s="4"/>
      <c r="M142" s="4"/>
      <c r="N142" s="4"/>
      <c r="O142" s="4"/>
      <c r="P142" s="4"/>
      <c r="S142">
        <v>1000000</v>
      </c>
      <c r="T142">
        <v>986175</v>
      </c>
      <c r="U142">
        <v>6623.99999999999</v>
      </c>
      <c r="V142">
        <v>2940</v>
      </c>
      <c r="W142">
        <v>799</v>
      </c>
      <c r="X142" s="4"/>
      <c r="Y142" s="4"/>
      <c r="Z142" s="4"/>
      <c r="AA142" s="4"/>
      <c r="AB142" s="4"/>
      <c r="AC142" s="4"/>
      <c r="AD142" s="4"/>
      <c r="AE142" s="4"/>
      <c r="AF142" s="4"/>
      <c r="AN142" s="4"/>
      <c r="AO142" s="4"/>
      <c r="AP142" s="4"/>
      <c r="AQ142" s="4"/>
      <c r="AR142" s="4"/>
      <c r="AS142" s="4"/>
      <c r="AT142" s="4"/>
    </row>
    <row r="143" spans="1:46" x14ac:dyDescent="0.2">
      <c r="A143" s="4"/>
      <c r="B143" s="4"/>
      <c r="C143" s="4"/>
      <c r="D143" s="39"/>
      <c r="E143" s="39"/>
      <c r="F143" s="39"/>
      <c r="G143" s="39"/>
      <c r="H143" s="39"/>
      <c r="I143" s="4"/>
      <c r="J143" s="4"/>
      <c r="K143" s="4"/>
      <c r="L143" s="4"/>
      <c r="M143" s="4"/>
      <c r="N143" s="4"/>
      <c r="O143" s="4"/>
      <c r="P143" s="4"/>
      <c r="S143">
        <v>1500000</v>
      </c>
      <c r="T143">
        <v>1467408</v>
      </c>
      <c r="U143">
        <v>6844.7999999999902</v>
      </c>
      <c r="V143">
        <v>8939</v>
      </c>
      <c r="W143">
        <v>797</v>
      </c>
      <c r="X143" s="4"/>
      <c r="Y143" s="4"/>
      <c r="Z143" s="4"/>
      <c r="AA143" s="4"/>
      <c r="AB143" s="4"/>
      <c r="AC143" s="4"/>
      <c r="AD143" s="4"/>
      <c r="AE143" s="4"/>
      <c r="AF143" s="4"/>
      <c r="AN143" s="4"/>
      <c r="AO143" s="4"/>
      <c r="AP143" s="4"/>
      <c r="AQ143" s="4"/>
      <c r="AR143" s="4"/>
      <c r="AS143" s="4"/>
      <c r="AT143" s="4"/>
    </row>
    <row r="144" spans="1:46" x14ac:dyDescent="0.2">
      <c r="A144" s="4"/>
      <c r="B144" s="4"/>
      <c r="C144" s="4"/>
      <c r="D144" s="39"/>
      <c r="E144" s="39"/>
      <c r="F144" s="39"/>
      <c r="G144" s="39"/>
      <c r="H144" s="39"/>
      <c r="I144" s="4"/>
      <c r="J144" s="4"/>
      <c r="K144" s="4"/>
      <c r="L144" s="4"/>
      <c r="M144" s="4"/>
      <c r="N144" s="4"/>
      <c r="O144" s="4"/>
      <c r="P144" s="4"/>
      <c r="S144">
        <v>2000000</v>
      </c>
      <c r="T144">
        <v>1934991</v>
      </c>
      <c r="U144">
        <v>7212.7999999999902</v>
      </c>
      <c r="V144">
        <v>15901</v>
      </c>
      <c r="W144">
        <v>814</v>
      </c>
      <c r="X144" s="4"/>
      <c r="Y144" s="4"/>
      <c r="Z144" s="4"/>
      <c r="AA144" s="4"/>
      <c r="AB144" s="4"/>
      <c r="AC144" s="4"/>
      <c r="AD144" s="4"/>
      <c r="AE144" s="4"/>
      <c r="AF144" s="4"/>
      <c r="AN144" s="4"/>
      <c r="AO144" s="4"/>
      <c r="AP144" s="4"/>
      <c r="AQ144" s="4"/>
      <c r="AR144" s="4"/>
      <c r="AS144" s="4"/>
      <c r="AT144" s="4"/>
    </row>
    <row r="145" spans="1:46" x14ac:dyDescent="0.2">
      <c r="A145" s="4"/>
      <c r="B145" s="4"/>
      <c r="C145" s="4"/>
      <c r="D145" s="39"/>
      <c r="E145" s="39"/>
      <c r="F145" s="39"/>
      <c r="G145" s="39"/>
      <c r="H145" s="39"/>
      <c r="I145" s="4"/>
      <c r="J145" s="4"/>
      <c r="K145" s="4"/>
      <c r="L145" s="4"/>
      <c r="M145" s="4"/>
      <c r="N145" s="4"/>
      <c r="O145" s="4"/>
      <c r="P145" s="4"/>
      <c r="S145">
        <v>2500000</v>
      </c>
      <c r="T145">
        <v>2393161</v>
      </c>
      <c r="U145">
        <v>7507.2</v>
      </c>
      <c r="V145">
        <v>31083</v>
      </c>
      <c r="W145">
        <v>804</v>
      </c>
      <c r="X145" s="4"/>
      <c r="Y145" s="4"/>
      <c r="Z145" s="4"/>
      <c r="AA145" s="4"/>
      <c r="AB145" s="4"/>
      <c r="AC145" s="4"/>
      <c r="AD145" s="4"/>
      <c r="AE145" s="4"/>
      <c r="AF145" s="4"/>
      <c r="AN145" s="4"/>
      <c r="AO145" s="4"/>
      <c r="AP145" s="4"/>
      <c r="AQ145" s="4"/>
      <c r="AR145" s="4"/>
      <c r="AS145" s="4"/>
      <c r="AT145" s="4"/>
    </row>
    <row r="146" spans="1:46" x14ac:dyDescent="0.2">
      <c r="A146" s="4"/>
      <c r="B146" s="4"/>
      <c r="C146" s="4"/>
      <c r="D146" s="39"/>
      <c r="E146" s="39"/>
      <c r="F146" s="39"/>
      <c r="G146" s="39"/>
      <c r="H146" s="39"/>
      <c r="I146" s="4"/>
      <c r="J146" s="4"/>
      <c r="K146" s="4"/>
      <c r="L146" s="4"/>
      <c r="M146" s="4"/>
      <c r="N146" s="4"/>
      <c r="O146" s="4"/>
      <c r="P146" s="4"/>
      <c r="S146">
        <v>3000000</v>
      </c>
      <c r="T146">
        <v>2841343</v>
      </c>
      <c r="U146">
        <v>7801.5999999999904</v>
      </c>
      <c r="V146">
        <v>52565</v>
      </c>
      <c r="W146">
        <v>808</v>
      </c>
      <c r="X146" s="4"/>
      <c r="Y146" s="4"/>
      <c r="Z146" s="4"/>
      <c r="AA146" s="4"/>
      <c r="AB146" s="4"/>
      <c r="AC146" s="4"/>
      <c r="AD146" s="4"/>
      <c r="AE146" s="4"/>
      <c r="AF146" s="4"/>
      <c r="AN146" s="4"/>
      <c r="AO146" s="4"/>
      <c r="AP146" s="4"/>
      <c r="AQ146" s="4"/>
      <c r="AR146" s="4"/>
      <c r="AS146" s="4"/>
      <c r="AT146" s="4"/>
    </row>
    <row r="147" spans="1:46" x14ac:dyDescent="0.2">
      <c r="A147" s="4"/>
      <c r="B147" s="4"/>
      <c r="C147" s="4"/>
      <c r="D147" s="39"/>
      <c r="E147" s="39"/>
      <c r="F147" s="39"/>
      <c r="G147" s="39"/>
      <c r="H147" s="39"/>
      <c r="I147" s="4"/>
      <c r="J147" s="4"/>
      <c r="K147" s="4"/>
      <c r="L147" s="4"/>
      <c r="M147" s="4"/>
      <c r="N147" s="4"/>
      <c r="O147" s="4"/>
      <c r="P147" s="4"/>
      <c r="S147">
        <v>3500000</v>
      </c>
      <c r="T147">
        <v>3267670</v>
      </c>
      <c r="U147">
        <v>8095.99999999999</v>
      </c>
      <c r="V147">
        <v>87400</v>
      </c>
      <c r="W147">
        <v>813</v>
      </c>
      <c r="X147" s="4"/>
      <c r="Y147" s="4"/>
      <c r="Z147" s="4"/>
      <c r="AA147" s="4"/>
      <c r="AB147" s="4"/>
      <c r="AC147" s="4"/>
      <c r="AD147" s="4"/>
      <c r="AE147" s="4"/>
      <c r="AF147" s="4"/>
      <c r="AN147" s="4"/>
      <c r="AO147" s="4"/>
      <c r="AP147" s="4"/>
      <c r="AQ147" s="4"/>
      <c r="AR147" s="4"/>
      <c r="AS147" s="4"/>
      <c r="AT147" s="4"/>
    </row>
    <row r="148" spans="1:46" x14ac:dyDescent="0.2">
      <c r="A148" s="4"/>
      <c r="B148" s="4"/>
      <c r="C148" s="4"/>
      <c r="D148" s="39"/>
      <c r="E148" s="39"/>
      <c r="F148" s="39"/>
      <c r="G148" s="39"/>
      <c r="H148" s="39"/>
      <c r="I148" s="4"/>
      <c r="J148" s="4"/>
      <c r="K148" s="4"/>
      <c r="L148" s="4"/>
      <c r="M148" s="4"/>
      <c r="N148" s="4"/>
      <c r="O148" s="4"/>
      <c r="P148" s="4"/>
      <c r="S148">
        <v>4000000</v>
      </c>
      <c r="T148">
        <v>3693125</v>
      </c>
      <c r="U148">
        <v>8464</v>
      </c>
      <c r="V148">
        <v>131603</v>
      </c>
      <c r="W148">
        <v>816</v>
      </c>
      <c r="X148" s="4"/>
      <c r="Y148" s="4"/>
      <c r="Z148" s="4"/>
      <c r="AA148" s="4"/>
      <c r="AB148" s="4"/>
      <c r="AC148" s="4"/>
      <c r="AD148" s="4"/>
      <c r="AE148" s="4"/>
      <c r="AF148" s="4"/>
      <c r="AN148" s="4"/>
      <c r="AO148" s="4"/>
      <c r="AP148" s="4"/>
      <c r="AQ148" s="4"/>
      <c r="AR148" s="4"/>
      <c r="AS148" s="4"/>
      <c r="AT148" s="4"/>
    </row>
    <row r="149" spans="1:46" x14ac:dyDescent="0.2">
      <c r="A149" s="4"/>
      <c r="B149" s="4"/>
      <c r="C149" s="4"/>
      <c r="D149" s="39"/>
      <c r="E149" s="39"/>
      <c r="F149" s="39"/>
      <c r="G149" s="39"/>
      <c r="H149" s="39"/>
      <c r="I149" s="4"/>
      <c r="J149" s="4"/>
      <c r="K149" s="4"/>
      <c r="L149" s="4"/>
      <c r="M149" s="4"/>
      <c r="N149" s="4"/>
      <c r="O149" s="4"/>
      <c r="P149" s="4"/>
      <c r="S149">
        <v>4400000</v>
      </c>
      <c r="T149">
        <v>3998869</v>
      </c>
      <c r="U149">
        <v>8684.7999999999993</v>
      </c>
      <c r="V149">
        <v>168408</v>
      </c>
      <c r="W149">
        <v>825</v>
      </c>
      <c r="X149" s="4"/>
      <c r="Y149" s="4"/>
      <c r="Z149" s="4"/>
      <c r="AA149" s="4"/>
      <c r="AB149" s="4"/>
      <c r="AC149" s="4"/>
      <c r="AD149" s="4"/>
      <c r="AE149" s="4"/>
      <c r="AF149" s="4"/>
      <c r="AN149" s="4"/>
      <c r="AO149" s="4"/>
      <c r="AP149" s="4"/>
      <c r="AQ149" s="4"/>
      <c r="AR149" s="4"/>
      <c r="AS149" s="4"/>
      <c r="AT149" s="4"/>
    </row>
    <row r="150" spans="1:46" x14ac:dyDescent="0.2">
      <c r="A150" s="4"/>
      <c r="B150" s="4"/>
      <c r="C150" s="4"/>
      <c r="D150" s="39"/>
      <c r="E150" s="39"/>
      <c r="F150" s="39"/>
      <c r="G150" s="39"/>
      <c r="H150" s="39"/>
      <c r="I150" s="4"/>
      <c r="J150" s="4"/>
      <c r="K150" s="4"/>
      <c r="L150" s="4"/>
      <c r="M150" s="4"/>
      <c r="N150" s="4"/>
      <c r="O150" s="4"/>
      <c r="P150" s="4"/>
      <c r="S150">
        <v>4800000</v>
      </c>
      <c r="T150">
        <v>4308822</v>
      </c>
      <c r="U150">
        <v>9052.7999999999993</v>
      </c>
      <c r="V150">
        <v>210532</v>
      </c>
      <c r="W150">
        <v>834</v>
      </c>
      <c r="X150" s="4"/>
      <c r="Y150" s="4"/>
      <c r="Z150" s="4"/>
      <c r="AA150" s="4"/>
      <c r="AB150" s="4"/>
      <c r="AC150" s="4"/>
      <c r="AD150" s="4"/>
      <c r="AE150" s="4"/>
      <c r="AF150" s="4"/>
      <c r="AN150" s="4"/>
      <c r="AO150" s="4"/>
      <c r="AP150" s="4"/>
      <c r="AQ150" s="4"/>
      <c r="AR150" s="4"/>
      <c r="AS150" s="4"/>
      <c r="AT150" s="4"/>
    </row>
    <row r="151" spans="1:46" x14ac:dyDescent="0.2">
      <c r="A151" s="4"/>
      <c r="B151" s="4"/>
      <c r="C151" s="4"/>
      <c r="D151" s="39"/>
      <c r="E151" s="39"/>
      <c r="F151" s="39"/>
      <c r="G151" s="39"/>
      <c r="H151" s="39"/>
      <c r="I151" s="4"/>
      <c r="J151" s="4"/>
      <c r="K151" s="4"/>
      <c r="L151" s="4"/>
      <c r="M151" s="4"/>
      <c r="N151" s="4"/>
      <c r="O151" s="4"/>
      <c r="P151" s="4"/>
      <c r="S151">
        <v>5200000</v>
      </c>
      <c r="T151">
        <v>4147094</v>
      </c>
      <c r="V151">
        <v>254011</v>
      </c>
      <c r="X151" s="4"/>
      <c r="Y151" s="4"/>
      <c r="Z151" s="4"/>
      <c r="AA151" s="4"/>
      <c r="AB151" s="4"/>
      <c r="AC151" s="4"/>
      <c r="AD151" s="4"/>
      <c r="AE151" s="4"/>
      <c r="AF151" s="4"/>
      <c r="AN151" s="4"/>
      <c r="AO151" s="4"/>
      <c r="AP151" s="4"/>
      <c r="AQ151" s="4"/>
      <c r="AR151" s="4"/>
      <c r="AS151" s="4"/>
      <c r="AT151" s="4"/>
    </row>
    <row r="152" spans="1:46" x14ac:dyDescent="0.2">
      <c r="A152" s="4"/>
      <c r="B152" s="4"/>
      <c r="C152" s="4"/>
      <c r="D152" s="39"/>
      <c r="E152" s="39"/>
      <c r="F152" s="39"/>
      <c r="G152" s="39"/>
      <c r="H152" s="39"/>
      <c r="I152" s="4"/>
      <c r="J152" s="4"/>
      <c r="K152" s="4"/>
      <c r="L152" s="4"/>
      <c r="M152" s="4"/>
      <c r="N152" s="4"/>
      <c r="O152" s="4"/>
      <c r="P152" s="4"/>
      <c r="S152">
        <v>5600000</v>
      </c>
      <c r="T152">
        <v>4934320</v>
      </c>
      <c r="U152">
        <v>9936</v>
      </c>
      <c r="V152">
        <v>312845</v>
      </c>
      <c r="W152">
        <v>865</v>
      </c>
      <c r="X152" s="4"/>
      <c r="Y152" s="4"/>
      <c r="Z152" s="4"/>
      <c r="AA152" s="4"/>
      <c r="AB152" s="4"/>
      <c r="AC152" s="4"/>
      <c r="AD152" s="4"/>
      <c r="AE152" s="4"/>
      <c r="AF152" s="4"/>
      <c r="AN152" s="4"/>
      <c r="AO152" s="4"/>
      <c r="AP152" s="4"/>
      <c r="AQ152" s="4"/>
      <c r="AR152" s="4"/>
      <c r="AS152" s="4"/>
      <c r="AT152" s="4"/>
    </row>
    <row r="153" spans="1:46" x14ac:dyDescent="0.2">
      <c r="A153" s="4"/>
      <c r="B153" s="4"/>
      <c r="C153" s="4"/>
      <c r="D153" s="39"/>
      <c r="E153" s="39"/>
      <c r="F153" s="39"/>
      <c r="G153" s="39"/>
      <c r="H153" s="39"/>
      <c r="I153" s="4"/>
      <c r="J153" s="4"/>
      <c r="K153" s="4"/>
      <c r="L153" s="4"/>
      <c r="M153" s="4"/>
      <c r="N153" s="4"/>
      <c r="O153" s="4"/>
      <c r="P153" s="4"/>
      <c r="S153">
        <v>6000000</v>
      </c>
      <c r="T153">
        <v>5185739</v>
      </c>
      <c r="U153">
        <v>10304</v>
      </c>
      <c r="V153">
        <v>356895</v>
      </c>
      <c r="W153">
        <v>872</v>
      </c>
      <c r="X153" s="4"/>
      <c r="Y153" s="4"/>
      <c r="Z153" s="4"/>
      <c r="AA153" s="4"/>
      <c r="AB153" s="4"/>
      <c r="AC153" s="4"/>
      <c r="AD153" s="4"/>
      <c r="AE153" s="4"/>
      <c r="AF153" s="4"/>
      <c r="AN153" s="4"/>
      <c r="AO153" s="4"/>
      <c r="AP153" s="4"/>
      <c r="AQ153" s="4"/>
      <c r="AR153" s="4"/>
      <c r="AS153" s="4"/>
      <c r="AT153" s="4"/>
    </row>
    <row r="154" spans="1:46" x14ac:dyDescent="0.2">
      <c r="A154" s="4"/>
      <c r="B154" s="4"/>
      <c r="C154" s="4"/>
      <c r="D154" s="39"/>
      <c r="E154" s="39"/>
      <c r="F154" s="39"/>
      <c r="G154" s="39"/>
      <c r="H154" s="39"/>
      <c r="I154" s="4"/>
      <c r="J154" s="4"/>
      <c r="K154" s="4"/>
      <c r="L154" s="4"/>
      <c r="M154" s="4"/>
      <c r="N154" s="4"/>
      <c r="O154" s="4"/>
      <c r="P154" s="4"/>
      <c r="S154">
        <v>6200000</v>
      </c>
      <c r="T154">
        <v>5307709</v>
      </c>
      <c r="U154">
        <v>10598.4</v>
      </c>
      <c r="V154">
        <v>377565</v>
      </c>
      <c r="W154">
        <v>880</v>
      </c>
      <c r="X154" s="4"/>
      <c r="Y154" s="4"/>
      <c r="Z154" s="4"/>
      <c r="AA154" s="4"/>
      <c r="AB154" s="4"/>
      <c r="AC154" s="4"/>
      <c r="AD154" s="4"/>
      <c r="AE154" s="4"/>
      <c r="AF154" s="4"/>
      <c r="AN154" s="4"/>
      <c r="AO154" s="4"/>
      <c r="AP154" s="4"/>
      <c r="AQ154" s="4"/>
      <c r="AR154" s="4"/>
      <c r="AS154" s="4"/>
      <c r="AT154" s="4"/>
    </row>
    <row r="155" spans="1:46" x14ac:dyDescent="0.2">
      <c r="A155" s="4"/>
      <c r="B155" s="4"/>
      <c r="C155" s="4"/>
      <c r="D155" s="39"/>
      <c r="E155" s="39"/>
      <c r="F155" s="39"/>
      <c r="G155" s="39"/>
      <c r="H155" s="39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>
        <v>6400000</v>
      </c>
      <c r="T155">
        <v>5433253</v>
      </c>
      <c r="U155">
        <v>10745.5999999999</v>
      </c>
      <c r="V155">
        <v>396096</v>
      </c>
      <c r="W155">
        <v>879</v>
      </c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</row>
    <row r="156" spans="1:46" x14ac:dyDescent="0.2">
      <c r="A156" s="4"/>
      <c r="B156" s="4"/>
      <c r="C156" s="4"/>
      <c r="D156" s="39"/>
      <c r="E156" s="39"/>
      <c r="F156" s="39"/>
      <c r="G156" s="39"/>
      <c r="H156" s="39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>
        <v>6600000</v>
      </c>
      <c r="T156">
        <v>5559556</v>
      </c>
      <c r="U156">
        <v>11040</v>
      </c>
      <c r="V156">
        <v>422919</v>
      </c>
      <c r="W156">
        <v>887</v>
      </c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</row>
    <row r="157" spans="1:46" x14ac:dyDescent="0.2">
      <c r="A157" s="4"/>
      <c r="B157" s="4"/>
      <c r="C157" s="4"/>
      <c r="D157" s="39"/>
      <c r="E157" s="39"/>
      <c r="F157" s="39"/>
      <c r="G157" s="39"/>
      <c r="H157" s="39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>
        <v>6800000</v>
      </c>
      <c r="T157">
        <v>5674851</v>
      </c>
      <c r="U157">
        <v>11187.199999999901</v>
      </c>
      <c r="V157">
        <v>439523</v>
      </c>
      <c r="W157">
        <v>889</v>
      </c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</row>
    <row r="158" spans="1:46" x14ac:dyDescent="0.2">
      <c r="A158" s="4"/>
      <c r="B158" s="4"/>
      <c r="C158" s="4"/>
      <c r="D158" s="39"/>
      <c r="E158" s="39"/>
      <c r="F158" s="39"/>
      <c r="G158" s="39"/>
      <c r="H158" s="39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39"/>
      <c r="T158" s="39"/>
      <c r="U158" s="39"/>
      <c r="V158" s="39"/>
      <c r="W158" s="39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</row>
    <row r="159" spans="1:46" x14ac:dyDescent="0.2">
      <c r="A159" s="4"/>
      <c r="B159" s="4"/>
      <c r="C159" s="4"/>
      <c r="D159" s="39"/>
      <c r="E159" s="39"/>
      <c r="F159" s="39"/>
      <c r="G159" s="39"/>
      <c r="H159" s="39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39"/>
      <c r="T159" s="39"/>
      <c r="U159" s="39"/>
      <c r="V159" s="39"/>
      <c r="W159" s="39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</row>
    <row r="160" spans="1:46" x14ac:dyDescent="0.2">
      <c r="A160" s="4"/>
      <c r="B160" s="4"/>
      <c r="C160" s="4"/>
      <c r="D160" s="39"/>
      <c r="E160" s="39"/>
      <c r="F160" s="39"/>
      <c r="G160" s="39"/>
      <c r="H160" s="39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39"/>
      <c r="T160" s="39"/>
      <c r="U160" s="39"/>
      <c r="V160" s="39"/>
      <c r="W160" s="39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</row>
    <row r="161" spans="1:46" x14ac:dyDescent="0.2">
      <c r="A161" s="4"/>
      <c r="B161" s="4"/>
      <c r="C161" s="4"/>
      <c r="D161" s="39"/>
      <c r="E161" s="39"/>
      <c r="F161" s="39"/>
      <c r="G161" s="39"/>
      <c r="H161" s="39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</row>
    <row r="162" spans="1:46" x14ac:dyDescent="0.2">
      <c r="A162" s="4"/>
      <c r="B162" s="4"/>
      <c r="C162" s="4"/>
      <c r="D162" s="39"/>
      <c r="E162" s="39"/>
      <c r="F162" s="39"/>
      <c r="G162" s="39"/>
      <c r="H162" s="39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</row>
    <row r="163" spans="1:46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</row>
    <row r="164" spans="1:46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</row>
    <row r="165" spans="1:46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</row>
    <row r="166" spans="1:46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</row>
    <row r="167" spans="1:46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</row>
    <row r="168" spans="1:46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</row>
    <row r="169" spans="1:46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</row>
    <row r="170" spans="1:46" x14ac:dyDescent="0.2">
      <c r="A170" s="4"/>
      <c r="B170" s="4"/>
      <c r="C170" s="4"/>
      <c r="D170" s="39"/>
      <c r="E170" s="39"/>
      <c r="F170" s="39"/>
      <c r="G170" s="39"/>
      <c r="H170" s="39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</row>
    <row r="171" spans="1:46" x14ac:dyDescent="0.2">
      <c r="A171" s="4"/>
      <c r="B171" s="4"/>
      <c r="C171" s="4"/>
      <c r="D171" s="39"/>
      <c r="E171" s="39"/>
      <c r="F171" s="39"/>
      <c r="G171" s="39"/>
      <c r="H171" s="39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</row>
    <row r="172" spans="1:46" x14ac:dyDescent="0.2">
      <c r="A172" s="4"/>
      <c r="B172" s="4"/>
      <c r="C172" s="4"/>
      <c r="D172" s="39"/>
      <c r="E172" s="39"/>
      <c r="F172" s="39"/>
      <c r="G172" s="39"/>
      <c r="H172" s="39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</row>
    <row r="173" spans="1:46" x14ac:dyDescent="0.2">
      <c r="A173" s="4"/>
      <c r="B173" s="4"/>
      <c r="C173" s="4"/>
      <c r="D173" s="39"/>
      <c r="E173" s="39"/>
      <c r="F173" s="39"/>
      <c r="G173" s="39"/>
      <c r="H173" s="39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</row>
    <row r="174" spans="1:46" x14ac:dyDescent="0.2">
      <c r="A174" s="4"/>
      <c r="B174" s="4"/>
      <c r="C174" s="4"/>
      <c r="D174" s="39"/>
      <c r="E174" s="39"/>
      <c r="F174" s="39"/>
      <c r="G174" s="39"/>
      <c r="H174" s="39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</row>
    <row r="175" spans="1:46" x14ac:dyDescent="0.2">
      <c r="A175" s="4"/>
      <c r="B175" s="4"/>
      <c r="C175" s="4"/>
      <c r="D175" s="39"/>
      <c r="E175" s="39"/>
      <c r="F175" s="39"/>
      <c r="G175" s="39"/>
      <c r="H175" s="39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</row>
    <row r="176" spans="1:46" x14ac:dyDescent="0.2">
      <c r="A176" s="4"/>
      <c r="B176" s="4"/>
      <c r="C176" s="4"/>
      <c r="D176" s="39"/>
      <c r="E176" s="39"/>
      <c r="F176" s="39"/>
      <c r="G176" s="39"/>
      <c r="H176" s="39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</row>
    <row r="177" spans="1:46" x14ac:dyDescent="0.2">
      <c r="A177" s="4"/>
      <c r="B177" s="4"/>
      <c r="C177" s="4"/>
      <c r="D177" s="39"/>
      <c r="E177" s="39"/>
      <c r="F177" s="39"/>
      <c r="G177" s="39"/>
      <c r="H177" s="39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</row>
    <row r="178" spans="1:46" x14ac:dyDescent="0.2">
      <c r="A178" s="4"/>
      <c r="B178" s="4"/>
      <c r="C178" s="4"/>
      <c r="D178" s="39"/>
      <c r="E178" s="39"/>
      <c r="F178" s="39"/>
      <c r="G178" s="39"/>
      <c r="H178" s="39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</row>
    <row r="179" spans="1:46" x14ac:dyDescent="0.2">
      <c r="A179" s="4"/>
      <c r="B179" s="4"/>
      <c r="C179" s="4"/>
      <c r="D179" s="39"/>
      <c r="E179" s="39"/>
      <c r="F179" s="39"/>
      <c r="G179" s="39"/>
      <c r="H179" s="39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</row>
    <row r="180" spans="1:46" x14ac:dyDescent="0.2">
      <c r="A180" s="4"/>
      <c r="B180" s="4"/>
      <c r="C180" s="4"/>
      <c r="D180" s="39"/>
      <c r="E180" s="39"/>
      <c r="F180" s="39"/>
      <c r="G180" s="39"/>
      <c r="H180" s="39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</row>
    <row r="181" spans="1:46" x14ac:dyDescent="0.2">
      <c r="A181" s="4"/>
      <c r="B181" s="4"/>
      <c r="C181" s="4"/>
      <c r="D181" s="39"/>
      <c r="E181" s="39"/>
      <c r="F181" s="39"/>
      <c r="G181" s="39"/>
      <c r="H181" s="39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39"/>
      <c r="T181" s="39"/>
      <c r="U181" s="39"/>
      <c r="V181" s="39"/>
      <c r="W181" s="39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39"/>
      <c r="AJ181" s="39"/>
      <c r="AK181" s="39"/>
      <c r="AL181" s="39"/>
      <c r="AM181" s="39"/>
      <c r="AN181" s="4"/>
      <c r="AO181" s="4"/>
      <c r="AP181" s="4"/>
      <c r="AQ181" s="4"/>
      <c r="AR181" s="4"/>
      <c r="AS181" s="4"/>
      <c r="AT181" s="4"/>
    </row>
    <row r="182" spans="1:46" x14ac:dyDescent="0.2">
      <c r="A182" s="4"/>
      <c r="B182" s="4"/>
      <c r="C182" s="4"/>
      <c r="D182" s="39"/>
      <c r="E182" s="39"/>
      <c r="F182" s="39"/>
      <c r="G182" s="39"/>
      <c r="H182" s="39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39"/>
      <c r="T182" s="39"/>
      <c r="U182" s="39"/>
      <c r="V182" s="39"/>
      <c r="W182" s="39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</row>
    <row r="183" spans="1:46" x14ac:dyDescent="0.2">
      <c r="A183" s="4"/>
      <c r="B183" s="4"/>
      <c r="C183" s="4"/>
      <c r="D183" s="39"/>
      <c r="E183" s="39"/>
      <c r="F183" s="39"/>
      <c r="G183" s="39"/>
      <c r="H183" s="39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39"/>
      <c r="T183" s="39"/>
      <c r="U183" s="39"/>
      <c r="V183" s="39"/>
      <c r="W183" s="39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</row>
    <row r="184" spans="1:46" x14ac:dyDescent="0.2">
      <c r="A184" s="4"/>
      <c r="B184" s="4"/>
      <c r="C184" s="4"/>
      <c r="D184" s="39"/>
      <c r="E184" s="39"/>
      <c r="F184" s="39"/>
      <c r="G184" s="39"/>
      <c r="H184" s="39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39"/>
      <c r="T184" s="39"/>
      <c r="U184" s="39"/>
      <c r="V184" s="39"/>
      <c r="W184" s="39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</row>
    <row r="185" spans="1:46" x14ac:dyDescent="0.2">
      <c r="A185" s="4"/>
      <c r="B185" s="4"/>
      <c r="C185" s="4"/>
      <c r="D185" s="39"/>
      <c r="E185" s="39"/>
      <c r="F185" s="39"/>
      <c r="G185" s="39"/>
      <c r="H185" s="39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39"/>
      <c r="T185" s="39"/>
      <c r="U185" s="39"/>
      <c r="V185" s="39"/>
      <c r="W185" s="39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</row>
    <row r="186" spans="1:46" x14ac:dyDescent="0.2">
      <c r="A186" s="4"/>
      <c r="B186" s="4"/>
      <c r="C186" s="4"/>
      <c r="D186" s="39"/>
      <c r="E186" s="39"/>
      <c r="F186" s="39"/>
      <c r="G186" s="39"/>
      <c r="H186" s="39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39"/>
      <c r="T186" s="39"/>
      <c r="U186" s="39"/>
      <c r="V186" s="39"/>
      <c r="W186" s="39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</row>
    <row r="187" spans="1:46" x14ac:dyDescent="0.2">
      <c r="A187" s="4"/>
      <c r="B187" s="4"/>
      <c r="C187" s="4"/>
      <c r="D187" s="39"/>
      <c r="E187" s="39"/>
      <c r="F187" s="39"/>
      <c r="G187" s="39"/>
      <c r="H187" s="39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39"/>
      <c r="T187" s="39"/>
      <c r="U187" s="39"/>
      <c r="V187" s="39"/>
      <c r="W187" s="39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</row>
    <row r="188" spans="1:46" x14ac:dyDescent="0.2">
      <c r="A188" s="4"/>
      <c r="B188" s="4"/>
      <c r="C188" s="4"/>
      <c r="D188" s="39"/>
      <c r="E188" s="39"/>
      <c r="F188" s="39"/>
      <c r="G188" s="39"/>
      <c r="H188" s="39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</row>
    <row r="189" spans="1:46" x14ac:dyDescent="0.2">
      <c r="A189" s="4"/>
      <c r="B189" s="4"/>
      <c r="C189" s="4"/>
      <c r="D189" s="39"/>
      <c r="E189" s="39"/>
      <c r="F189" s="39"/>
      <c r="G189" s="39"/>
      <c r="H189" s="39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</row>
    <row r="190" spans="1:46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</row>
    <row r="191" spans="1:46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</row>
    <row r="192" spans="1:4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</row>
    <row r="193" spans="1:46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</row>
    <row r="194" spans="1:46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</row>
    <row r="195" spans="1:46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</row>
    <row r="196" spans="1:46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</row>
    <row r="197" spans="1:46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</row>
    <row r="198" spans="1:46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</row>
    <row r="199" spans="1:46" x14ac:dyDescent="0.2">
      <c r="A199" s="4"/>
      <c r="B199" s="4"/>
      <c r="C199" s="4"/>
      <c r="D199" s="39"/>
      <c r="E199" s="39"/>
      <c r="F199" s="39"/>
      <c r="G199" s="39"/>
      <c r="H199" s="39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39"/>
      <c r="T199" s="39"/>
      <c r="U199" s="39"/>
      <c r="V199" s="39"/>
      <c r="W199" s="39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39"/>
      <c r="AJ199" s="39"/>
      <c r="AK199" s="39"/>
      <c r="AL199" s="39"/>
      <c r="AM199" s="39"/>
      <c r="AN199" s="4"/>
      <c r="AO199" s="4"/>
      <c r="AP199" s="4"/>
      <c r="AQ199" s="4"/>
      <c r="AR199" s="4"/>
      <c r="AS199" s="4"/>
      <c r="AT199" s="4"/>
    </row>
    <row r="200" spans="1:46" x14ac:dyDescent="0.2">
      <c r="A200" s="4"/>
      <c r="B200" s="4"/>
      <c r="C200" s="4"/>
      <c r="D200" s="39"/>
      <c r="E200" s="39"/>
      <c r="F200" s="39"/>
      <c r="G200" s="39"/>
      <c r="H200" s="39"/>
      <c r="I200" s="39"/>
      <c r="J200" s="4"/>
      <c r="K200" s="4"/>
      <c r="L200" s="4"/>
      <c r="M200" s="4"/>
      <c r="N200" s="4"/>
      <c r="O200" s="4"/>
      <c r="P200" s="4"/>
      <c r="Q200" s="4"/>
      <c r="R200" s="4"/>
      <c r="S200" s="39"/>
      <c r="T200" s="39"/>
      <c r="U200" s="39"/>
      <c r="V200" s="39"/>
      <c r="W200" s="39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39"/>
      <c r="AJ200" s="39"/>
      <c r="AK200" s="39"/>
      <c r="AL200" s="39"/>
      <c r="AM200" s="39"/>
      <c r="AN200" s="4"/>
      <c r="AO200" s="4"/>
      <c r="AP200" s="4"/>
      <c r="AQ200" s="4"/>
      <c r="AR200" s="4"/>
      <c r="AS200" s="4"/>
      <c r="AT200" s="4"/>
    </row>
    <row r="201" spans="1:46" x14ac:dyDescent="0.2">
      <c r="A201" s="4"/>
      <c r="B201" s="4"/>
      <c r="C201" s="4"/>
      <c r="D201" s="39"/>
      <c r="E201" s="39"/>
      <c r="F201" s="39"/>
      <c r="G201" s="39"/>
      <c r="H201" s="39"/>
      <c r="I201" s="39"/>
      <c r="J201" s="4"/>
      <c r="K201" s="4"/>
      <c r="L201" s="4"/>
      <c r="M201" s="4"/>
      <c r="N201" s="4"/>
      <c r="O201" s="4"/>
      <c r="P201" s="4"/>
      <c r="Q201" s="4"/>
      <c r="R201" s="4"/>
      <c r="S201" s="39"/>
      <c r="T201" s="39"/>
      <c r="U201" s="39"/>
      <c r="V201" s="39"/>
      <c r="W201" s="39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39"/>
      <c r="AJ201" s="39"/>
      <c r="AK201" s="39"/>
      <c r="AL201" s="39"/>
      <c r="AM201" s="39"/>
      <c r="AN201" s="4"/>
      <c r="AO201" s="4"/>
      <c r="AP201" s="4"/>
      <c r="AQ201" s="4"/>
      <c r="AR201" s="4"/>
      <c r="AS201" s="4"/>
      <c r="AT201" s="4"/>
    </row>
    <row r="202" spans="1:46" x14ac:dyDescent="0.2">
      <c r="A202" s="4"/>
      <c r="B202" s="4"/>
      <c r="C202" s="4"/>
      <c r="D202" s="39"/>
      <c r="E202" s="39"/>
      <c r="F202" s="39"/>
      <c r="G202" s="39"/>
      <c r="H202" s="39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39"/>
      <c r="T202" s="39"/>
      <c r="U202" s="39"/>
      <c r="V202" s="39"/>
      <c r="W202" s="39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39"/>
      <c r="AJ202" s="39"/>
      <c r="AK202" s="39"/>
      <c r="AL202" s="39"/>
      <c r="AM202" s="39"/>
      <c r="AN202" s="4"/>
      <c r="AO202" s="4"/>
      <c r="AP202" s="4"/>
      <c r="AQ202" s="4"/>
      <c r="AR202" s="4"/>
      <c r="AS202" s="4"/>
      <c r="AT202" s="4"/>
    </row>
    <row r="203" spans="1:46" x14ac:dyDescent="0.2">
      <c r="A203" s="4"/>
      <c r="B203" s="4"/>
      <c r="C203" s="4"/>
      <c r="D203" s="39"/>
      <c r="E203" s="39"/>
      <c r="F203" s="39"/>
      <c r="G203" s="39"/>
      <c r="H203" s="39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39"/>
      <c r="T203" s="39"/>
      <c r="U203" s="39"/>
      <c r="V203" s="39"/>
      <c r="W203" s="39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39"/>
      <c r="AJ203" s="39"/>
      <c r="AK203" s="39"/>
      <c r="AL203" s="39"/>
      <c r="AM203" s="39"/>
      <c r="AN203" s="4"/>
      <c r="AO203" s="4"/>
      <c r="AP203" s="4"/>
      <c r="AQ203" s="4"/>
      <c r="AR203" s="4"/>
      <c r="AS203" s="4"/>
      <c r="AT203" s="4"/>
    </row>
    <row r="204" spans="1:46" x14ac:dyDescent="0.2">
      <c r="A204" s="4"/>
      <c r="B204" s="4"/>
      <c r="C204" s="4"/>
      <c r="D204" s="39"/>
      <c r="E204" s="39"/>
      <c r="F204" s="39"/>
      <c r="G204" s="39"/>
      <c r="H204" s="39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39"/>
      <c r="T204" s="39"/>
      <c r="U204" s="39"/>
      <c r="V204" s="39"/>
      <c r="W204" s="39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39"/>
      <c r="AJ204" s="39"/>
      <c r="AK204" s="39"/>
      <c r="AL204" s="39"/>
      <c r="AM204" s="39"/>
      <c r="AN204" s="4"/>
      <c r="AO204" s="4"/>
      <c r="AP204" s="4"/>
      <c r="AQ204" s="4"/>
      <c r="AR204" s="4"/>
      <c r="AS204" s="4"/>
      <c r="AT204" s="4"/>
    </row>
    <row r="205" spans="1:46" x14ac:dyDescent="0.2">
      <c r="A205" s="4"/>
      <c r="B205" s="4"/>
      <c r="C205" s="4"/>
      <c r="D205" s="39"/>
      <c r="E205" s="39"/>
      <c r="F205" s="39"/>
      <c r="G205" s="39"/>
      <c r="H205" s="39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39"/>
      <c r="T205" s="39"/>
      <c r="U205" s="39"/>
      <c r="V205" s="39"/>
      <c r="W205" s="39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39"/>
      <c r="AJ205" s="39"/>
      <c r="AK205" s="39"/>
      <c r="AL205" s="39"/>
      <c r="AM205" s="39"/>
      <c r="AN205" s="4"/>
      <c r="AO205" s="4"/>
      <c r="AP205" s="4"/>
      <c r="AQ205" s="4"/>
      <c r="AR205" s="4"/>
      <c r="AS205" s="4"/>
      <c r="AT205" s="4"/>
    </row>
    <row r="206" spans="1:46" x14ac:dyDescent="0.2">
      <c r="A206" s="4"/>
      <c r="B206" s="4"/>
      <c r="C206" s="4"/>
      <c r="D206" s="39"/>
      <c r="E206" s="39"/>
      <c r="F206" s="39"/>
      <c r="G206" s="39"/>
      <c r="H206" s="39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39"/>
      <c r="T206" s="39"/>
      <c r="U206" s="39"/>
      <c r="V206" s="39"/>
      <c r="W206" s="39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39"/>
      <c r="AJ206" s="39"/>
      <c r="AK206" s="39"/>
      <c r="AL206" s="39"/>
      <c r="AM206" s="39"/>
      <c r="AN206" s="4"/>
      <c r="AO206" s="4"/>
      <c r="AP206" s="4"/>
      <c r="AQ206" s="4"/>
      <c r="AR206" s="4"/>
      <c r="AS206" s="4"/>
      <c r="AT206" s="4"/>
    </row>
    <row r="207" spans="1:46" x14ac:dyDescent="0.2">
      <c r="A207" s="4"/>
      <c r="B207" s="4"/>
      <c r="C207" s="4"/>
      <c r="D207" s="39"/>
      <c r="E207" s="39"/>
      <c r="F207" s="39"/>
      <c r="G207" s="39"/>
      <c r="H207" s="39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39"/>
      <c r="T207" s="39"/>
      <c r="U207" s="39"/>
      <c r="V207" s="39"/>
      <c r="W207" s="39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39"/>
      <c r="AJ207" s="39"/>
      <c r="AK207" s="39"/>
      <c r="AL207" s="39"/>
      <c r="AM207" s="39"/>
      <c r="AN207" s="4"/>
      <c r="AO207" s="4"/>
      <c r="AP207" s="4"/>
      <c r="AQ207" s="4"/>
      <c r="AR207" s="4"/>
      <c r="AS207" s="4"/>
      <c r="AT207" s="4"/>
    </row>
    <row r="208" spans="1:46" x14ac:dyDescent="0.2">
      <c r="A208" s="4"/>
      <c r="B208" s="4"/>
      <c r="C208" s="4"/>
      <c r="D208" s="39"/>
      <c r="E208" s="39"/>
      <c r="F208" s="39"/>
      <c r="G208" s="39"/>
      <c r="H208" s="39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39"/>
      <c r="T208" s="39"/>
      <c r="U208" s="39"/>
      <c r="V208" s="39"/>
      <c r="W208" s="39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39"/>
      <c r="AJ208" s="39"/>
      <c r="AK208" s="39"/>
      <c r="AL208" s="39"/>
      <c r="AM208" s="39"/>
      <c r="AN208" s="4"/>
      <c r="AO208" s="4"/>
      <c r="AP208" s="4"/>
      <c r="AQ208" s="4"/>
      <c r="AR208" s="4"/>
      <c r="AS208" s="4"/>
      <c r="AT208" s="4"/>
    </row>
    <row r="209" spans="1:46" x14ac:dyDescent="0.2">
      <c r="A209" s="4"/>
      <c r="B209" s="4"/>
      <c r="C209" s="4"/>
      <c r="D209" s="39"/>
      <c r="E209" s="39"/>
      <c r="F209" s="39"/>
      <c r="G209" s="39"/>
      <c r="H209" s="39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39"/>
      <c r="T209" s="39"/>
      <c r="U209" s="39"/>
      <c r="V209" s="39"/>
      <c r="W209" s="39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39"/>
      <c r="AJ209" s="39"/>
      <c r="AK209" s="39"/>
      <c r="AL209" s="39"/>
      <c r="AM209" s="39"/>
      <c r="AN209" s="4"/>
      <c r="AO209" s="4"/>
      <c r="AP209" s="4"/>
      <c r="AQ209" s="4"/>
      <c r="AR209" s="4"/>
      <c r="AS209" s="4"/>
      <c r="AT209" s="4"/>
    </row>
    <row r="210" spans="1:46" x14ac:dyDescent="0.2">
      <c r="A210" s="4"/>
      <c r="B210" s="4"/>
      <c r="C210" s="4"/>
      <c r="D210" s="39"/>
      <c r="E210" s="39"/>
      <c r="F210" s="39"/>
      <c r="G210" s="39"/>
      <c r="H210" s="39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39"/>
      <c r="T210" s="39"/>
      <c r="U210" s="39"/>
      <c r="V210" s="39"/>
      <c r="W210" s="39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39"/>
      <c r="AJ210" s="39"/>
      <c r="AK210" s="39"/>
      <c r="AL210" s="39"/>
      <c r="AM210" s="39"/>
      <c r="AN210" s="4"/>
      <c r="AO210" s="4"/>
      <c r="AP210" s="4"/>
      <c r="AQ210" s="4"/>
      <c r="AR210" s="4"/>
      <c r="AS210" s="4"/>
      <c r="AT210" s="4"/>
    </row>
    <row r="211" spans="1:46" x14ac:dyDescent="0.2">
      <c r="A211" s="4"/>
      <c r="B211" s="4"/>
      <c r="C211" s="4"/>
      <c r="D211" s="39"/>
      <c r="E211" s="39"/>
      <c r="F211" s="39"/>
      <c r="G211" s="39"/>
      <c r="H211" s="39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39"/>
      <c r="T211" s="39"/>
      <c r="U211" s="39"/>
      <c r="V211" s="39"/>
      <c r="W211" s="39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</row>
    <row r="212" spans="1:46" x14ac:dyDescent="0.2">
      <c r="A212" s="4"/>
      <c r="B212" s="4"/>
      <c r="C212" s="4"/>
      <c r="D212" s="39"/>
      <c r="E212" s="39"/>
      <c r="F212" s="39"/>
      <c r="G212" s="39"/>
      <c r="H212" s="39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39"/>
      <c r="T212" s="39"/>
      <c r="U212" s="39"/>
      <c r="V212" s="39"/>
      <c r="W212" s="39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</row>
    <row r="213" spans="1:46" x14ac:dyDescent="0.2">
      <c r="A213" s="4"/>
      <c r="B213" s="4"/>
      <c r="C213" s="4"/>
      <c r="D213" s="39"/>
      <c r="E213" s="39"/>
      <c r="F213" s="39"/>
      <c r="G213" s="39"/>
      <c r="H213" s="39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39"/>
      <c r="T213" s="39"/>
      <c r="U213" s="39"/>
      <c r="V213" s="39"/>
      <c r="W213" s="39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</row>
    <row r="214" spans="1:46" x14ac:dyDescent="0.2">
      <c r="A214" s="4"/>
      <c r="B214" s="4"/>
      <c r="C214" s="4"/>
      <c r="D214" s="39"/>
      <c r="E214" s="39"/>
      <c r="F214" s="39"/>
      <c r="G214" s="39"/>
      <c r="H214" s="39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39"/>
      <c r="T214" s="39"/>
      <c r="U214" s="39"/>
      <c r="V214" s="39"/>
      <c r="W214" s="39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</row>
    <row r="215" spans="1:46" x14ac:dyDescent="0.2">
      <c r="A215" s="4"/>
      <c r="B215" s="4"/>
      <c r="C215" s="4"/>
      <c r="D215" s="39"/>
      <c r="E215" s="39"/>
      <c r="F215" s="39"/>
      <c r="G215" s="39"/>
      <c r="H215" s="39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39"/>
      <c r="T215" s="39"/>
      <c r="U215" s="39"/>
      <c r="V215" s="39"/>
      <c r="W215" s="39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</row>
    <row r="216" spans="1:46" x14ac:dyDescent="0.2">
      <c r="A216" s="4"/>
      <c r="B216" s="4"/>
      <c r="C216" s="4"/>
      <c r="D216" s="39"/>
      <c r="E216" s="39"/>
      <c r="F216" s="39"/>
      <c r="G216" s="39"/>
      <c r="H216" s="39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39"/>
      <c r="T216" s="39"/>
      <c r="U216" s="39"/>
      <c r="V216" s="39"/>
      <c r="W216" s="39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</row>
    <row r="217" spans="1:46" x14ac:dyDescent="0.2">
      <c r="A217" s="4"/>
      <c r="B217" s="4"/>
      <c r="C217" s="4"/>
      <c r="D217" s="39"/>
      <c r="E217" s="39"/>
      <c r="F217" s="39"/>
      <c r="G217" s="39"/>
      <c r="H217" s="39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</row>
    <row r="218" spans="1:46" x14ac:dyDescent="0.2">
      <c r="A218" s="4"/>
      <c r="B218" s="4"/>
      <c r="C218" s="4"/>
      <c r="D218" s="39"/>
      <c r="E218" s="39"/>
      <c r="F218" s="39"/>
      <c r="G218" s="39"/>
      <c r="H218" s="39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</row>
    <row r="219" spans="1:46" x14ac:dyDescent="0.2">
      <c r="A219" s="4"/>
      <c r="B219" s="4"/>
      <c r="C219" s="4"/>
      <c r="D219" s="39"/>
      <c r="E219" s="39"/>
      <c r="F219" s="39"/>
      <c r="G219" s="39"/>
      <c r="H219" s="39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</row>
  </sheetData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76169-0246-FE46-B4E5-66BDEC26A710}">
  <dimension ref="A2:L66"/>
  <sheetViews>
    <sheetView zoomScale="125" workbookViewId="0">
      <selection activeCell="O19" sqref="O19"/>
    </sheetView>
  </sheetViews>
  <sheetFormatPr baseColWidth="10" defaultRowHeight="16" x14ac:dyDescent="0.2"/>
  <sheetData>
    <row r="2" spans="1:12" x14ac:dyDescent="0.2">
      <c r="A2" t="s">
        <v>316</v>
      </c>
      <c r="H2" t="s">
        <v>317</v>
      </c>
    </row>
    <row r="4" spans="1:12" x14ac:dyDescent="0.2">
      <c r="A4">
        <v>1000000</v>
      </c>
      <c r="B4">
        <v>988328</v>
      </c>
      <c r="C4">
        <v>6476.7999999999902</v>
      </c>
      <c r="D4">
        <v>800782</v>
      </c>
      <c r="E4">
        <v>1089</v>
      </c>
      <c r="H4" s="4">
        <v>1000000</v>
      </c>
      <c r="I4" s="4">
        <v>987845</v>
      </c>
      <c r="J4" s="4">
        <v>6035.2</v>
      </c>
      <c r="K4" s="4">
        <v>706928</v>
      </c>
      <c r="L4" s="4">
        <v>1087</v>
      </c>
    </row>
    <row r="5" spans="1:12" x14ac:dyDescent="0.2">
      <c r="A5">
        <v>2000000</v>
      </c>
      <c r="B5">
        <v>1947067</v>
      </c>
      <c r="C5">
        <v>6844.7999999999902</v>
      </c>
      <c r="D5">
        <v>1600403</v>
      </c>
      <c r="E5">
        <v>1089</v>
      </c>
      <c r="H5" s="4">
        <v>2000000</v>
      </c>
      <c r="I5" s="4">
        <v>1948059</v>
      </c>
      <c r="J5" s="4">
        <v>6403.2</v>
      </c>
      <c r="K5" s="4">
        <v>1445457</v>
      </c>
      <c r="L5" s="4">
        <v>1089</v>
      </c>
    </row>
    <row r="6" spans="1:12" x14ac:dyDescent="0.2">
      <c r="A6">
        <v>3000000</v>
      </c>
      <c r="B6">
        <v>2861992</v>
      </c>
      <c r="C6">
        <v>7727.99999999999</v>
      </c>
      <c r="D6">
        <v>2262831</v>
      </c>
      <c r="E6">
        <v>1090</v>
      </c>
      <c r="H6" s="4">
        <v>3000000</v>
      </c>
      <c r="I6" s="4">
        <v>2871779</v>
      </c>
      <c r="J6" s="4">
        <v>7286.4</v>
      </c>
      <c r="K6" s="4">
        <v>2061199</v>
      </c>
      <c r="L6" s="4">
        <v>1089</v>
      </c>
    </row>
    <row r="7" spans="1:12" x14ac:dyDescent="0.2">
      <c r="A7">
        <v>4000000</v>
      </c>
      <c r="B7">
        <v>3739734</v>
      </c>
      <c r="C7">
        <v>8243.1999999999898</v>
      </c>
      <c r="D7">
        <v>2815766</v>
      </c>
      <c r="E7">
        <v>1090</v>
      </c>
      <c r="H7" s="4">
        <v>5000000</v>
      </c>
      <c r="I7" s="4">
        <v>4558325</v>
      </c>
      <c r="J7" s="4">
        <v>9568</v>
      </c>
      <c r="K7" s="4">
        <v>2958562</v>
      </c>
      <c r="L7" s="4">
        <v>1098</v>
      </c>
    </row>
    <row r="8" spans="1:12" x14ac:dyDescent="0.2">
      <c r="A8">
        <v>5000000</v>
      </c>
      <c r="B8">
        <v>4557377</v>
      </c>
      <c r="C8">
        <v>9052.7999999999993</v>
      </c>
      <c r="D8">
        <v>3264882</v>
      </c>
      <c r="E8">
        <v>1090</v>
      </c>
      <c r="H8" s="4">
        <v>5500000</v>
      </c>
      <c r="I8" s="4">
        <v>4955070</v>
      </c>
      <c r="J8" s="4">
        <v>10745.6</v>
      </c>
      <c r="K8" s="4">
        <v>3117962</v>
      </c>
      <c r="L8" s="4">
        <v>1089</v>
      </c>
    </row>
    <row r="9" spans="1:12" x14ac:dyDescent="0.2">
      <c r="A9">
        <v>6000000</v>
      </c>
      <c r="B9">
        <v>5312218</v>
      </c>
      <c r="C9">
        <v>10524.8</v>
      </c>
      <c r="D9">
        <v>3564310</v>
      </c>
      <c r="E9">
        <v>1090</v>
      </c>
      <c r="H9" s="4">
        <v>6000000</v>
      </c>
      <c r="I9" s="4">
        <v>5311736</v>
      </c>
      <c r="J9" s="4">
        <v>12364.8</v>
      </c>
      <c r="K9" s="4">
        <v>3219194</v>
      </c>
      <c r="L9" s="4">
        <v>1087</v>
      </c>
    </row>
    <row r="10" spans="1:12" x14ac:dyDescent="0.2">
      <c r="A10">
        <v>6200000</v>
      </c>
      <c r="B10">
        <v>5438952</v>
      </c>
      <c r="C10">
        <v>10892.8</v>
      </c>
      <c r="D10">
        <v>3607066</v>
      </c>
      <c r="E10">
        <v>1090</v>
      </c>
      <c r="H10" s="4">
        <v>6200000</v>
      </c>
      <c r="I10" s="4">
        <v>5447021</v>
      </c>
      <c r="J10" s="4">
        <v>17222.400000000001</v>
      </c>
      <c r="K10" s="4">
        <v>3194633</v>
      </c>
      <c r="L10" s="4">
        <v>1089</v>
      </c>
    </row>
    <row r="11" spans="1:12" x14ac:dyDescent="0.2">
      <c r="A11">
        <v>6600000</v>
      </c>
      <c r="B11">
        <v>5711857</v>
      </c>
      <c r="C11">
        <v>12143.9999999999</v>
      </c>
      <c r="D11">
        <v>3646414</v>
      </c>
      <c r="E11">
        <v>1090</v>
      </c>
      <c r="H11" s="4">
        <v>6400000</v>
      </c>
      <c r="I11" s="4">
        <v>5603254</v>
      </c>
      <c r="J11" s="4">
        <v>22300.799999999999</v>
      </c>
      <c r="K11" s="4">
        <v>3212730</v>
      </c>
      <c r="L11" s="4">
        <v>1088</v>
      </c>
    </row>
    <row r="12" spans="1:12" x14ac:dyDescent="0.2">
      <c r="A12">
        <v>7000000</v>
      </c>
      <c r="B12">
        <v>5980011</v>
      </c>
      <c r="C12">
        <v>14351.9999999999</v>
      </c>
      <c r="D12">
        <v>3617628</v>
      </c>
      <c r="E12">
        <v>1089</v>
      </c>
      <c r="H12" s="4">
        <v>6800000</v>
      </c>
      <c r="I12" s="4">
        <v>5829922</v>
      </c>
      <c r="J12" s="4">
        <v>24656</v>
      </c>
      <c r="K12" s="4">
        <v>7100</v>
      </c>
      <c r="L12" s="4">
        <v>1088</v>
      </c>
    </row>
    <row r="13" spans="1:12" x14ac:dyDescent="0.2">
      <c r="A13">
        <v>7600001</v>
      </c>
      <c r="B13">
        <v>6311170</v>
      </c>
      <c r="C13">
        <v>27305.599999999999</v>
      </c>
      <c r="D13">
        <v>3394970</v>
      </c>
      <c r="E13">
        <v>1088</v>
      </c>
      <c r="H13" s="4">
        <v>7200000</v>
      </c>
      <c r="I13" s="4">
        <v>6036189</v>
      </c>
      <c r="J13" s="4">
        <v>1739020.8</v>
      </c>
      <c r="K13" s="4">
        <v>2696643</v>
      </c>
      <c r="L13" s="4">
        <v>1088</v>
      </c>
    </row>
    <row r="14" spans="1:12" x14ac:dyDescent="0.2">
      <c r="A14">
        <v>7800001</v>
      </c>
      <c r="B14">
        <v>6473546</v>
      </c>
      <c r="C14">
        <v>2407014.3999999999</v>
      </c>
      <c r="D14">
        <v>2142903</v>
      </c>
      <c r="E14">
        <v>10968903680</v>
      </c>
      <c r="H14" s="4">
        <v>7400000</v>
      </c>
      <c r="I14" s="4">
        <v>6035631</v>
      </c>
      <c r="J14" s="4">
        <v>1743657.6</v>
      </c>
      <c r="K14" s="4">
        <v>2353903</v>
      </c>
      <c r="L14" s="4">
        <v>1088</v>
      </c>
    </row>
    <row r="15" spans="1:12" x14ac:dyDescent="0.2">
      <c r="H15" s="4">
        <v>7800000</v>
      </c>
      <c r="I15" s="4">
        <v>5472876</v>
      </c>
      <c r="J15" s="4">
        <v>2139920</v>
      </c>
      <c r="K15" s="4">
        <v>983963</v>
      </c>
      <c r="L15" s="4">
        <v>1089</v>
      </c>
    </row>
    <row r="16" spans="1:12" x14ac:dyDescent="0.2">
      <c r="H16" s="4">
        <v>8000000</v>
      </c>
      <c r="I16" s="4">
        <v>4854124</v>
      </c>
      <c r="J16" s="4">
        <v>2461993.6</v>
      </c>
      <c r="K16" s="4">
        <v>680243</v>
      </c>
      <c r="L16" s="4">
        <v>722315584</v>
      </c>
    </row>
    <row r="26" spans="1:5" x14ac:dyDescent="0.2">
      <c r="A26">
        <v>7200000</v>
      </c>
      <c r="B26">
        <v>4599873</v>
      </c>
      <c r="C26">
        <v>1960262.4</v>
      </c>
      <c r="D26">
        <v>604444</v>
      </c>
      <c r="E26">
        <v>3407330304</v>
      </c>
    </row>
    <row r="27" spans="1:5" x14ac:dyDescent="0.2">
      <c r="A27">
        <v>7200000</v>
      </c>
      <c r="B27">
        <v>4599873</v>
      </c>
      <c r="C27">
        <v>1960262.4</v>
      </c>
      <c r="D27">
        <v>604444</v>
      </c>
      <c r="E27">
        <v>3407330304</v>
      </c>
    </row>
    <row r="38" spans="1:5" x14ac:dyDescent="0.2">
      <c r="A38" t="s">
        <v>206</v>
      </c>
      <c r="B38" t="s">
        <v>33</v>
      </c>
      <c r="C38" t="s">
        <v>172</v>
      </c>
      <c r="D38" t="s">
        <v>213</v>
      </c>
      <c r="E38" t="s">
        <v>214</v>
      </c>
    </row>
    <row r="39" spans="1:5" x14ac:dyDescent="0.2">
      <c r="A39">
        <v>300000</v>
      </c>
      <c r="B39">
        <v>299261</v>
      </c>
      <c r="C39">
        <v>6108.7999999999902</v>
      </c>
      <c r="D39">
        <v>196979</v>
      </c>
      <c r="E39">
        <v>1108</v>
      </c>
    </row>
    <row r="40" spans="1:5" x14ac:dyDescent="0.2">
      <c r="A40">
        <v>900000</v>
      </c>
      <c r="B40">
        <v>892669</v>
      </c>
      <c r="C40">
        <v>6255.99999999999</v>
      </c>
      <c r="D40">
        <v>715637</v>
      </c>
      <c r="E40">
        <v>1088</v>
      </c>
    </row>
    <row r="41" spans="1:5" x14ac:dyDescent="0.2">
      <c r="A41">
        <v>1200000</v>
      </c>
      <c r="B41">
        <v>1186090</v>
      </c>
      <c r="C41">
        <v>6329.5999999999904</v>
      </c>
      <c r="D41">
        <v>971220</v>
      </c>
      <c r="E41">
        <v>1090</v>
      </c>
    </row>
    <row r="42" spans="1:5" x14ac:dyDescent="0.2">
      <c r="A42">
        <v>1500000</v>
      </c>
      <c r="B42">
        <v>1478267</v>
      </c>
      <c r="C42">
        <v>6476.7999999999902</v>
      </c>
      <c r="D42">
        <v>1219361</v>
      </c>
      <c r="E42">
        <v>1092</v>
      </c>
    </row>
    <row r="43" spans="1:5" x14ac:dyDescent="0.2">
      <c r="A43">
        <v>1800000</v>
      </c>
      <c r="B43">
        <v>1766828</v>
      </c>
      <c r="C43">
        <v>6623.99999999999</v>
      </c>
      <c r="D43">
        <v>1456292</v>
      </c>
      <c r="E43">
        <v>1092</v>
      </c>
    </row>
    <row r="44" spans="1:5" x14ac:dyDescent="0.2">
      <c r="A44">
        <v>2100000</v>
      </c>
      <c r="B44">
        <v>2050843</v>
      </c>
      <c r="C44">
        <v>6918.4</v>
      </c>
      <c r="D44">
        <v>1679964</v>
      </c>
      <c r="E44">
        <v>1092</v>
      </c>
    </row>
    <row r="45" spans="1:5" x14ac:dyDescent="0.2">
      <c r="A45">
        <v>2400000</v>
      </c>
      <c r="B45">
        <v>2336380</v>
      </c>
      <c r="C45">
        <v>7212.7999999999902</v>
      </c>
      <c r="D45">
        <v>1895594</v>
      </c>
      <c r="E45">
        <v>1092</v>
      </c>
    </row>
    <row r="46" spans="1:5" x14ac:dyDescent="0.2">
      <c r="A46">
        <v>2700000</v>
      </c>
      <c r="B46">
        <v>2613862</v>
      </c>
      <c r="C46">
        <v>7507.2</v>
      </c>
      <c r="D46">
        <v>2093486</v>
      </c>
      <c r="E46">
        <v>1087</v>
      </c>
    </row>
    <row r="47" spans="1:5" x14ac:dyDescent="0.2">
      <c r="A47">
        <v>3000000</v>
      </c>
      <c r="B47">
        <v>2888296</v>
      </c>
      <c r="C47">
        <v>7654.4</v>
      </c>
      <c r="D47">
        <v>2282077</v>
      </c>
      <c r="E47">
        <v>1092</v>
      </c>
    </row>
    <row r="48" spans="1:5" x14ac:dyDescent="0.2">
      <c r="A48">
        <v>3300000</v>
      </c>
      <c r="B48">
        <v>3160934</v>
      </c>
      <c r="C48">
        <v>7801.5999999999904</v>
      </c>
      <c r="D48">
        <v>2464002</v>
      </c>
      <c r="E48">
        <v>1093</v>
      </c>
    </row>
    <row r="49" spans="1:5" x14ac:dyDescent="0.2">
      <c r="A49">
        <v>3600000</v>
      </c>
      <c r="B49">
        <v>3438039</v>
      </c>
      <c r="C49">
        <v>7948.7999999999902</v>
      </c>
      <c r="D49">
        <v>2639880</v>
      </c>
      <c r="E49">
        <v>1093</v>
      </c>
    </row>
    <row r="50" spans="1:5" x14ac:dyDescent="0.2">
      <c r="A50">
        <v>3900000</v>
      </c>
      <c r="B50">
        <v>3700080</v>
      </c>
      <c r="C50">
        <v>8095.99999999999</v>
      </c>
      <c r="D50">
        <v>2795297</v>
      </c>
      <c r="E50">
        <v>1092</v>
      </c>
    </row>
    <row r="51" spans="1:5" x14ac:dyDescent="0.2">
      <c r="A51">
        <v>4200000</v>
      </c>
      <c r="B51">
        <v>3951982</v>
      </c>
      <c r="C51">
        <v>8243.1999999999898</v>
      </c>
      <c r="D51">
        <v>2946144</v>
      </c>
      <c r="E51">
        <v>0</v>
      </c>
    </row>
    <row r="52" spans="1:5" x14ac:dyDescent="0.2">
      <c r="A52">
        <v>4500000</v>
      </c>
      <c r="B52">
        <v>4213339</v>
      </c>
      <c r="C52">
        <v>8537.5999999999894</v>
      </c>
      <c r="D52">
        <v>3085728</v>
      </c>
      <c r="E52">
        <v>1093</v>
      </c>
    </row>
    <row r="53" spans="1:5" x14ac:dyDescent="0.2">
      <c r="A53">
        <v>4800000</v>
      </c>
      <c r="B53">
        <v>4470976</v>
      </c>
      <c r="C53">
        <v>8832</v>
      </c>
      <c r="D53">
        <v>3223454</v>
      </c>
      <c r="E53">
        <v>1093</v>
      </c>
    </row>
    <row r="54" spans="1:5" x14ac:dyDescent="0.2">
      <c r="A54">
        <v>5100000</v>
      </c>
      <c r="B54">
        <v>4707380</v>
      </c>
      <c r="C54">
        <v>9715.1999999999898</v>
      </c>
      <c r="D54">
        <v>3320802</v>
      </c>
      <c r="E54">
        <v>1093</v>
      </c>
    </row>
    <row r="55" spans="1:5" x14ac:dyDescent="0.2">
      <c r="A55">
        <v>5400000</v>
      </c>
      <c r="B55">
        <v>4953306</v>
      </c>
      <c r="C55">
        <v>9788.7999999999993</v>
      </c>
      <c r="D55">
        <v>3434435</v>
      </c>
      <c r="E55">
        <v>1093</v>
      </c>
    </row>
    <row r="56" spans="1:5" x14ac:dyDescent="0.2">
      <c r="A56">
        <v>5700000</v>
      </c>
      <c r="B56">
        <v>5204185</v>
      </c>
      <c r="C56">
        <v>10083.199999999901</v>
      </c>
      <c r="D56">
        <v>3535117</v>
      </c>
      <c r="E56">
        <v>1093</v>
      </c>
    </row>
    <row r="57" spans="1:5" x14ac:dyDescent="0.2">
      <c r="A57">
        <v>6000000</v>
      </c>
      <c r="B57">
        <v>5440564</v>
      </c>
      <c r="C57">
        <v>10598.4</v>
      </c>
      <c r="D57">
        <v>3609635</v>
      </c>
      <c r="E57">
        <v>1094</v>
      </c>
    </row>
    <row r="58" spans="1:5" x14ac:dyDescent="0.2">
      <c r="A58">
        <v>6300000</v>
      </c>
      <c r="B58">
        <v>5663187</v>
      </c>
      <c r="C58">
        <v>13763.199999999901</v>
      </c>
      <c r="D58">
        <v>3630418</v>
      </c>
      <c r="E58">
        <v>1094</v>
      </c>
    </row>
    <row r="59" spans="1:5" x14ac:dyDescent="0.2">
      <c r="A59">
        <v>6600000</v>
      </c>
      <c r="B59">
        <v>5879443</v>
      </c>
      <c r="C59">
        <v>13910.4</v>
      </c>
      <c r="D59">
        <v>3644846</v>
      </c>
      <c r="E59">
        <v>1094</v>
      </c>
    </row>
    <row r="60" spans="1:5" x14ac:dyDescent="0.2">
      <c r="A60">
        <v>6900000</v>
      </c>
      <c r="B60">
        <v>6114785</v>
      </c>
      <c r="C60">
        <v>1093107.2</v>
      </c>
      <c r="D60">
        <v>3569602</v>
      </c>
      <c r="E60">
        <v>1095</v>
      </c>
    </row>
    <row r="61" spans="1:5" x14ac:dyDescent="0.2">
      <c r="A61">
        <v>7200000</v>
      </c>
      <c r="B61">
        <v>5459592</v>
      </c>
      <c r="C61">
        <v>2201449.5999999898</v>
      </c>
      <c r="D61">
        <v>1729945</v>
      </c>
      <c r="E61">
        <v>1095</v>
      </c>
    </row>
    <row r="62" spans="1:5" x14ac:dyDescent="0.2">
      <c r="A62">
        <v>7500000</v>
      </c>
      <c r="B62">
        <v>6512028</v>
      </c>
      <c r="C62">
        <v>22963.199999999899</v>
      </c>
      <c r="D62">
        <v>7486</v>
      </c>
      <c r="E62">
        <v>1095</v>
      </c>
    </row>
    <row r="63" spans="1:5" x14ac:dyDescent="0.2">
      <c r="A63">
        <v>8100000</v>
      </c>
      <c r="B63">
        <v>4868464</v>
      </c>
      <c r="C63">
        <v>1916102.4</v>
      </c>
      <c r="D63">
        <v>576100</v>
      </c>
      <c r="E63">
        <v>1095</v>
      </c>
    </row>
    <row r="64" spans="1:5" x14ac:dyDescent="0.2">
      <c r="A64">
        <v>8400000</v>
      </c>
      <c r="B64">
        <v>4848497</v>
      </c>
      <c r="C64">
        <v>1997503.99999999</v>
      </c>
      <c r="D64">
        <v>545326</v>
      </c>
      <c r="E64">
        <v>1095</v>
      </c>
    </row>
    <row r="65" spans="1:5" x14ac:dyDescent="0.2">
      <c r="A65">
        <v>8700000</v>
      </c>
      <c r="B65">
        <v>4721273</v>
      </c>
      <c r="C65">
        <v>2435571.1999999899</v>
      </c>
      <c r="D65">
        <v>439973</v>
      </c>
      <c r="E65">
        <v>1095</v>
      </c>
    </row>
    <row r="66" spans="1:5" x14ac:dyDescent="0.2">
      <c r="A66">
        <v>9000000</v>
      </c>
      <c r="B66">
        <v>4758246</v>
      </c>
      <c r="C66">
        <v>1915071.99999999</v>
      </c>
      <c r="D66">
        <v>464781</v>
      </c>
      <c r="E66">
        <v>1092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98832-D9CD-5841-B9D4-CDBB08435396}">
  <dimension ref="D4:AL116"/>
  <sheetViews>
    <sheetView topLeftCell="Q68" zoomScale="107" workbookViewId="0">
      <selection activeCell="AH101" sqref="AH101"/>
    </sheetView>
  </sheetViews>
  <sheetFormatPr baseColWidth="10" defaultRowHeight="16" x14ac:dyDescent="0.2"/>
  <cols>
    <col min="4" max="5" width="11" bestFit="1" customWidth="1"/>
    <col min="6" max="6" width="11.5" bestFit="1" customWidth="1"/>
    <col min="7" max="7" width="14.6640625" customWidth="1"/>
    <col min="8" max="8" width="13.83203125" customWidth="1"/>
    <col min="12" max="16" width="11" bestFit="1" customWidth="1"/>
    <col min="22" max="22" width="12.83203125" customWidth="1"/>
    <col min="23" max="23" width="16.1640625" customWidth="1"/>
    <col min="24" max="24" width="14.83203125" customWidth="1"/>
    <col min="25" max="25" width="15.83203125" customWidth="1"/>
    <col min="26" max="26" width="15.1640625" customWidth="1"/>
    <col min="28" max="28" width="11" bestFit="1" customWidth="1"/>
    <col min="29" max="29" width="14.5" customWidth="1"/>
    <col min="30" max="30" width="15" customWidth="1"/>
    <col min="31" max="31" width="14.83203125" customWidth="1"/>
    <col min="32" max="32" width="14.33203125" customWidth="1"/>
  </cols>
  <sheetData>
    <row r="4" spans="4:32" x14ac:dyDescent="0.2">
      <c r="E4" t="s">
        <v>321</v>
      </c>
    </row>
    <row r="5" spans="4:32" x14ac:dyDescent="0.2">
      <c r="E5" t="s">
        <v>322</v>
      </c>
      <c r="L5" t="s">
        <v>323</v>
      </c>
      <c r="V5" t="s">
        <v>338</v>
      </c>
    </row>
    <row r="6" spans="4:32" x14ac:dyDescent="0.2">
      <c r="V6" t="s">
        <v>320</v>
      </c>
      <c r="AB6" t="s">
        <v>319</v>
      </c>
    </row>
    <row r="7" spans="4:32" x14ac:dyDescent="0.2">
      <c r="D7" t="s">
        <v>320</v>
      </c>
      <c r="L7" t="s">
        <v>319</v>
      </c>
      <c r="V7" s="4" t="s">
        <v>206</v>
      </c>
      <c r="W7" s="4" t="s">
        <v>33</v>
      </c>
      <c r="X7" s="4" t="s">
        <v>172</v>
      </c>
      <c r="Y7" s="4" t="s">
        <v>213</v>
      </c>
      <c r="Z7" s="4" t="s">
        <v>214</v>
      </c>
      <c r="AB7" t="s">
        <v>206</v>
      </c>
      <c r="AC7" t="s">
        <v>33</v>
      </c>
      <c r="AD7" t="s">
        <v>172</v>
      </c>
      <c r="AE7" t="s">
        <v>213</v>
      </c>
      <c r="AF7" t="s">
        <v>214</v>
      </c>
    </row>
    <row r="8" spans="4:32" x14ac:dyDescent="0.2">
      <c r="D8" t="s">
        <v>206</v>
      </c>
      <c r="E8" t="s">
        <v>33</v>
      </c>
      <c r="F8" t="s">
        <v>172</v>
      </c>
      <c r="G8" t="s">
        <v>213</v>
      </c>
      <c r="H8" t="s">
        <v>214</v>
      </c>
      <c r="L8" t="s">
        <v>206</v>
      </c>
      <c r="M8" t="s">
        <v>33</v>
      </c>
      <c r="N8" t="s">
        <v>172</v>
      </c>
      <c r="O8" t="s">
        <v>213</v>
      </c>
      <c r="P8" t="s">
        <v>214</v>
      </c>
      <c r="V8" s="4">
        <v>1000000</v>
      </c>
      <c r="W8" s="4">
        <v>984515</v>
      </c>
      <c r="X8" s="4">
        <v>8390.4</v>
      </c>
      <c r="Y8" s="4">
        <v>0</v>
      </c>
      <c r="Z8" s="4">
        <v>1109</v>
      </c>
      <c r="AB8">
        <v>1000000</v>
      </c>
      <c r="AC8">
        <v>984149</v>
      </c>
      <c r="AD8">
        <v>10524.8</v>
      </c>
      <c r="AE8">
        <v>896899</v>
      </c>
      <c r="AF8">
        <v>1262</v>
      </c>
    </row>
    <row r="9" spans="4:32" x14ac:dyDescent="0.2">
      <c r="D9" s="32">
        <v>200000</v>
      </c>
      <c r="E9" s="32">
        <v>199494</v>
      </c>
      <c r="F9" s="32">
        <v>22595.199999999899</v>
      </c>
      <c r="G9" s="32">
        <v>0</v>
      </c>
      <c r="H9" s="32">
        <v>5448</v>
      </c>
      <c r="L9">
        <v>200000</v>
      </c>
      <c r="M9">
        <v>199412</v>
      </c>
      <c r="N9">
        <v>22006.3999999999</v>
      </c>
      <c r="O9">
        <v>179064</v>
      </c>
      <c r="P9">
        <v>8020</v>
      </c>
      <c r="V9" s="4">
        <v>1500000</v>
      </c>
      <c r="W9" s="4">
        <v>1467115</v>
      </c>
      <c r="X9" s="4">
        <v>8684.7999999999993</v>
      </c>
      <c r="Y9" s="4">
        <v>0</v>
      </c>
      <c r="Z9" s="4">
        <v>1115</v>
      </c>
      <c r="AB9">
        <v>1500000</v>
      </c>
      <c r="AC9">
        <v>1467024</v>
      </c>
      <c r="AD9">
        <v>11996.8</v>
      </c>
      <c r="AE9">
        <v>1337529</v>
      </c>
      <c r="AF9">
        <v>1266</v>
      </c>
    </row>
    <row r="10" spans="4:32" x14ac:dyDescent="0.2">
      <c r="D10" s="32">
        <v>400000</v>
      </c>
      <c r="E10" s="32">
        <v>397645</v>
      </c>
      <c r="F10" s="32">
        <v>25023.999999999902</v>
      </c>
      <c r="G10" s="32">
        <v>0</v>
      </c>
      <c r="H10" s="32">
        <v>5445</v>
      </c>
      <c r="L10">
        <v>400000</v>
      </c>
      <c r="M10">
        <v>398233</v>
      </c>
      <c r="N10">
        <v>22448</v>
      </c>
      <c r="O10">
        <v>361321</v>
      </c>
      <c r="P10">
        <v>8162</v>
      </c>
      <c r="V10" s="4">
        <v>2000000</v>
      </c>
      <c r="W10" s="4">
        <v>1923334</v>
      </c>
      <c r="X10" s="4">
        <v>9273.6</v>
      </c>
      <c r="Y10" s="4">
        <v>0</v>
      </c>
      <c r="Z10" s="4">
        <v>1104</v>
      </c>
      <c r="AB10">
        <v>2000000</v>
      </c>
      <c r="AC10">
        <v>1923267</v>
      </c>
      <c r="AD10">
        <v>17590.3999999999</v>
      </c>
      <c r="AE10">
        <v>1752172</v>
      </c>
      <c r="AF10">
        <v>1258</v>
      </c>
    </row>
    <row r="11" spans="4:32" x14ac:dyDescent="0.2">
      <c r="D11" s="32">
        <v>600000</v>
      </c>
      <c r="E11" s="32">
        <v>596135</v>
      </c>
      <c r="F11" s="32">
        <v>29660.799999999999</v>
      </c>
      <c r="G11" s="32">
        <v>0</v>
      </c>
      <c r="H11" s="32">
        <v>5433</v>
      </c>
      <c r="L11">
        <v>600000</v>
      </c>
      <c r="M11">
        <v>594788</v>
      </c>
      <c r="N11">
        <v>22963.199999999899</v>
      </c>
      <c r="O11">
        <v>541312</v>
      </c>
      <c r="P11">
        <v>8151</v>
      </c>
      <c r="V11" s="4">
        <v>2500000</v>
      </c>
      <c r="W11" s="4">
        <v>2369982</v>
      </c>
      <c r="X11" s="4">
        <v>9568</v>
      </c>
      <c r="Y11" s="4">
        <v>0</v>
      </c>
      <c r="Z11" s="4">
        <v>1099</v>
      </c>
      <c r="AB11">
        <v>2500000</v>
      </c>
      <c r="AC11">
        <v>2371195</v>
      </c>
      <c r="AD11">
        <v>23184</v>
      </c>
      <c r="AE11">
        <v>2154356</v>
      </c>
      <c r="AF11">
        <v>1256</v>
      </c>
    </row>
    <row r="12" spans="4:32" x14ac:dyDescent="0.2">
      <c r="D12" s="32">
        <v>800000</v>
      </c>
      <c r="E12" s="32">
        <v>791417</v>
      </c>
      <c r="F12" s="32">
        <v>34592</v>
      </c>
      <c r="G12" s="32">
        <v>0</v>
      </c>
      <c r="H12" s="32">
        <v>5419</v>
      </c>
      <c r="L12">
        <v>800000</v>
      </c>
      <c r="M12">
        <v>791504</v>
      </c>
      <c r="N12">
        <v>24067.199999999899</v>
      </c>
      <c r="O12">
        <v>721538</v>
      </c>
      <c r="P12">
        <v>8150</v>
      </c>
      <c r="V12" s="4">
        <v>3000000</v>
      </c>
      <c r="W12" s="4">
        <v>2800578</v>
      </c>
      <c r="X12" s="4">
        <v>10451.200000000001</v>
      </c>
      <c r="Y12" s="4">
        <v>0</v>
      </c>
      <c r="Z12" s="4">
        <v>1102</v>
      </c>
      <c r="AB12">
        <v>3000000</v>
      </c>
      <c r="AC12">
        <v>2260868</v>
      </c>
      <c r="AD12">
        <v>24876.799999999999</v>
      </c>
      <c r="AE12">
        <v>2046592</v>
      </c>
      <c r="AF12">
        <v>0</v>
      </c>
    </row>
    <row r="13" spans="4:32" x14ac:dyDescent="0.2">
      <c r="D13" s="32">
        <v>1000000</v>
      </c>
      <c r="E13" s="32">
        <v>985941</v>
      </c>
      <c r="F13" s="32">
        <v>41952</v>
      </c>
      <c r="G13" s="32">
        <v>0</v>
      </c>
      <c r="H13" s="32">
        <v>5461</v>
      </c>
      <c r="L13">
        <v>1000000</v>
      </c>
      <c r="M13">
        <v>985342</v>
      </c>
      <c r="N13">
        <v>29366.3999999999</v>
      </c>
      <c r="O13">
        <v>898983</v>
      </c>
      <c r="P13">
        <v>8184</v>
      </c>
      <c r="V13" s="4">
        <v>3500000</v>
      </c>
      <c r="W13" s="4">
        <v>3212642</v>
      </c>
      <c r="X13" s="4">
        <v>10892.8</v>
      </c>
      <c r="Y13" s="4">
        <v>0</v>
      </c>
      <c r="Z13" s="4">
        <v>1102</v>
      </c>
      <c r="AB13">
        <v>3500000</v>
      </c>
      <c r="AC13">
        <v>3189231</v>
      </c>
      <c r="AD13">
        <v>25612.799999999999</v>
      </c>
      <c r="AE13">
        <v>2884159</v>
      </c>
      <c r="AF13">
        <v>1233</v>
      </c>
    </row>
    <row r="14" spans="4:32" x14ac:dyDescent="0.2">
      <c r="D14" s="32">
        <v>1200000</v>
      </c>
      <c r="E14" s="32">
        <v>1178442</v>
      </c>
      <c r="F14" s="32">
        <v>51740.799999999901</v>
      </c>
      <c r="G14" s="32">
        <v>0</v>
      </c>
      <c r="H14" s="32">
        <v>5420</v>
      </c>
      <c r="L14">
        <v>1200000</v>
      </c>
      <c r="M14">
        <v>1178392</v>
      </c>
      <c r="N14">
        <v>45852.799999999901</v>
      </c>
      <c r="O14">
        <v>1076491</v>
      </c>
      <c r="P14">
        <v>8173</v>
      </c>
      <c r="V14" s="4">
        <v>4000000</v>
      </c>
      <c r="W14" s="4">
        <v>3611313</v>
      </c>
      <c r="X14" s="4">
        <v>15676.8</v>
      </c>
      <c r="Y14" s="4">
        <v>0</v>
      </c>
      <c r="Z14" s="4">
        <v>1097</v>
      </c>
      <c r="AB14">
        <v>4800000</v>
      </c>
      <c r="AC14">
        <v>3909395</v>
      </c>
      <c r="AD14">
        <v>877753.6</v>
      </c>
      <c r="AE14">
        <v>3476932</v>
      </c>
      <c r="AF14">
        <v>1222</v>
      </c>
    </row>
    <row r="15" spans="4:32" x14ac:dyDescent="0.2">
      <c r="D15" s="32">
        <v>1400000</v>
      </c>
      <c r="E15" s="32">
        <v>1373477</v>
      </c>
      <c r="F15" s="32">
        <v>67859.199999999997</v>
      </c>
      <c r="G15" s="32">
        <v>0</v>
      </c>
      <c r="H15" s="32">
        <v>5409</v>
      </c>
      <c r="L15">
        <v>1400000</v>
      </c>
      <c r="M15">
        <v>1353081</v>
      </c>
      <c r="N15">
        <v>47147056</v>
      </c>
      <c r="O15">
        <v>1241333</v>
      </c>
      <c r="P15">
        <v>8118</v>
      </c>
      <c r="V15" s="4">
        <v>6000000</v>
      </c>
      <c r="W15" s="4">
        <v>3254256</v>
      </c>
      <c r="X15" s="4">
        <v>188557561</v>
      </c>
      <c r="Y15" s="4">
        <v>0</v>
      </c>
      <c r="Z15" s="4">
        <v>0</v>
      </c>
    </row>
    <row r="16" spans="4:32" x14ac:dyDescent="0.2">
      <c r="D16" s="32">
        <v>1600000</v>
      </c>
      <c r="E16" s="32">
        <v>1557351</v>
      </c>
      <c r="F16" s="32">
        <v>100463.999999999</v>
      </c>
      <c r="G16" s="32">
        <v>0</v>
      </c>
      <c r="H16" s="32">
        <v>5440</v>
      </c>
      <c r="L16">
        <v>1600000</v>
      </c>
      <c r="M16">
        <v>1327514</v>
      </c>
      <c r="N16">
        <v>49303609.599999897</v>
      </c>
      <c r="O16">
        <v>1218078</v>
      </c>
      <c r="P16">
        <v>8316</v>
      </c>
      <c r="V16" s="4"/>
      <c r="W16" s="4"/>
      <c r="X16" s="4"/>
      <c r="Y16" s="4"/>
      <c r="Z16" s="4"/>
    </row>
    <row r="17" spans="4:38" x14ac:dyDescent="0.2">
      <c r="D17" s="32">
        <v>1800000</v>
      </c>
      <c r="E17" s="32">
        <v>1748033</v>
      </c>
      <c r="F17" s="32">
        <v>187827.19999999899</v>
      </c>
      <c r="G17" s="32">
        <v>0</v>
      </c>
      <c r="H17" s="32">
        <v>5421</v>
      </c>
      <c r="L17">
        <v>1800000</v>
      </c>
      <c r="M17">
        <v>1356392</v>
      </c>
      <c r="N17">
        <v>48115116.799999997</v>
      </c>
      <c r="O17">
        <v>1244616</v>
      </c>
      <c r="P17">
        <v>8118</v>
      </c>
      <c r="V17" s="4"/>
      <c r="W17" s="4"/>
      <c r="X17" s="4"/>
      <c r="Y17" s="4"/>
      <c r="Z17" s="4"/>
    </row>
    <row r="18" spans="4:38" x14ac:dyDescent="0.2">
      <c r="D18" s="32">
        <v>2000000</v>
      </c>
      <c r="E18" s="32">
        <v>1932867</v>
      </c>
      <c r="F18" s="32">
        <v>33740153.599999897</v>
      </c>
      <c r="G18" s="32">
        <v>0</v>
      </c>
      <c r="H18" s="32">
        <v>5434</v>
      </c>
      <c r="L18">
        <v>2000000</v>
      </c>
      <c r="M18">
        <v>1360173</v>
      </c>
      <c r="N18">
        <v>47991174.399999999</v>
      </c>
      <c r="O18">
        <v>1248058</v>
      </c>
      <c r="P18">
        <v>8094</v>
      </c>
      <c r="V18" t="s">
        <v>206</v>
      </c>
      <c r="W18" t="s">
        <v>33</v>
      </c>
      <c r="X18" t="s">
        <v>172</v>
      </c>
      <c r="Y18" t="s">
        <v>213</v>
      </c>
      <c r="Z18" t="s">
        <v>214</v>
      </c>
      <c r="AB18" t="s">
        <v>206</v>
      </c>
      <c r="AC18" t="s">
        <v>33</v>
      </c>
      <c r="AD18" t="s">
        <v>172</v>
      </c>
      <c r="AE18" t="s">
        <v>213</v>
      </c>
      <c r="AF18" t="s">
        <v>214</v>
      </c>
      <c r="AH18" t="s">
        <v>206</v>
      </c>
      <c r="AI18" t="s">
        <v>33</v>
      </c>
      <c r="AJ18" t="s">
        <v>172</v>
      </c>
      <c r="AK18" t="s">
        <v>213</v>
      </c>
      <c r="AL18" t="s">
        <v>214</v>
      </c>
    </row>
    <row r="19" spans="4:38" x14ac:dyDescent="0.2">
      <c r="D19" s="32">
        <v>2200000</v>
      </c>
      <c r="E19" s="32">
        <v>1977517</v>
      </c>
      <c r="F19" s="32">
        <v>34514867.199999899</v>
      </c>
      <c r="G19" s="32">
        <v>0</v>
      </c>
      <c r="H19" s="32">
        <v>5491</v>
      </c>
      <c r="L19">
        <v>2200000</v>
      </c>
      <c r="M19">
        <v>1358978</v>
      </c>
      <c r="N19">
        <v>48041001.599999897</v>
      </c>
      <c r="O19">
        <v>1247170</v>
      </c>
      <c r="P19">
        <v>8103</v>
      </c>
      <c r="V19">
        <v>1000000</v>
      </c>
      <c r="W19">
        <v>986330</v>
      </c>
      <c r="X19">
        <v>8243.1999999999898</v>
      </c>
      <c r="Y19">
        <v>0</v>
      </c>
      <c r="Z19">
        <v>1102</v>
      </c>
      <c r="AB19">
        <v>1000000</v>
      </c>
      <c r="AC19">
        <v>983301</v>
      </c>
      <c r="AD19">
        <v>10377.5999999999</v>
      </c>
      <c r="AE19">
        <v>896192</v>
      </c>
      <c r="AF19">
        <v>1262</v>
      </c>
      <c r="AH19">
        <v>1000000</v>
      </c>
      <c r="AI19">
        <v>984000</v>
      </c>
      <c r="AJ19">
        <v>10377.5999999999</v>
      </c>
      <c r="AK19">
        <v>896755</v>
      </c>
      <c r="AL19">
        <v>1262</v>
      </c>
    </row>
    <row r="20" spans="4:38" x14ac:dyDescent="0.2">
      <c r="V20">
        <v>1300000</v>
      </c>
      <c r="W20">
        <v>1271348</v>
      </c>
      <c r="X20">
        <v>8537.5999999999894</v>
      </c>
      <c r="Y20">
        <v>0</v>
      </c>
      <c r="Z20">
        <v>1107</v>
      </c>
      <c r="AB20">
        <v>1300000</v>
      </c>
      <c r="AC20">
        <v>1271105</v>
      </c>
      <c r="AD20">
        <v>11187.199999999901</v>
      </c>
      <c r="AE20">
        <v>1158896</v>
      </c>
      <c r="AF20">
        <v>1274</v>
      </c>
      <c r="AH20">
        <v>1300000</v>
      </c>
      <c r="AI20">
        <v>1271428</v>
      </c>
      <c r="AJ20">
        <v>11260.8</v>
      </c>
      <c r="AK20">
        <v>1159130</v>
      </c>
      <c r="AL20">
        <v>1266</v>
      </c>
    </row>
    <row r="21" spans="4:38" x14ac:dyDescent="0.2">
      <c r="D21" t="s">
        <v>326</v>
      </c>
      <c r="V21">
        <v>1600000</v>
      </c>
      <c r="W21">
        <v>1554377</v>
      </c>
      <c r="X21">
        <v>8758.4</v>
      </c>
      <c r="Y21">
        <v>0</v>
      </c>
      <c r="Z21">
        <v>1096</v>
      </c>
      <c r="AB21">
        <v>1600000</v>
      </c>
      <c r="AC21">
        <v>1556186</v>
      </c>
      <c r="AD21">
        <v>12806.4</v>
      </c>
      <c r="AE21">
        <v>1418829</v>
      </c>
      <c r="AF21">
        <v>1264</v>
      </c>
      <c r="AH21">
        <v>1600000</v>
      </c>
      <c r="AI21">
        <v>1558906</v>
      </c>
      <c r="AJ21">
        <v>12879.9999999999</v>
      </c>
      <c r="AK21">
        <v>1421180</v>
      </c>
      <c r="AL21">
        <v>1279</v>
      </c>
    </row>
    <row r="22" spans="4:38" x14ac:dyDescent="0.2">
      <c r="D22" t="s">
        <v>325</v>
      </c>
      <c r="V22">
        <v>1900000</v>
      </c>
      <c r="W22">
        <v>1831870</v>
      </c>
      <c r="X22">
        <v>9052.7999999999993</v>
      </c>
      <c r="Y22">
        <v>0</v>
      </c>
      <c r="Z22">
        <v>1100</v>
      </c>
      <c r="AB22">
        <v>1900000</v>
      </c>
      <c r="AC22">
        <v>1831172</v>
      </c>
      <c r="AD22">
        <v>15823.9999999999</v>
      </c>
      <c r="AE22">
        <v>1668743</v>
      </c>
      <c r="AF22">
        <v>1258</v>
      </c>
      <c r="AH22">
        <v>1900000</v>
      </c>
      <c r="AI22">
        <v>1833963</v>
      </c>
      <c r="AJ22">
        <v>15897.5999999999</v>
      </c>
      <c r="AK22">
        <v>1671410</v>
      </c>
      <c r="AL22">
        <v>1254</v>
      </c>
    </row>
    <row r="23" spans="4:38" x14ac:dyDescent="0.2">
      <c r="D23" t="s">
        <v>327</v>
      </c>
      <c r="V23">
        <v>2200000</v>
      </c>
      <c r="W23">
        <v>2118622</v>
      </c>
      <c r="X23">
        <v>9347.1999999999898</v>
      </c>
      <c r="Y23">
        <v>0</v>
      </c>
      <c r="Z23">
        <v>1099</v>
      </c>
      <c r="AB23">
        <v>2200000</v>
      </c>
      <c r="AC23">
        <v>2113797</v>
      </c>
      <c r="AD23">
        <v>20828.8</v>
      </c>
      <c r="AE23">
        <v>1922732</v>
      </c>
      <c r="AF23">
        <v>1254</v>
      </c>
      <c r="AH23">
        <v>2200000</v>
      </c>
      <c r="AI23">
        <v>2105322</v>
      </c>
      <c r="AJ23">
        <v>20460.8</v>
      </c>
      <c r="AK23">
        <v>1916425</v>
      </c>
      <c r="AL23">
        <v>1253</v>
      </c>
    </row>
    <row r="24" spans="4:38" x14ac:dyDescent="0.2">
      <c r="D24" t="s">
        <v>328</v>
      </c>
      <c r="V24">
        <v>2500000</v>
      </c>
      <c r="W24">
        <v>2381219</v>
      </c>
      <c r="X24">
        <v>9788.7999999999993</v>
      </c>
      <c r="Y24">
        <v>0</v>
      </c>
      <c r="Z24">
        <v>1102</v>
      </c>
      <c r="AB24">
        <v>2500000</v>
      </c>
      <c r="AC24">
        <v>2369809</v>
      </c>
      <c r="AD24">
        <v>23036.799999999999</v>
      </c>
      <c r="AE24">
        <v>2153240</v>
      </c>
      <c r="AF24">
        <v>1251</v>
      </c>
      <c r="AH24">
        <v>2500000</v>
      </c>
      <c r="AI24">
        <v>2377945</v>
      </c>
      <c r="AJ24">
        <v>23184</v>
      </c>
      <c r="AK24">
        <v>2160040</v>
      </c>
      <c r="AL24">
        <v>1258</v>
      </c>
    </row>
    <row r="25" spans="4:38" x14ac:dyDescent="0.2">
      <c r="D25" t="s">
        <v>329</v>
      </c>
      <c r="E25">
        <v>73</v>
      </c>
      <c r="V25">
        <v>2800000</v>
      </c>
      <c r="W25">
        <v>2625009</v>
      </c>
      <c r="X25">
        <v>10156.799999999999</v>
      </c>
      <c r="Y25">
        <v>0</v>
      </c>
      <c r="Z25">
        <v>1096</v>
      </c>
      <c r="AB25">
        <v>2800000</v>
      </c>
      <c r="AC25">
        <v>2444373</v>
      </c>
      <c r="AD25">
        <v>24435.199999999899</v>
      </c>
      <c r="AE25">
        <v>2215440</v>
      </c>
      <c r="AF25">
        <v>0</v>
      </c>
      <c r="AH25">
        <v>2800000</v>
      </c>
      <c r="AI25">
        <v>2619152</v>
      </c>
      <c r="AJ25">
        <v>24435.199999999899</v>
      </c>
      <c r="AK25">
        <v>2373172</v>
      </c>
      <c r="AL25">
        <v>1250</v>
      </c>
    </row>
    <row r="26" spans="4:38" x14ac:dyDescent="0.2">
      <c r="V26">
        <v>3100000</v>
      </c>
      <c r="W26">
        <v>2904278</v>
      </c>
      <c r="X26">
        <v>10451.199999999901</v>
      </c>
      <c r="Y26">
        <v>0</v>
      </c>
      <c r="Z26">
        <v>1101</v>
      </c>
      <c r="AB26">
        <v>3100000</v>
      </c>
      <c r="AC26">
        <v>2873605</v>
      </c>
      <c r="AD26">
        <v>25097.599999999999</v>
      </c>
      <c r="AE26">
        <v>2601390</v>
      </c>
      <c r="AF26">
        <v>1248</v>
      </c>
      <c r="AH26">
        <v>3100000</v>
      </c>
      <c r="AI26">
        <v>2886883</v>
      </c>
      <c r="AJ26">
        <v>25318.3999999999</v>
      </c>
      <c r="AK26">
        <v>2612859</v>
      </c>
      <c r="AL26">
        <v>1266</v>
      </c>
    </row>
    <row r="27" spans="4:38" x14ac:dyDescent="0.2">
      <c r="D27" t="s">
        <v>330</v>
      </c>
      <c r="V27">
        <v>3400000</v>
      </c>
      <c r="W27">
        <v>3106274</v>
      </c>
      <c r="X27">
        <v>11040</v>
      </c>
      <c r="Y27">
        <v>0</v>
      </c>
      <c r="Z27">
        <v>1099</v>
      </c>
      <c r="AB27">
        <v>3400000</v>
      </c>
      <c r="AC27">
        <v>2990493</v>
      </c>
      <c r="AD27">
        <v>25244.799999999999</v>
      </c>
      <c r="AE27">
        <v>2708005</v>
      </c>
      <c r="AF27">
        <v>0</v>
      </c>
      <c r="AH27">
        <v>3400000</v>
      </c>
      <c r="AI27">
        <v>3114330</v>
      </c>
      <c r="AJ27">
        <v>25686.3999999999</v>
      </c>
      <c r="AK27">
        <v>2814460</v>
      </c>
      <c r="AL27">
        <v>1238</v>
      </c>
    </row>
    <row r="28" spans="4:38" x14ac:dyDescent="0.2">
      <c r="D28" t="s">
        <v>331</v>
      </c>
      <c r="V28">
        <v>3700000</v>
      </c>
      <c r="W28">
        <v>3347559</v>
      </c>
      <c r="X28">
        <v>11923.199999999901</v>
      </c>
      <c r="Y28">
        <v>0</v>
      </c>
      <c r="Z28">
        <v>1101</v>
      </c>
      <c r="AB28">
        <v>3700000</v>
      </c>
      <c r="AC28">
        <v>1655177</v>
      </c>
      <c r="AD28">
        <v>25686.3999999999</v>
      </c>
      <c r="AE28">
        <v>1494967</v>
      </c>
      <c r="AF28">
        <v>0</v>
      </c>
      <c r="AH28">
        <v>3700000</v>
      </c>
      <c r="AI28">
        <v>3363035</v>
      </c>
      <c r="AJ28">
        <v>25833.599999999999</v>
      </c>
      <c r="AK28">
        <v>3041924</v>
      </c>
      <c r="AL28">
        <v>1238</v>
      </c>
    </row>
    <row r="29" spans="4:38" x14ac:dyDescent="0.2">
      <c r="V29">
        <v>4000000</v>
      </c>
      <c r="W29">
        <v>3529438</v>
      </c>
      <c r="X29">
        <v>59763.199999999997</v>
      </c>
      <c r="Y29">
        <v>0</v>
      </c>
      <c r="Z29">
        <v>1095</v>
      </c>
      <c r="AB29">
        <v>4000000</v>
      </c>
      <c r="AC29">
        <v>3561426</v>
      </c>
      <c r="AD29">
        <v>28115.199999999899</v>
      </c>
      <c r="AE29">
        <v>3213088</v>
      </c>
      <c r="AF29">
        <v>1232</v>
      </c>
      <c r="AH29">
        <v>4000000</v>
      </c>
      <c r="AI29">
        <v>3580326</v>
      </c>
      <c r="AJ29">
        <v>26275.199999999899</v>
      </c>
      <c r="AK29">
        <v>3233982</v>
      </c>
      <c r="AL29">
        <v>1219</v>
      </c>
    </row>
    <row r="30" spans="4:38" x14ac:dyDescent="0.2">
      <c r="D30" t="s">
        <v>332</v>
      </c>
      <c r="V30">
        <v>4300000</v>
      </c>
      <c r="W30">
        <v>3654364</v>
      </c>
      <c r="X30">
        <v>195260.79999999999</v>
      </c>
      <c r="Y30">
        <v>0</v>
      </c>
      <c r="Z30">
        <v>1085</v>
      </c>
      <c r="AB30">
        <v>4300000</v>
      </c>
      <c r="AC30">
        <v>3753922</v>
      </c>
      <c r="AD30">
        <v>82947.199999999997</v>
      </c>
      <c r="AE30">
        <v>3378695</v>
      </c>
      <c r="AF30">
        <v>1222</v>
      </c>
      <c r="AH30">
        <v>4300000</v>
      </c>
      <c r="AI30">
        <v>3733983</v>
      </c>
      <c r="AJ30">
        <v>153308.79999999999</v>
      </c>
      <c r="AK30">
        <v>3354025</v>
      </c>
      <c r="AL30">
        <v>1212</v>
      </c>
    </row>
    <row r="31" spans="4:38" x14ac:dyDescent="0.2">
      <c r="V31">
        <v>4600000</v>
      </c>
      <c r="W31">
        <v>3652969</v>
      </c>
      <c r="X31">
        <v>393318.39999999898</v>
      </c>
      <c r="Y31">
        <v>0</v>
      </c>
      <c r="Z31">
        <v>1077</v>
      </c>
      <c r="AB31">
        <v>4600000</v>
      </c>
      <c r="AC31">
        <v>334528</v>
      </c>
      <c r="AD31">
        <v>1100320</v>
      </c>
      <c r="AE31">
        <v>292064</v>
      </c>
      <c r="AF31">
        <v>0</v>
      </c>
      <c r="AH31">
        <v>4600000</v>
      </c>
      <c r="AI31">
        <v>3830995</v>
      </c>
      <c r="AJ31">
        <v>494150.39999999898</v>
      </c>
      <c r="AK31">
        <v>3426541</v>
      </c>
      <c r="AL31">
        <v>1212</v>
      </c>
    </row>
    <row r="32" spans="4:38" x14ac:dyDescent="0.2">
      <c r="D32" t="s">
        <v>333</v>
      </c>
      <c r="V32">
        <v>4900000</v>
      </c>
      <c r="W32">
        <v>3676926</v>
      </c>
      <c r="X32">
        <v>1482451.2</v>
      </c>
      <c r="Y32">
        <v>0</v>
      </c>
      <c r="Z32">
        <v>1070</v>
      </c>
      <c r="AB32">
        <v>4900000</v>
      </c>
      <c r="AC32">
        <v>1885078</v>
      </c>
      <c r="AD32">
        <v>869731.2</v>
      </c>
      <c r="AE32">
        <v>1671946</v>
      </c>
      <c r="AF32">
        <v>0</v>
      </c>
      <c r="AH32">
        <v>4900000</v>
      </c>
      <c r="AI32">
        <v>3789570</v>
      </c>
      <c r="AJ32">
        <v>1255542.3999999999</v>
      </c>
      <c r="AK32">
        <v>3346237</v>
      </c>
      <c r="AL32">
        <v>1206</v>
      </c>
    </row>
    <row r="35" spans="4:32" x14ac:dyDescent="0.2">
      <c r="D35" t="s">
        <v>324</v>
      </c>
    </row>
    <row r="37" spans="4:32" x14ac:dyDescent="0.2">
      <c r="D37" t="s">
        <v>334</v>
      </c>
    </row>
    <row r="38" spans="4:32" x14ac:dyDescent="0.2">
      <c r="U38" t="s">
        <v>341</v>
      </c>
    </row>
    <row r="39" spans="4:32" x14ac:dyDescent="0.2">
      <c r="D39" t="s">
        <v>335</v>
      </c>
    </row>
    <row r="40" spans="4:32" x14ac:dyDescent="0.2">
      <c r="D40" t="s">
        <v>336</v>
      </c>
      <c r="U40" t="s">
        <v>340</v>
      </c>
    </row>
    <row r="41" spans="4:32" x14ac:dyDescent="0.2">
      <c r="U41" t="s">
        <v>253</v>
      </c>
      <c r="V41" t="s">
        <v>339</v>
      </c>
    </row>
    <row r="42" spans="4:32" x14ac:dyDescent="0.2">
      <c r="D42" t="s">
        <v>337</v>
      </c>
      <c r="V42" t="s">
        <v>320</v>
      </c>
      <c r="AB42" t="s">
        <v>319</v>
      </c>
    </row>
    <row r="43" spans="4:32" x14ac:dyDescent="0.2">
      <c r="V43" s="4" t="s">
        <v>206</v>
      </c>
      <c r="W43" s="4" t="s">
        <v>33</v>
      </c>
      <c r="X43" s="4" t="s">
        <v>172</v>
      </c>
      <c r="Y43" s="4" t="s">
        <v>213</v>
      </c>
      <c r="Z43" s="4" t="s">
        <v>214</v>
      </c>
      <c r="AB43" s="4" t="s">
        <v>206</v>
      </c>
      <c r="AC43" s="4" t="s">
        <v>33</v>
      </c>
      <c r="AD43" s="4" t="s">
        <v>172</v>
      </c>
      <c r="AE43" s="4" t="s">
        <v>213</v>
      </c>
      <c r="AF43" s="4" t="s">
        <v>214</v>
      </c>
    </row>
    <row r="44" spans="4:32" x14ac:dyDescent="0.2">
      <c r="V44" s="4">
        <v>1000000</v>
      </c>
      <c r="W44" s="4">
        <v>985393</v>
      </c>
      <c r="X44" s="4">
        <v>8316.7999999999993</v>
      </c>
      <c r="Y44" s="4">
        <v>0</v>
      </c>
      <c r="Z44" s="4">
        <v>1146</v>
      </c>
      <c r="AB44" s="4">
        <v>1000000</v>
      </c>
      <c r="AC44" s="4">
        <v>985422</v>
      </c>
      <c r="AD44" s="4">
        <v>10377.6</v>
      </c>
      <c r="AE44" s="4">
        <v>898063</v>
      </c>
      <c r="AF44" s="4">
        <v>1303</v>
      </c>
    </row>
    <row r="45" spans="4:32" x14ac:dyDescent="0.2">
      <c r="V45" s="4">
        <v>1300000</v>
      </c>
      <c r="W45" s="4">
        <v>1272083</v>
      </c>
      <c r="X45" s="4">
        <v>8611.2000000000007</v>
      </c>
      <c r="Y45" s="4">
        <v>0</v>
      </c>
      <c r="Z45" s="4">
        <v>1153</v>
      </c>
      <c r="AB45" s="4">
        <v>1300000</v>
      </c>
      <c r="AC45" s="4">
        <v>1273640</v>
      </c>
      <c r="AD45" s="4">
        <v>11334.4</v>
      </c>
      <c r="AE45" s="4">
        <v>1161290</v>
      </c>
      <c r="AF45" s="4">
        <v>1305</v>
      </c>
    </row>
    <row r="46" spans="4:32" x14ac:dyDescent="0.2">
      <c r="V46" s="4">
        <v>1600000</v>
      </c>
      <c r="W46" s="4">
        <v>1553383</v>
      </c>
      <c r="X46" s="4">
        <v>8905.6</v>
      </c>
      <c r="Y46" s="4">
        <v>0</v>
      </c>
      <c r="Z46" s="4">
        <v>1136</v>
      </c>
      <c r="AB46" s="4">
        <v>1600000</v>
      </c>
      <c r="AC46" s="4">
        <v>1553219</v>
      </c>
      <c r="AD46" s="4">
        <v>12659.2</v>
      </c>
      <c r="AE46" s="4">
        <v>1416287</v>
      </c>
      <c r="AF46" s="4">
        <v>1293</v>
      </c>
    </row>
    <row r="47" spans="4:32" x14ac:dyDescent="0.2">
      <c r="V47" s="4">
        <v>1900000</v>
      </c>
      <c r="W47" s="4">
        <v>1831934</v>
      </c>
      <c r="X47" s="4">
        <v>9420.7999999999993</v>
      </c>
      <c r="Y47" s="4">
        <v>0</v>
      </c>
      <c r="Z47" s="4">
        <v>1141</v>
      </c>
      <c r="AB47" s="4">
        <v>1900000</v>
      </c>
      <c r="AC47" s="4">
        <v>1831734</v>
      </c>
      <c r="AD47" s="4">
        <v>16560</v>
      </c>
      <c r="AE47" s="4">
        <v>1669229</v>
      </c>
      <c r="AF47" s="4">
        <v>1310</v>
      </c>
    </row>
    <row r="48" spans="4:32" x14ac:dyDescent="0.2">
      <c r="V48" s="4">
        <v>2200000</v>
      </c>
      <c r="W48" s="4">
        <v>2103612</v>
      </c>
      <c r="X48" s="4">
        <v>9568</v>
      </c>
      <c r="Y48" s="4">
        <v>0</v>
      </c>
      <c r="Z48" s="4">
        <v>1151</v>
      </c>
      <c r="AB48" s="4">
        <v>2200000</v>
      </c>
      <c r="AC48" s="4">
        <v>2102259</v>
      </c>
      <c r="AD48" s="4">
        <v>20902.400000000001</v>
      </c>
      <c r="AE48" s="4">
        <v>1914094</v>
      </c>
      <c r="AF48" s="4">
        <v>1292</v>
      </c>
    </row>
    <row r="49" spans="21:32" x14ac:dyDescent="0.2">
      <c r="V49" s="4">
        <v>2500000</v>
      </c>
      <c r="W49" s="4">
        <v>2364771</v>
      </c>
      <c r="X49" s="4">
        <v>9936</v>
      </c>
      <c r="Y49" s="4">
        <v>0</v>
      </c>
      <c r="Z49" s="4">
        <v>1140</v>
      </c>
      <c r="AB49" s="4">
        <v>2500000</v>
      </c>
      <c r="AC49" s="4">
        <v>2372093</v>
      </c>
      <c r="AD49" s="4">
        <v>23846.400000000001</v>
      </c>
      <c r="AE49" s="4">
        <v>2154110</v>
      </c>
      <c r="AF49" s="4">
        <v>1293</v>
      </c>
    </row>
    <row r="50" spans="21:32" x14ac:dyDescent="0.2">
      <c r="V50" s="4">
        <v>2800000</v>
      </c>
      <c r="W50" s="4">
        <v>2636152</v>
      </c>
      <c r="X50" s="4">
        <v>10156.799999999999</v>
      </c>
      <c r="Y50" s="4">
        <v>0</v>
      </c>
      <c r="Z50" s="4">
        <v>1143</v>
      </c>
      <c r="AB50" s="4">
        <v>2800000</v>
      </c>
      <c r="AC50" s="4">
        <v>2622101</v>
      </c>
      <c r="AD50" s="4">
        <v>24729.599999999999</v>
      </c>
      <c r="AE50" s="4">
        <v>2378234</v>
      </c>
      <c r="AF50" s="4">
        <v>1294</v>
      </c>
    </row>
    <row r="51" spans="21:32" x14ac:dyDescent="0.2">
      <c r="V51" s="4">
        <v>3100000</v>
      </c>
      <c r="W51" s="4">
        <v>2889402</v>
      </c>
      <c r="X51" s="4">
        <v>10672</v>
      </c>
      <c r="Y51" s="4">
        <v>0</v>
      </c>
      <c r="Z51" s="4">
        <v>1135</v>
      </c>
      <c r="AB51" s="4">
        <v>3100000</v>
      </c>
      <c r="AC51" s="4">
        <v>2872519</v>
      </c>
      <c r="AD51" s="4">
        <v>25465.599999999999</v>
      </c>
      <c r="AE51" s="4">
        <v>2600733</v>
      </c>
      <c r="AF51" s="4">
        <v>1276</v>
      </c>
    </row>
    <row r="52" spans="21:32" x14ac:dyDescent="0.2">
      <c r="V52" s="4">
        <v>3400000</v>
      </c>
      <c r="W52" s="4">
        <v>3120653</v>
      </c>
      <c r="X52" s="4">
        <v>11187.2</v>
      </c>
      <c r="Y52" s="4">
        <v>0</v>
      </c>
      <c r="Z52" s="4">
        <v>1130</v>
      </c>
      <c r="AB52" s="4">
        <v>3400000</v>
      </c>
      <c r="AC52" s="4">
        <v>3125938</v>
      </c>
      <c r="AD52" s="4">
        <v>25612.799999999999</v>
      </c>
      <c r="AE52" s="4">
        <v>2831187</v>
      </c>
      <c r="AF52" s="4">
        <v>1271</v>
      </c>
    </row>
    <row r="53" spans="21:32" x14ac:dyDescent="0.2">
      <c r="V53" s="4">
        <v>3700000</v>
      </c>
      <c r="W53" s="4">
        <v>3379850</v>
      </c>
      <c r="X53" s="4">
        <v>12585.6</v>
      </c>
      <c r="Y53" s="4">
        <v>0</v>
      </c>
      <c r="Z53" s="4">
        <v>1131</v>
      </c>
      <c r="AB53" s="4">
        <v>3700000</v>
      </c>
      <c r="AC53" s="4">
        <v>3349386</v>
      </c>
      <c r="AD53" s="4">
        <v>26275.200000000001</v>
      </c>
      <c r="AE53" s="4">
        <v>3026088</v>
      </c>
      <c r="AF53" s="4">
        <v>1258</v>
      </c>
    </row>
    <row r="54" spans="21:32" x14ac:dyDescent="0.2">
      <c r="V54" s="4">
        <v>4000000</v>
      </c>
      <c r="W54" s="4">
        <v>3570732</v>
      </c>
      <c r="X54" s="4">
        <v>44307.199999999997</v>
      </c>
      <c r="Y54" s="4">
        <v>0</v>
      </c>
      <c r="Z54" s="4">
        <v>1126</v>
      </c>
      <c r="AB54" s="4">
        <v>4000000</v>
      </c>
      <c r="AC54" s="4">
        <v>3553712</v>
      </c>
      <c r="AD54" s="4">
        <v>26864</v>
      </c>
      <c r="AE54" s="4">
        <v>3209148</v>
      </c>
      <c r="AF54" s="4">
        <v>1252</v>
      </c>
    </row>
    <row r="55" spans="21:32" x14ac:dyDescent="0.2">
      <c r="V55" s="4">
        <v>4300000</v>
      </c>
      <c r="W55" s="4">
        <v>3759016</v>
      </c>
      <c r="X55" s="4">
        <v>179068.79999999999</v>
      </c>
      <c r="Y55" s="4">
        <v>0</v>
      </c>
      <c r="Z55" s="4">
        <v>1128</v>
      </c>
      <c r="AB55" s="4">
        <v>4300000</v>
      </c>
      <c r="AC55" s="4">
        <v>3768012</v>
      </c>
      <c r="AD55" s="4">
        <v>28115.200000000001</v>
      </c>
      <c r="AE55" s="4">
        <v>3399409</v>
      </c>
      <c r="AF55" s="4">
        <v>1243</v>
      </c>
    </row>
    <row r="56" spans="21:32" x14ac:dyDescent="0.2">
      <c r="V56" s="4">
        <v>4600000</v>
      </c>
      <c r="W56" s="4">
        <v>3738177</v>
      </c>
      <c r="X56" s="4">
        <v>579747.19999999995</v>
      </c>
      <c r="Y56" s="4">
        <v>0</v>
      </c>
      <c r="Z56" s="4">
        <v>1112</v>
      </c>
      <c r="AB56" s="4">
        <v>4600000</v>
      </c>
      <c r="AC56" s="4">
        <v>3917705</v>
      </c>
      <c r="AD56" s="4">
        <v>534483.19999999995</v>
      </c>
      <c r="AE56" s="4">
        <v>3509459</v>
      </c>
      <c r="AF56" s="4">
        <v>1240</v>
      </c>
    </row>
    <row r="57" spans="21:32" x14ac:dyDescent="0.2">
      <c r="V57" s="4">
        <v>4900000</v>
      </c>
      <c r="W57" s="4">
        <v>3683488</v>
      </c>
      <c r="X57" s="4">
        <v>6542156.7999999998</v>
      </c>
      <c r="Y57" s="4">
        <v>0</v>
      </c>
      <c r="Z57" s="4">
        <v>1100</v>
      </c>
      <c r="AB57" s="4">
        <v>4900000</v>
      </c>
      <c r="AC57" s="4">
        <v>3908808</v>
      </c>
      <c r="AD57" s="4">
        <v>1833449.6</v>
      </c>
      <c r="AE57" s="4">
        <v>3471024</v>
      </c>
      <c r="AF57" s="4">
        <v>1229</v>
      </c>
    </row>
    <row r="59" spans="21:32" x14ac:dyDescent="0.2">
      <c r="U59" t="s">
        <v>118</v>
      </c>
      <c r="V59" t="s">
        <v>320</v>
      </c>
      <c r="AB59" t="s">
        <v>319</v>
      </c>
    </row>
    <row r="60" spans="21:32" x14ac:dyDescent="0.2">
      <c r="V60" t="s">
        <v>206</v>
      </c>
      <c r="W60" t="s">
        <v>33</v>
      </c>
      <c r="X60" t="s">
        <v>172</v>
      </c>
      <c r="Y60" t="s">
        <v>213</v>
      </c>
      <c r="Z60" t="s">
        <v>214</v>
      </c>
      <c r="AB60" t="s">
        <v>206</v>
      </c>
      <c r="AC60" t="s">
        <v>33</v>
      </c>
      <c r="AD60" t="s">
        <v>172</v>
      </c>
      <c r="AE60" t="s">
        <v>213</v>
      </c>
      <c r="AF60" t="s">
        <v>214</v>
      </c>
    </row>
    <row r="61" spans="21:32" x14ac:dyDescent="0.2">
      <c r="V61">
        <v>1000000</v>
      </c>
      <c r="W61">
        <v>984733</v>
      </c>
      <c r="X61">
        <v>6403.2</v>
      </c>
      <c r="Y61">
        <v>0</v>
      </c>
      <c r="Z61">
        <v>1017</v>
      </c>
      <c r="AB61">
        <v>1000000</v>
      </c>
      <c r="AC61">
        <v>986302</v>
      </c>
      <c r="AD61">
        <v>8611.1999999999898</v>
      </c>
      <c r="AE61">
        <v>893593</v>
      </c>
      <c r="AF61">
        <v>1180</v>
      </c>
    </row>
    <row r="62" spans="21:32" x14ac:dyDescent="0.2">
      <c r="V62">
        <v>1300000</v>
      </c>
      <c r="W62">
        <v>1274525</v>
      </c>
      <c r="X62">
        <v>6697.5999999999904</v>
      </c>
      <c r="Y62">
        <v>0</v>
      </c>
      <c r="Z62">
        <v>1010</v>
      </c>
      <c r="AB62">
        <v>1300000</v>
      </c>
      <c r="AC62">
        <v>1275562</v>
      </c>
      <c r="AD62">
        <v>9200</v>
      </c>
      <c r="AE62">
        <v>1153969</v>
      </c>
      <c r="AF62">
        <v>1177</v>
      </c>
    </row>
    <row r="63" spans="21:32" x14ac:dyDescent="0.2">
      <c r="V63">
        <v>1600000</v>
      </c>
      <c r="W63">
        <v>1558813</v>
      </c>
      <c r="X63">
        <v>6991.99999999999</v>
      </c>
      <c r="Y63">
        <v>0</v>
      </c>
      <c r="Z63">
        <v>1008</v>
      </c>
      <c r="AB63">
        <v>1600000</v>
      </c>
      <c r="AC63">
        <v>1556921</v>
      </c>
      <c r="AD63">
        <v>10083.199999999901</v>
      </c>
      <c r="AE63">
        <v>1405275</v>
      </c>
      <c r="AF63">
        <v>1177</v>
      </c>
    </row>
    <row r="64" spans="21:32" x14ac:dyDescent="0.2">
      <c r="V64">
        <v>1900000</v>
      </c>
      <c r="W64">
        <v>1834597</v>
      </c>
      <c r="X64">
        <v>7433.5999999999904</v>
      </c>
      <c r="Y64">
        <v>0</v>
      </c>
      <c r="Z64">
        <v>1007</v>
      </c>
      <c r="AB64">
        <v>1900000</v>
      </c>
      <c r="AC64">
        <v>1840161</v>
      </c>
      <c r="AD64">
        <v>11923.199999999901</v>
      </c>
      <c r="AE64">
        <v>1655574</v>
      </c>
      <c r="AF64">
        <v>1170</v>
      </c>
    </row>
    <row r="65" spans="21:32" x14ac:dyDescent="0.2">
      <c r="V65">
        <v>2200000</v>
      </c>
      <c r="W65">
        <v>2112522</v>
      </c>
      <c r="X65">
        <v>7875.2</v>
      </c>
      <c r="Y65">
        <v>0</v>
      </c>
      <c r="Z65">
        <v>1019</v>
      </c>
      <c r="AB65">
        <v>2200000</v>
      </c>
      <c r="AC65">
        <v>2111868</v>
      </c>
      <c r="AD65">
        <v>14646.4</v>
      </c>
      <c r="AE65">
        <v>1890012</v>
      </c>
      <c r="AF65">
        <v>1168</v>
      </c>
    </row>
    <row r="66" spans="21:32" x14ac:dyDescent="0.2">
      <c r="V66">
        <v>2500000</v>
      </c>
      <c r="W66">
        <v>2379109</v>
      </c>
      <c r="X66">
        <v>8316.7999999999993</v>
      </c>
      <c r="Y66">
        <v>0</v>
      </c>
      <c r="Z66">
        <v>1018</v>
      </c>
      <c r="AB66">
        <v>2500000</v>
      </c>
      <c r="AC66">
        <v>2377931</v>
      </c>
      <c r="AD66">
        <v>17296</v>
      </c>
      <c r="AE66">
        <v>2110664</v>
      </c>
      <c r="AF66">
        <v>1166</v>
      </c>
    </row>
    <row r="67" spans="21:32" x14ac:dyDescent="0.2">
      <c r="V67">
        <v>2800000</v>
      </c>
      <c r="W67">
        <v>2401494</v>
      </c>
      <c r="X67">
        <v>8905.5999999999894</v>
      </c>
      <c r="Y67">
        <v>0</v>
      </c>
      <c r="Z67">
        <v>165616592</v>
      </c>
      <c r="AB67">
        <v>2800000</v>
      </c>
      <c r="AC67">
        <v>2642560</v>
      </c>
      <c r="AD67">
        <v>18988.8</v>
      </c>
      <c r="AE67">
        <v>2321087</v>
      </c>
      <c r="AF67">
        <v>1165</v>
      </c>
    </row>
    <row r="68" spans="21:32" x14ac:dyDescent="0.2">
      <c r="V68">
        <v>3100000</v>
      </c>
      <c r="W68">
        <v>2905092</v>
      </c>
      <c r="X68">
        <v>10451.199999999901</v>
      </c>
      <c r="Y68">
        <v>0</v>
      </c>
      <c r="Z68">
        <v>1019</v>
      </c>
      <c r="AB68">
        <v>3100000</v>
      </c>
      <c r="AC68">
        <v>2899886</v>
      </c>
      <c r="AD68">
        <v>20092.8</v>
      </c>
      <c r="AE68">
        <v>2524844</v>
      </c>
      <c r="AF68">
        <v>1166</v>
      </c>
    </row>
    <row r="69" spans="21:32" x14ac:dyDescent="0.2">
      <c r="V69">
        <v>3400000</v>
      </c>
      <c r="W69">
        <v>3160207</v>
      </c>
      <c r="X69">
        <v>12953.5999999999</v>
      </c>
      <c r="Y69">
        <v>0</v>
      </c>
      <c r="Z69">
        <v>1021</v>
      </c>
      <c r="AB69">
        <v>3400000</v>
      </c>
      <c r="AC69">
        <v>3145977</v>
      </c>
      <c r="AD69">
        <v>20902.3999999999</v>
      </c>
      <c r="AE69">
        <v>2726032</v>
      </c>
      <c r="AF69">
        <v>1156</v>
      </c>
    </row>
    <row r="70" spans="21:32" x14ac:dyDescent="0.2">
      <c r="V70">
        <v>3700000</v>
      </c>
      <c r="W70">
        <v>3395725</v>
      </c>
      <c r="X70">
        <v>144624</v>
      </c>
      <c r="Y70">
        <v>0</v>
      </c>
      <c r="Z70">
        <v>1026</v>
      </c>
      <c r="AB70">
        <v>3700000</v>
      </c>
      <c r="AC70">
        <v>3400844</v>
      </c>
      <c r="AD70">
        <v>37094.3999999999</v>
      </c>
      <c r="AE70">
        <v>2934692</v>
      </c>
      <c r="AF70">
        <v>1151</v>
      </c>
    </row>
    <row r="71" spans="21:32" x14ac:dyDescent="0.2">
      <c r="V71">
        <v>4000000</v>
      </c>
      <c r="W71">
        <v>3626342</v>
      </c>
      <c r="X71">
        <v>65577.599999999904</v>
      </c>
      <c r="Y71">
        <v>0</v>
      </c>
      <c r="Z71">
        <v>1025</v>
      </c>
      <c r="AB71">
        <v>4000000</v>
      </c>
      <c r="AC71">
        <v>3639324</v>
      </c>
      <c r="AD71">
        <v>1366457.5999999901</v>
      </c>
      <c r="AE71">
        <v>3133151</v>
      </c>
      <c r="AF71">
        <v>1145</v>
      </c>
    </row>
    <row r="72" spans="21:32" x14ac:dyDescent="0.2">
      <c r="V72">
        <v>4300000</v>
      </c>
      <c r="W72">
        <v>3873930</v>
      </c>
      <c r="X72">
        <v>280048</v>
      </c>
      <c r="Y72">
        <v>0</v>
      </c>
      <c r="Z72">
        <v>1029</v>
      </c>
      <c r="AB72">
        <v>4300000</v>
      </c>
      <c r="AC72">
        <v>3879603</v>
      </c>
      <c r="AD72">
        <v>65798.399999999994</v>
      </c>
      <c r="AE72">
        <v>3330417</v>
      </c>
      <c r="AF72">
        <v>1140</v>
      </c>
    </row>
    <row r="73" spans="21:32" x14ac:dyDescent="0.2">
      <c r="V73">
        <v>4600000</v>
      </c>
      <c r="W73">
        <v>4092488</v>
      </c>
      <c r="X73">
        <v>339148.79999999999</v>
      </c>
      <c r="Y73">
        <v>0</v>
      </c>
      <c r="Z73">
        <v>1030</v>
      </c>
      <c r="AB73">
        <v>4600000</v>
      </c>
      <c r="AC73">
        <v>4091413</v>
      </c>
      <c r="AD73">
        <v>1616108.79999999</v>
      </c>
      <c r="AE73">
        <v>3508223</v>
      </c>
      <c r="AF73">
        <v>1135</v>
      </c>
    </row>
    <row r="74" spans="21:32" x14ac:dyDescent="0.2">
      <c r="V74">
        <v>4900000</v>
      </c>
      <c r="W74">
        <v>4303612</v>
      </c>
      <c r="X74">
        <v>1436745.5999999901</v>
      </c>
      <c r="Y74">
        <v>0</v>
      </c>
      <c r="Z74">
        <v>1027</v>
      </c>
      <c r="AB74">
        <v>4900000</v>
      </c>
      <c r="AC74">
        <v>4283195</v>
      </c>
      <c r="AD74">
        <v>1594838.4</v>
      </c>
      <c r="AE74">
        <v>3669716</v>
      </c>
      <c r="AF74">
        <v>1131</v>
      </c>
    </row>
    <row r="75" spans="21:32" x14ac:dyDescent="0.2">
      <c r="V75">
        <v>5500000</v>
      </c>
      <c r="W75">
        <v>4684328</v>
      </c>
      <c r="X75">
        <v>1587993.5999999901</v>
      </c>
      <c r="Y75">
        <v>0</v>
      </c>
      <c r="Z75">
        <v>1031</v>
      </c>
      <c r="AB75">
        <v>5200000</v>
      </c>
      <c r="AC75">
        <v>-2147483648</v>
      </c>
      <c r="AD75">
        <v>1734604.79999999</v>
      </c>
      <c r="AE75">
        <v>2562433</v>
      </c>
      <c r="AF75">
        <v>8690565120</v>
      </c>
    </row>
    <row r="76" spans="21:32" x14ac:dyDescent="0.2">
      <c r="AB76">
        <v>5500000</v>
      </c>
      <c r="AC76">
        <v>4674293</v>
      </c>
      <c r="AD76">
        <v>1624278.4</v>
      </c>
      <c r="AE76">
        <v>3991137</v>
      </c>
      <c r="AF76">
        <v>1127</v>
      </c>
    </row>
    <row r="78" spans="21:32" x14ac:dyDescent="0.2">
      <c r="U78" t="s">
        <v>342</v>
      </c>
    </row>
    <row r="79" spans="21:32" x14ac:dyDescent="0.2">
      <c r="U79" t="s">
        <v>340</v>
      </c>
    </row>
    <row r="80" spans="21:32" x14ac:dyDescent="0.2">
      <c r="U80">
        <v>100</v>
      </c>
      <c r="V80" t="s">
        <v>320</v>
      </c>
      <c r="AB80" t="s">
        <v>319</v>
      </c>
    </row>
    <row r="81" spans="22:32" x14ac:dyDescent="0.2">
      <c r="V81" t="s">
        <v>206</v>
      </c>
      <c r="W81" t="s">
        <v>33</v>
      </c>
      <c r="X81" t="s">
        <v>172</v>
      </c>
      <c r="Y81" t="s">
        <v>213</v>
      </c>
      <c r="Z81" t="s">
        <v>214</v>
      </c>
      <c r="AB81" t="s">
        <v>206</v>
      </c>
      <c r="AC81" t="s">
        <v>33</v>
      </c>
      <c r="AD81" t="s">
        <v>172</v>
      </c>
      <c r="AE81" t="s">
        <v>213</v>
      </c>
      <c r="AF81" t="s">
        <v>214</v>
      </c>
    </row>
    <row r="82" spans="22:32" x14ac:dyDescent="0.2">
      <c r="V82">
        <v>1000000</v>
      </c>
      <c r="W82">
        <v>983774</v>
      </c>
      <c r="X82">
        <v>8095.99999999999</v>
      </c>
      <c r="Y82">
        <v>0</v>
      </c>
      <c r="Z82">
        <v>947</v>
      </c>
      <c r="AB82">
        <v>1000000</v>
      </c>
      <c r="AC82">
        <v>983834</v>
      </c>
      <c r="AD82">
        <v>10156.799999999999</v>
      </c>
      <c r="AE82">
        <v>896694</v>
      </c>
      <c r="AF82">
        <v>1126</v>
      </c>
    </row>
    <row r="83" spans="22:32" x14ac:dyDescent="0.2">
      <c r="V83">
        <v>1300000</v>
      </c>
      <c r="W83">
        <v>1270463</v>
      </c>
      <c r="X83">
        <v>8095.99999999999</v>
      </c>
      <c r="Y83">
        <v>0</v>
      </c>
      <c r="Z83">
        <v>921</v>
      </c>
      <c r="AB83">
        <v>1300000</v>
      </c>
      <c r="AC83">
        <v>1269873</v>
      </c>
      <c r="AD83">
        <v>11040</v>
      </c>
      <c r="AE83">
        <v>1157856</v>
      </c>
      <c r="AF83">
        <v>1120</v>
      </c>
    </row>
    <row r="84" spans="22:32" x14ac:dyDescent="0.2">
      <c r="V84">
        <v>1600000</v>
      </c>
      <c r="W84">
        <v>1558156</v>
      </c>
      <c r="X84">
        <v>8537.5999999999894</v>
      </c>
      <c r="Y84">
        <v>0</v>
      </c>
      <c r="Z84">
        <v>927</v>
      </c>
      <c r="AB84">
        <v>1600000</v>
      </c>
      <c r="AC84">
        <v>1554467</v>
      </c>
      <c r="AD84">
        <v>12217.5999999999</v>
      </c>
      <c r="AE84">
        <v>1417427</v>
      </c>
      <c r="AF84">
        <v>1121</v>
      </c>
    </row>
    <row r="85" spans="22:32" x14ac:dyDescent="0.2">
      <c r="V85">
        <v>1900000</v>
      </c>
      <c r="W85">
        <v>1828113</v>
      </c>
      <c r="X85">
        <v>8537.5999999999894</v>
      </c>
      <c r="Y85">
        <v>0</v>
      </c>
      <c r="Z85">
        <v>922</v>
      </c>
      <c r="AB85">
        <v>1900000</v>
      </c>
      <c r="AC85">
        <v>1833646</v>
      </c>
      <c r="AD85">
        <v>14646.4</v>
      </c>
      <c r="AE85">
        <v>1671229</v>
      </c>
      <c r="AF85">
        <v>1129</v>
      </c>
    </row>
    <row r="86" spans="22:32" x14ac:dyDescent="0.2">
      <c r="V86">
        <v>2200000</v>
      </c>
      <c r="W86">
        <v>2104339</v>
      </c>
      <c r="X86">
        <v>8979.1999999999898</v>
      </c>
      <c r="Y86">
        <v>0</v>
      </c>
      <c r="Z86">
        <v>933</v>
      </c>
      <c r="AB86">
        <v>2200000</v>
      </c>
      <c r="AC86">
        <v>2102765</v>
      </c>
      <c r="AD86">
        <v>18032</v>
      </c>
      <c r="AE86">
        <v>1915178</v>
      </c>
      <c r="AF86">
        <v>1123</v>
      </c>
    </row>
    <row r="87" spans="22:32" x14ac:dyDescent="0.2">
      <c r="V87">
        <v>2500000</v>
      </c>
      <c r="W87">
        <v>2364895</v>
      </c>
      <c r="X87">
        <v>9052.7999999999993</v>
      </c>
      <c r="Y87">
        <v>0</v>
      </c>
      <c r="Z87">
        <v>931</v>
      </c>
      <c r="AB87">
        <v>2500000</v>
      </c>
      <c r="AC87">
        <v>2363802</v>
      </c>
      <c r="AD87">
        <v>20828.8</v>
      </c>
      <c r="AE87">
        <v>2149444</v>
      </c>
      <c r="AF87">
        <v>1120</v>
      </c>
    </row>
    <row r="88" spans="22:32" x14ac:dyDescent="0.2">
      <c r="V88">
        <v>2800000</v>
      </c>
      <c r="W88">
        <v>2634966</v>
      </c>
      <c r="X88">
        <v>9494.4</v>
      </c>
      <c r="Y88">
        <v>0</v>
      </c>
      <c r="Z88">
        <v>930</v>
      </c>
      <c r="AB88">
        <v>2800000</v>
      </c>
      <c r="AC88">
        <v>2629615</v>
      </c>
      <c r="AD88">
        <v>22300.799999999999</v>
      </c>
      <c r="AE88">
        <v>2387251</v>
      </c>
      <c r="AF88">
        <v>1124</v>
      </c>
    </row>
    <row r="89" spans="22:32" x14ac:dyDescent="0.2">
      <c r="V89">
        <v>3100000</v>
      </c>
      <c r="W89">
        <v>2878971</v>
      </c>
      <c r="X89">
        <v>9494.4</v>
      </c>
      <c r="Y89">
        <v>0</v>
      </c>
      <c r="Z89">
        <v>933</v>
      </c>
      <c r="AB89">
        <v>3100000</v>
      </c>
      <c r="AC89">
        <v>2876757</v>
      </c>
      <c r="AD89">
        <v>23110.3999999999</v>
      </c>
      <c r="AE89">
        <v>2606834</v>
      </c>
      <c r="AF89">
        <v>1124</v>
      </c>
    </row>
    <row r="90" spans="22:32" x14ac:dyDescent="0.2">
      <c r="V90">
        <v>3400000</v>
      </c>
      <c r="W90">
        <v>3118210</v>
      </c>
      <c r="X90">
        <v>10009.5999999999</v>
      </c>
      <c r="Y90">
        <v>0</v>
      </c>
      <c r="Z90">
        <v>933</v>
      </c>
      <c r="AB90">
        <v>3400000</v>
      </c>
      <c r="AC90">
        <v>3112286</v>
      </c>
      <c r="AD90">
        <v>23331.199999999899</v>
      </c>
      <c r="AE90">
        <v>2820454</v>
      </c>
      <c r="AF90">
        <v>1133</v>
      </c>
    </row>
    <row r="91" spans="22:32" x14ac:dyDescent="0.2">
      <c r="V91">
        <v>3700000</v>
      </c>
      <c r="W91">
        <v>3360526</v>
      </c>
      <c r="X91">
        <v>10745.5999999999</v>
      </c>
      <c r="Y91">
        <v>0</v>
      </c>
      <c r="Z91">
        <v>939</v>
      </c>
      <c r="AB91">
        <v>3700000</v>
      </c>
      <c r="AC91">
        <v>3350686</v>
      </c>
      <c r="AD91">
        <v>23478.3999999999</v>
      </c>
      <c r="AE91">
        <v>3033351</v>
      </c>
      <c r="AF91">
        <v>1115</v>
      </c>
    </row>
    <row r="92" spans="22:32" x14ac:dyDescent="0.2">
      <c r="V92">
        <v>4000000</v>
      </c>
      <c r="W92">
        <v>3568595</v>
      </c>
      <c r="X92">
        <v>52255.999999999898</v>
      </c>
      <c r="Y92">
        <v>0</v>
      </c>
      <c r="Z92">
        <v>933</v>
      </c>
      <c r="AB92">
        <v>4000000</v>
      </c>
      <c r="AC92">
        <v>3561951</v>
      </c>
      <c r="AD92">
        <v>23846.3999999999</v>
      </c>
      <c r="AE92">
        <v>3221630</v>
      </c>
      <c r="AF92">
        <v>1112</v>
      </c>
    </row>
    <row r="93" spans="22:32" x14ac:dyDescent="0.2">
      <c r="V93">
        <v>4300000</v>
      </c>
      <c r="W93">
        <v>3722163</v>
      </c>
      <c r="X93">
        <v>164128</v>
      </c>
      <c r="Y93">
        <v>0</v>
      </c>
      <c r="Z93">
        <v>930</v>
      </c>
      <c r="AB93">
        <v>4300000</v>
      </c>
      <c r="AC93">
        <v>3759838</v>
      </c>
      <c r="AD93">
        <v>25539.199999999899</v>
      </c>
      <c r="AE93">
        <v>3390987</v>
      </c>
      <c r="AF93">
        <v>1105</v>
      </c>
    </row>
    <row r="94" spans="22:32" x14ac:dyDescent="0.2">
      <c r="V94">
        <v>4600000</v>
      </c>
      <c r="W94">
        <v>3658039</v>
      </c>
      <c r="X94">
        <v>532201.6</v>
      </c>
      <c r="Y94">
        <v>0</v>
      </c>
      <c r="Z94">
        <v>914</v>
      </c>
      <c r="AB94">
        <v>4600000</v>
      </c>
      <c r="AC94">
        <v>3876182</v>
      </c>
      <c r="AD94">
        <v>343712</v>
      </c>
      <c r="AE94">
        <v>3477285</v>
      </c>
      <c r="AF94">
        <v>1101</v>
      </c>
    </row>
    <row r="95" spans="22:32" x14ac:dyDescent="0.2">
      <c r="V95">
        <v>4900000</v>
      </c>
      <c r="W95">
        <v>3648573</v>
      </c>
      <c r="X95">
        <v>10126685.0879998</v>
      </c>
      <c r="Y95">
        <v>0</v>
      </c>
      <c r="Z95">
        <v>902</v>
      </c>
      <c r="AB95">
        <v>4900000</v>
      </c>
      <c r="AC95">
        <v>3955392</v>
      </c>
      <c r="AD95">
        <v>934867.2</v>
      </c>
      <c r="AE95">
        <v>3526925</v>
      </c>
      <c r="AF95">
        <v>1099</v>
      </c>
    </row>
    <row r="96" spans="22:32" x14ac:dyDescent="0.2">
      <c r="V96">
        <v>5200000</v>
      </c>
      <c r="W96">
        <v>3510087</v>
      </c>
      <c r="X96">
        <v>28787750.175999701</v>
      </c>
      <c r="Y96">
        <v>0</v>
      </c>
      <c r="Z96">
        <v>880</v>
      </c>
      <c r="AB96">
        <v>5200000</v>
      </c>
      <c r="AC96">
        <v>3770944</v>
      </c>
      <c r="AD96">
        <v>7355242.49599995</v>
      </c>
      <c r="AE96">
        <v>3289873</v>
      </c>
      <c r="AF96">
        <v>1105</v>
      </c>
    </row>
    <row r="97" spans="21:32" x14ac:dyDescent="0.2">
      <c r="V97">
        <v>5500000</v>
      </c>
      <c r="W97">
        <v>3454734</v>
      </c>
      <c r="X97">
        <v>61498151.455999501</v>
      </c>
      <c r="Y97">
        <v>0</v>
      </c>
      <c r="Z97">
        <v>869</v>
      </c>
    </row>
    <row r="99" spans="21:32" x14ac:dyDescent="0.2">
      <c r="U99">
        <v>10</v>
      </c>
      <c r="V99" t="s">
        <v>320</v>
      </c>
      <c r="AB99" t="s">
        <v>319</v>
      </c>
    </row>
    <row r="100" spans="21:32" x14ac:dyDescent="0.2">
      <c r="V100" t="s">
        <v>206</v>
      </c>
      <c r="W100" t="s">
        <v>33</v>
      </c>
      <c r="X100" t="s">
        <v>172</v>
      </c>
      <c r="Y100" t="s">
        <v>213</v>
      </c>
      <c r="Z100" t="s">
        <v>214</v>
      </c>
      <c r="AB100" t="s">
        <v>206</v>
      </c>
      <c r="AC100" t="s">
        <v>33</v>
      </c>
      <c r="AD100" t="s">
        <v>172</v>
      </c>
      <c r="AE100" t="s">
        <v>213</v>
      </c>
      <c r="AF100" t="s">
        <v>214</v>
      </c>
    </row>
    <row r="101" spans="21:32" x14ac:dyDescent="0.2">
      <c r="V101">
        <v>1000000</v>
      </c>
      <c r="W101">
        <v>986186</v>
      </c>
      <c r="X101">
        <v>5961.5999999999904</v>
      </c>
      <c r="Y101">
        <v>0</v>
      </c>
      <c r="Z101">
        <v>881</v>
      </c>
      <c r="AB101">
        <v>1000000</v>
      </c>
      <c r="AC101">
        <v>903928</v>
      </c>
      <c r="AD101">
        <v>8390.4</v>
      </c>
      <c r="AE101">
        <v>888617</v>
      </c>
      <c r="AF101">
        <v>1062</v>
      </c>
    </row>
    <row r="102" spans="21:32" x14ac:dyDescent="0.2">
      <c r="V102">
        <v>1300000</v>
      </c>
      <c r="W102">
        <v>1275662</v>
      </c>
      <c r="X102">
        <v>6255.99999999999</v>
      </c>
      <c r="Y102">
        <v>0</v>
      </c>
      <c r="Z102">
        <v>873</v>
      </c>
      <c r="AB102">
        <v>1300000</v>
      </c>
      <c r="AC102">
        <v>1275796</v>
      </c>
      <c r="AD102">
        <v>9052.7999999999993</v>
      </c>
      <c r="AE102">
        <v>1154166</v>
      </c>
      <c r="AF102">
        <v>1041</v>
      </c>
    </row>
    <row r="103" spans="21:32" x14ac:dyDescent="0.2">
      <c r="V103">
        <v>1600000</v>
      </c>
      <c r="W103">
        <v>1557358</v>
      </c>
      <c r="X103">
        <v>6403.2</v>
      </c>
      <c r="Y103">
        <v>0</v>
      </c>
      <c r="Z103">
        <v>867</v>
      </c>
      <c r="AB103">
        <v>1600000</v>
      </c>
      <c r="AC103">
        <v>1560936</v>
      </c>
      <c r="AD103">
        <v>9715.1999999999898</v>
      </c>
      <c r="AE103">
        <v>1409315</v>
      </c>
      <c r="AF103">
        <v>1049</v>
      </c>
    </row>
    <row r="104" spans="21:32" x14ac:dyDescent="0.2">
      <c r="V104">
        <v>1900000</v>
      </c>
      <c r="W104">
        <v>1841269</v>
      </c>
      <c r="X104">
        <v>6771.2</v>
      </c>
      <c r="Y104">
        <v>0</v>
      </c>
      <c r="Z104">
        <v>866</v>
      </c>
      <c r="AB104">
        <v>1900000</v>
      </c>
      <c r="AC104">
        <v>1840937</v>
      </c>
      <c r="AD104">
        <v>11113.5999999999</v>
      </c>
      <c r="AE104">
        <v>1656813</v>
      </c>
      <c r="AF104">
        <v>1052</v>
      </c>
    </row>
    <row r="105" spans="21:32" x14ac:dyDescent="0.2">
      <c r="V105">
        <v>2200000</v>
      </c>
      <c r="W105">
        <v>2112726</v>
      </c>
      <c r="X105">
        <v>7065.5999999999904</v>
      </c>
      <c r="Y105">
        <v>0</v>
      </c>
      <c r="Z105">
        <v>869</v>
      </c>
      <c r="AB105">
        <v>2200000</v>
      </c>
      <c r="AC105">
        <v>2118043</v>
      </c>
      <c r="AD105">
        <v>13395.199999999901</v>
      </c>
      <c r="AE105">
        <v>1897133</v>
      </c>
      <c r="AF105">
        <v>1062</v>
      </c>
    </row>
    <row r="106" spans="21:32" x14ac:dyDescent="0.2">
      <c r="V106">
        <v>2500000</v>
      </c>
      <c r="W106">
        <v>2377681</v>
      </c>
      <c r="X106">
        <v>7580.7999999999902</v>
      </c>
      <c r="Y106">
        <v>0</v>
      </c>
      <c r="Z106">
        <v>867</v>
      </c>
      <c r="AB106">
        <v>2500000</v>
      </c>
      <c r="AC106">
        <v>2380649</v>
      </c>
      <c r="AD106">
        <v>15308.8</v>
      </c>
      <c r="AE106">
        <v>2119555</v>
      </c>
      <c r="AF106">
        <v>1056</v>
      </c>
    </row>
    <row r="107" spans="21:32" x14ac:dyDescent="0.2">
      <c r="V107">
        <v>2800000</v>
      </c>
      <c r="W107">
        <v>2647911</v>
      </c>
      <c r="X107">
        <v>8022.4</v>
      </c>
      <c r="Y107">
        <v>0</v>
      </c>
      <c r="Z107">
        <v>873</v>
      </c>
      <c r="AB107">
        <v>2800000</v>
      </c>
      <c r="AC107">
        <v>2643249</v>
      </c>
      <c r="AD107">
        <v>17001.599999999999</v>
      </c>
      <c r="AE107">
        <v>2335779</v>
      </c>
      <c r="AF107">
        <v>1058</v>
      </c>
    </row>
    <row r="108" spans="21:32" x14ac:dyDescent="0.2">
      <c r="V108">
        <v>3100000</v>
      </c>
      <c r="W108">
        <v>2908053</v>
      </c>
      <c r="X108">
        <v>8758.4</v>
      </c>
      <c r="Y108">
        <v>0</v>
      </c>
      <c r="Z108">
        <v>865</v>
      </c>
      <c r="AB108">
        <v>3100000</v>
      </c>
      <c r="AC108">
        <v>2905896</v>
      </c>
      <c r="AD108">
        <v>18400</v>
      </c>
      <c r="AE108">
        <v>2542287</v>
      </c>
      <c r="AF108">
        <v>1068</v>
      </c>
    </row>
    <row r="109" spans="21:32" x14ac:dyDescent="0.2">
      <c r="V109">
        <v>3400000</v>
      </c>
      <c r="W109">
        <v>3151650</v>
      </c>
      <c r="X109">
        <v>9936</v>
      </c>
      <c r="Y109">
        <v>0</v>
      </c>
      <c r="Z109">
        <v>864</v>
      </c>
      <c r="AB109">
        <v>3400000</v>
      </c>
      <c r="AC109">
        <v>2898458</v>
      </c>
      <c r="AD109">
        <v>18841.599999999999</v>
      </c>
      <c r="AE109">
        <v>2740589</v>
      </c>
      <c r="AF109">
        <v>8384333824</v>
      </c>
    </row>
    <row r="110" spans="21:32" x14ac:dyDescent="0.2">
      <c r="V110">
        <v>3700000</v>
      </c>
      <c r="W110">
        <v>3398973</v>
      </c>
      <c r="X110">
        <v>12143.9999999999</v>
      </c>
      <c r="Y110">
        <v>0</v>
      </c>
      <c r="Z110">
        <v>870</v>
      </c>
      <c r="AB110">
        <v>3700000</v>
      </c>
      <c r="AC110">
        <v>3407051</v>
      </c>
      <c r="AD110">
        <v>20092.8</v>
      </c>
      <c r="AE110">
        <v>2948772</v>
      </c>
      <c r="AF110">
        <v>1071</v>
      </c>
    </row>
    <row r="111" spans="21:32" x14ac:dyDescent="0.2">
      <c r="V111">
        <v>4000000</v>
      </c>
      <c r="W111">
        <v>3631272</v>
      </c>
      <c r="X111">
        <v>35622.3999999999</v>
      </c>
      <c r="Y111">
        <v>0</v>
      </c>
      <c r="Z111">
        <v>863</v>
      </c>
      <c r="AB111">
        <v>4000000</v>
      </c>
      <c r="AC111">
        <v>3628928</v>
      </c>
      <c r="AD111">
        <v>20313.599999999999</v>
      </c>
      <c r="AE111">
        <v>3132174</v>
      </c>
      <c r="AF111">
        <v>1056</v>
      </c>
    </row>
    <row r="112" spans="21:32" x14ac:dyDescent="0.2">
      <c r="V112">
        <v>4300000</v>
      </c>
      <c r="W112">
        <v>3883488</v>
      </c>
      <c r="X112">
        <v>274528</v>
      </c>
      <c r="Y112">
        <v>0</v>
      </c>
      <c r="Z112">
        <v>866</v>
      </c>
      <c r="AB112">
        <v>4300000</v>
      </c>
      <c r="AC112">
        <v>3865829</v>
      </c>
      <c r="AD112">
        <v>87878.399999999994</v>
      </c>
      <c r="AE112">
        <v>3329061</v>
      </c>
      <c r="AF112">
        <v>1058</v>
      </c>
    </row>
    <row r="113" spans="22:32" x14ac:dyDescent="0.2">
      <c r="V113">
        <v>4600000</v>
      </c>
      <c r="W113">
        <v>4096693</v>
      </c>
      <c r="X113">
        <v>276073.59999999998</v>
      </c>
      <c r="Y113">
        <v>0</v>
      </c>
      <c r="Z113">
        <v>869</v>
      </c>
      <c r="AB113">
        <v>4600000</v>
      </c>
      <c r="AC113">
        <v>4072109</v>
      </c>
      <c r="AD113">
        <v>1706931.2</v>
      </c>
      <c r="AE113">
        <v>3500869</v>
      </c>
      <c r="AF113">
        <v>1055</v>
      </c>
    </row>
    <row r="114" spans="22:32" x14ac:dyDescent="0.2">
      <c r="V114">
        <v>4900000</v>
      </c>
      <c r="W114">
        <v>4318944</v>
      </c>
      <c r="X114">
        <v>732172.799999999</v>
      </c>
      <c r="Y114">
        <v>0</v>
      </c>
      <c r="Z114">
        <v>882</v>
      </c>
      <c r="AB114">
        <v>4900000</v>
      </c>
      <c r="AC114">
        <v>4298104</v>
      </c>
      <c r="AD114">
        <v>1463756.79999999</v>
      </c>
      <c r="AE114">
        <v>3686964</v>
      </c>
      <c r="AF114">
        <v>1052</v>
      </c>
    </row>
    <row r="115" spans="22:32" x14ac:dyDescent="0.2">
      <c r="V115">
        <v>5200000</v>
      </c>
      <c r="W115">
        <v>4501959</v>
      </c>
      <c r="X115">
        <v>1457942.4</v>
      </c>
      <c r="Y115">
        <v>0</v>
      </c>
      <c r="Z115">
        <v>880</v>
      </c>
      <c r="AB115">
        <v>5200000</v>
      </c>
      <c r="AC115">
        <v>4522412</v>
      </c>
      <c r="AD115">
        <v>1516086.4</v>
      </c>
      <c r="AE115">
        <v>3876435</v>
      </c>
      <c r="AF115">
        <v>1056</v>
      </c>
    </row>
    <row r="116" spans="22:32" x14ac:dyDescent="0.2">
      <c r="V116">
        <v>5500000</v>
      </c>
      <c r="W116">
        <v>4729279</v>
      </c>
      <c r="X116">
        <v>1357331.2</v>
      </c>
      <c r="Y116">
        <v>0</v>
      </c>
      <c r="Z116">
        <v>895</v>
      </c>
      <c r="AB116">
        <v>5500000</v>
      </c>
      <c r="AC116">
        <v>4727958</v>
      </c>
      <c r="AD116">
        <v>1444326.3999999999</v>
      </c>
      <c r="AE116">
        <v>4040187</v>
      </c>
      <c r="AF116">
        <v>1053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with cache invalidate</vt:lpstr>
      <vt:lpstr>Sheet2</vt:lpstr>
      <vt:lpstr>Sheet1 (don't use)</vt:lpstr>
      <vt:lpstr>Sheet1 (2)</vt:lpstr>
      <vt:lpstr>two cores</vt:lpstr>
      <vt:lpstr>load latency 1024_2C</vt:lpstr>
      <vt:lpstr>load latency 1024_4C</vt:lpstr>
      <vt:lpstr>load latency 1024_12C</vt:lpstr>
      <vt:lpstr>sharedcq motivation</vt:lpstr>
      <vt:lpstr>mix of 30 random</vt:lpstr>
      <vt:lpstr>10p_bimodal</vt:lpstr>
      <vt:lpstr>10p_bitvector_rebal</vt:lpstr>
      <vt:lpstr>10p_bitvector_rebal_w_overhead</vt:lpstr>
      <vt:lpstr>timelines</vt:lpstr>
      <vt:lpstr>fixedST</vt:lpstr>
      <vt:lpstr>affinity</vt:lpstr>
      <vt:lpstr>timeline with SLO</vt:lpstr>
      <vt:lpstr>kernelsharedcq</vt:lpstr>
      <vt:lpstr>affinity_rebal_FB_traffic</vt:lpstr>
      <vt:lpstr>affinity_rebal_50p_traffic</vt:lpstr>
      <vt:lpstr>affinity_rebal_20p_traffic</vt:lpstr>
      <vt:lpstr>affinity_rebal_10p_traffic</vt:lpstr>
      <vt:lpstr>50p_traffic</vt:lpstr>
      <vt:lpstr>20p_traffic</vt:lpstr>
      <vt:lpstr>10p_traffic</vt:lpstr>
      <vt:lpstr>100p_traffic</vt:lpstr>
      <vt:lpstr>kernel1</vt:lpstr>
      <vt:lpstr>MT</vt:lpstr>
      <vt:lpstr>ubench_fixed1_again2</vt:lpstr>
      <vt:lpstr>ubench_fixed1_again</vt:lpstr>
      <vt:lpstr>ubench_fixed1</vt:lpstr>
      <vt:lpstr>ubench_bm2</vt:lpstr>
      <vt:lpstr>ubench_bm3</vt:lpstr>
      <vt:lpstr>mt_fixed1</vt:lpstr>
      <vt:lpstr>Sheet1</vt:lpstr>
      <vt:lpstr>mt_bm3</vt:lpstr>
      <vt:lpstr>ubench_kernel</vt:lpstr>
      <vt:lpstr>ubench_ro_kernel_aff</vt:lpstr>
      <vt:lpstr>ubench_rw_kernel_aff </vt:lpstr>
      <vt:lpstr>no_grp</vt:lpstr>
      <vt:lpstr>mt_ro</vt:lpstr>
      <vt:lpstr>mt_rw</vt:lpstr>
      <vt:lpstr>mt_rw_LLC</vt:lpstr>
      <vt:lpstr>mt_ro_bm3_all</vt:lpstr>
      <vt:lpstr>Sheet3</vt:lpstr>
      <vt:lpstr>scalability</vt:lpstr>
      <vt:lpstr>interrupt</vt:lpstr>
      <vt:lpstr>power</vt:lpstr>
      <vt:lpstr>MT again</vt:lpstr>
      <vt:lpstr>FPGA Resource Utilization</vt:lpstr>
      <vt:lpstr>MT LLC again</vt:lpstr>
      <vt:lpstr>MultiNIC JSC12 vs. 2xJSC6</vt:lpstr>
      <vt:lpstr>larger key-value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 Seyedroudbari</dc:creator>
  <cp:lastModifiedBy>Hamed Seyedroudbari</cp:lastModifiedBy>
  <dcterms:created xsi:type="dcterms:W3CDTF">2024-09-03T16:53:06Z</dcterms:created>
  <dcterms:modified xsi:type="dcterms:W3CDTF">2025-08-29T03:04:04Z</dcterms:modified>
</cp:coreProperties>
</file>