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\Downloads\"/>
    </mc:Choice>
  </mc:AlternateContent>
  <bookViews>
    <workbookView xWindow="0" yWindow="0" windowWidth="19200" windowHeight="7890" activeTab="1"/>
  </bookViews>
  <sheets>
    <sheet name="Instructions" sheetId="5" r:id="rId1"/>
    <sheet name="AI POC Framework Dashboard" sheetId="1" r:id="rId2"/>
    <sheet name="AI Controls" sheetId="2" r:id="rId3"/>
    <sheet name="AI Risks" sheetId="3" r:id="rId4"/>
    <sheet name="AI Compliance" sheetId="4" r:id="rId5"/>
  </sheets>
  <calcPr calcId="162913"/>
</workbook>
</file>

<file path=xl/calcChain.xml><?xml version="1.0" encoding="utf-8"?>
<calcChain xmlns="http://schemas.openxmlformats.org/spreadsheetml/2006/main">
  <c r="F12" i="3" l="1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1" i="3"/>
  <c r="F10" i="3"/>
  <c r="F9" i="3"/>
  <c r="F8" i="3"/>
  <c r="F7" i="3"/>
  <c r="F6" i="3"/>
  <c r="F5" i="3"/>
  <c r="F4" i="3"/>
  <c r="F3" i="3"/>
  <c r="F2" i="3"/>
  <c r="I8" i="1"/>
  <c r="I7" i="1"/>
  <c r="I6" i="1"/>
  <c r="I5" i="1"/>
  <c r="I9" i="1" s="1"/>
</calcChain>
</file>

<file path=xl/sharedStrings.xml><?xml version="1.0" encoding="utf-8"?>
<sst xmlns="http://schemas.openxmlformats.org/spreadsheetml/2006/main" count="477" uniqueCount="285">
  <si>
    <t>AI POC INFORMATION</t>
  </si>
  <si>
    <t>AI GOVERNANCE KPIs</t>
  </si>
  <si>
    <t>AI Solution Type:</t>
  </si>
  <si>
    <t>Predictive Analytics</t>
  </si>
  <si>
    <t>Total AI Controls</t>
  </si>
  <si>
    <t>AI Vendor:</t>
  </si>
  <si>
    <t>AI Analytics Corp</t>
  </si>
  <si>
    <t>Data Controls</t>
  </si>
  <si>
    <t>Use Case:</t>
  </si>
  <si>
    <t>Grid Load Forecasting</t>
  </si>
  <si>
    <t>Model Controls</t>
  </si>
  <si>
    <t>Data Sources:</t>
  </si>
  <si>
    <t>SCADA, Weather, Historical Load</t>
  </si>
  <si>
    <t>Ethics Controls</t>
  </si>
  <si>
    <t>Model Type:</t>
  </si>
  <si>
    <t>Machine Learning - Time Series</t>
  </si>
  <si>
    <t>AI Completion %</t>
  </si>
  <si>
    <t>AI Risk Level:</t>
  </si>
  <si>
    <t>High</t>
  </si>
  <si>
    <t>Ethical Review:</t>
  </si>
  <si>
    <t>Required</t>
  </si>
  <si>
    <t>Data Sensitivity:</t>
  </si>
  <si>
    <t>Critical Infrastructure</t>
  </si>
  <si>
    <t>Control ID</t>
  </si>
  <si>
    <t>AI Phase</t>
  </si>
  <si>
    <t>Control Category</t>
  </si>
  <si>
    <t>Control Statement</t>
  </si>
  <si>
    <t>Status</t>
  </si>
  <si>
    <t>Owner</t>
  </si>
  <si>
    <t>Due Date</t>
  </si>
  <si>
    <t>Priority</t>
  </si>
  <si>
    <t>AI Risk Impact</t>
  </si>
  <si>
    <t>Compliance Requirement</t>
  </si>
  <si>
    <t>Comments</t>
  </si>
  <si>
    <t>AI-1.1.1</t>
  </si>
  <si>
    <t>AI Strategy</t>
  </si>
  <si>
    <t>AI Governance</t>
  </si>
  <si>
    <t>AI governance framework established with clear roles and responsibilities</t>
  </si>
  <si>
    <t>Not Started</t>
  </si>
  <si>
    <t>Critical</t>
  </si>
  <si>
    <t>AI Act, GDPR</t>
  </si>
  <si>
    <t>AI-1.1.2</t>
  </si>
  <si>
    <t>AI ethics committee formed with diverse stakeholders</t>
  </si>
  <si>
    <t>Medium</t>
  </si>
  <si>
    <t>Internal Policy</t>
  </si>
  <si>
    <t>AI-1.1.3</t>
  </si>
  <si>
    <t>Use Case Definition</t>
  </si>
  <si>
    <t>AI use case clearly defined with business objectives and success criteria</t>
  </si>
  <si>
    <t>In Progress</t>
  </si>
  <si>
    <t>Business Unit</t>
  </si>
  <si>
    <t>2025-09-10</t>
  </si>
  <si>
    <t>Business Requirements</t>
  </si>
  <si>
    <t>AI-1.1.4</t>
  </si>
  <si>
    <t>Risk Assessment</t>
  </si>
  <si>
    <t>Comprehensive AI risk assessment conducted covering technical, ethical, and operational risks</t>
  </si>
  <si>
    <t>Risk Management</t>
  </si>
  <si>
    <t>AI-1.1.5</t>
  </si>
  <si>
    <t>Regulatory Compliance</t>
  </si>
  <si>
    <t>Regulatory compliance assessment for AI solution completed</t>
  </si>
  <si>
    <t>AI Act, Local Regulations</t>
  </si>
  <si>
    <t>AI-2.1.1</t>
  </si>
  <si>
    <t>Data Management</t>
  </si>
  <si>
    <t>Data Quality</t>
  </si>
  <si>
    <t>Data quality assessment and validation procedures established</t>
  </si>
  <si>
    <t>Data Governance</t>
  </si>
  <si>
    <t>AI-2.1.2</t>
  </si>
  <si>
    <t>Data Privacy</t>
  </si>
  <si>
    <t>Data privacy impact assessment (DPIA) completed for AI training data</t>
  </si>
  <si>
    <t>GDPR, Privacy Laws</t>
  </si>
  <si>
    <t>AI-2.1.3</t>
  </si>
  <si>
    <t>Data Security</t>
  </si>
  <si>
    <t>Data encryption and access controls implemented for AI datasets</t>
  </si>
  <si>
    <t>Security Standards</t>
  </si>
  <si>
    <t>AI-2.1.4</t>
  </si>
  <si>
    <t>Data Lineage</t>
  </si>
  <si>
    <t>Data lineage and provenance tracking established for AI model inputs</t>
  </si>
  <si>
    <t>AI-2.1.5</t>
  </si>
  <si>
    <t>Bias Detection</t>
  </si>
  <si>
    <t>Data bias assessment and mitigation strategies implemented</t>
  </si>
  <si>
    <t>Fairness Requirements</t>
  </si>
  <si>
    <t>AI-2.2.1</t>
  </si>
  <si>
    <t>Data Retention</t>
  </si>
  <si>
    <t>Data retention and deletion policies defined for AI training and inference data</t>
  </si>
  <si>
    <t>Privacy Laws</t>
  </si>
  <si>
    <t>AI-2.2.2</t>
  </si>
  <si>
    <t>Synthetic Data</t>
  </si>
  <si>
    <t>Synthetic data generation and validation procedures if applicable</t>
  </si>
  <si>
    <t>Low</t>
  </si>
  <si>
    <t>Data Protection</t>
  </si>
  <si>
    <t>AI-3.1.1</t>
  </si>
  <si>
    <t>Model Development</t>
  </si>
  <si>
    <t>Model Architecture</t>
  </si>
  <si>
    <t>AI model architecture documented and approved by technical review board</t>
  </si>
  <si>
    <t>Technical Standards</t>
  </si>
  <si>
    <t>AI-3.1.2</t>
  </si>
  <si>
    <t>Model Training</t>
  </si>
  <si>
    <t>Model training procedures and hyperparameter management documented</t>
  </si>
  <si>
    <t>AI-3.1.3</t>
  </si>
  <si>
    <t>Model Validation</t>
  </si>
  <si>
    <t>Independent model validation and testing performed</t>
  </si>
  <si>
    <t>Validation Standards</t>
  </si>
  <si>
    <t>AI-3.1.4</t>
  </si>
  <si>
    <t>Performance Metrics</t>
  </si>
  <si>
    <t>Model performance metrics and benchmarks established</t>
  </si>
  <si>
    <t>Performance Standards</t>
  </si>
  <si>
    <t>AI-3.1.5</t>
  </si>
  <si>
    <t>Explainability</t>
  </si>
  <si>
    <t>Model explainability and interpretability requirements addressed</t>
  </si>
  <si>
    <t>Transparency Requirements</t>
  </si>
  <si>
    <t>AI-3.2.1</t>
  </si>
  <si>
    <t>Robustness Testing</t>
  </si>
  <si>
    <t>Model robustness and adversarial testing completed</t>
  </si>
  <si>
    <t>AI-3.2.2</t>
  </si>
  <si>
    <t>Fairness Testing</t>
  </si>
  <si>
    <t>Model fairness and bias testing across different demographic groups</t>
  </si>
  <si>
    <t>AI-4.1.1</t>
  </si>
  <si>
    <t>AI Ethics</t>
  </si>
  <si>
    <t>Ethical Framework</t>
  </si>
  <si>
    <t>AI ethical framework and principles defined and approved</t>
  </si>
  <si>
    <t>Ethical Guidelines</t>
  </si>
  <si>
    <t>AI-4.1.2</t>
  </si>
  <si>
    <t>Human Oversight</t>
  </si>
  <si>
    <t>Human oversight and intervention mechanisms implemented</t>
  </si>
  <si>
    <t>Human Rights</t>
  </si>
  <si>
    <t>AI-4.1.3</t>
  </si>
  <si>
    <t>Transparency</t>
  </si>
  <si>
    <t>AI decision-making transparency and explainability measures implemented</t>
  </si>
  <si>
    <t>Transparency Laws</t>
  </si>
  <si>
    <t>AI-4.1.4</t>
  </si>
  <si>
    <t>Accountability</t>
  </si>
  <si>
    <t>Clear accountability and responsibility chains established for AI decisions</t>
  </si>
  <si>
    <t>Governance Requirements</t>
  </si>
  <si>
    <t>AI-4.1.5</t>
  </si>
  <si>
    <t>Impact Assessment</t>
  </si>
  <si>
    <t>AI impact assessment on society and environment completed</t>
  </si>
  <si>
    <t>Sustainability Requirements</t>
  </si>
  <si>
    <t>AI-5.1.1</t>
  </si>
  <si>
    <t>Deployment</t>
  </si>
  <si>
    <t>Production Readiness</t>
  </si>
  <si>
    <t>AI model production readiness checklist completed</t>
  </si>
  <si>
    <t>Operational Standards</t>
  </si>
  <si>
    <t>AI-5.1.2</t>
  </si>
  <si>
    <t>Model Monitoring</t>
  </si>
  <si>
    <t>Continuous model monitoring and drift detection implemented</t>
  </si>
  <si>
    <t>AI-5.1.3</t>
  </si>
  <si>
    <t>Performance Monitoring</t>
  </si>
  <si>
    <t>Real-time performance monitoring and alerting systems deployed</t>
  </si>
  <si>
    <t>SLA Requirements</t>
  </si>
  <si>
    <t>AI-5.1.4</t>
  </si>
  <si>
    <t>Incident Response</t>
  </si>
  <si>
    <t>AI incident response and rollback procedures established</t>
  </si>
  <si>
    <t>Business Continuity</t>
  </si>
  <si>
    <t>AI-5.1.5</t>
  </si>
  <si>
    <t>Model Versioning</t>
  </si>
  <si>
    <t>Model versioning and change management procedures implemented</t>
  </si>
  <si>
    <t>Change Management</t>
  </si>
  <si>
    <t>AI-5.2.1</t>
  </si>
  <si>
    <t>User Training</t>
  </si>
  <si>
    <t>End-user training on AI system capabilities and limitations provided</t>
  </si>
  <si>
    <t>Training Requirements</t>
  </si>
  <si>
    <t>AI-5.2.2</t>
  </si>
  <si>
    <t>Documentation</t>
  </si>
  <si>
    <t>Comprehensive AI system documentation and user guides created</t>
  </si>
  <si>
    <t>Documentation Standards</t>
  </si>
  <si>
    <t>AI-6.1.1</t>
  </si>
  <si>
    <t>Governance</t>
  </si>
  <si>
    <t>Audit Trail</t>
  </si>
  <si>
    <t>Complete audit trail and logging for AI decisions implemented</t>
  </si>
  <si>
    <t>Audit Requirements</t>
  </si>
  <si>
    <t>AI-6.1.2</t>
  </si>
  <si>
    <t>Compliance Monitoring</t>
  </si>
  <si>
    <t>Ongoing compliance monitoring and reporting mechanisms established</t>
  </si>
  <si>
    <t>AI-6.1.3</t>
  </si>
  <si>
    <t>Third-party Assessment</t>
  </si>
  <si>
    <t>Independent third-party AI assessment and certification obtained</t>
  </si>
  <si>
    <t>Certification Requirements</t>
  </si>
  <si>
    <t>AI-6.1.4</t>
  </si>
  <si>
    <t>Regular Reviews</t>
  </si>
  <si>
    <t>Regular AI governance and ethics reviews scheduled and conducted</t>
  </si>
  <si>
    <t>Governance Framework</t>
  </si>
  <si>
    <t>AI-6.1.5</t>
  </si>
  <si>
    <t>Stakeholder Engagement</t>
  </si>
  <si>
    <t>Stakeholder engagement and feedback mechanisms established</t>
  </si>
  <si>
    <t>Stakeholder Management</t>
  </si>
  <si>
    <t>Risk ID</t>
  </si>
  <si>
    <t>AI Risk Category</t>
  </si>
  <si>
    <t>Risk Description</t>
  </si>
  <si>
    <t>Likelihood</t>
  </si>
  <si>
    <t>Impact</t>
  </si>
  <si>
    <t>Risk Level</t>
  </si>
  <si>
    <t>Mitigation Strategy</t>
  </si>
  <si>
    <t>Target Date</t>
  </si>
  <si>
    <t>AI Specific Considerations</t>
  </si>
  <si>
    <t>AI-R001</t>
  </si>
  <si>
    <t>Model Bias</t>
  </si>
  <si>
    <t>AI model exhibits bias against certain demographic groups</t>
  </si>
  <si>
    <t>Open</t>
  </si>
  <si>
    <t>Implement bias detection and mitigation algorithms</t>
  </si>
  <si>
    <t>AI Ethics Team</t>
  </si>
  <si>
    <t>2025-09-15</t>
  </si>
  <si>
    <t>Could lead to discriminatory outcomes in utility services</t>
  </si>
  <si>
    <t>AI-R002</t>
  </si>
  <si>
    <t>Training data contains personally identifiable information</t>
  </si>
  <si>
    <t>Implement data anonymization and differential privacy</t>
  </si>
  <si>
    <t>Data Protection Officer</t>
  </si>
  <si>
    <t>2025-09-05</t>
  </si>
  <si>
    <t>GDPR and local privacy law violations</t>
  </si>
  <si>
    <t>AI-R003</t>
  </si>
  <si>
    <t>Model Drift</t>
  </si>
  <si>
    <t>AI model performance degrades over time due to data drift</t>
  </si>
  <si>
    <t>Implement continuous monitoring and retraining pipelines</t>
  </si>
  <si>
    <t>ML Engineering</t>
  </si>
  <si>
    <t>2025-09-20</t>
  </si>
  <si>
    <t>Could affect grid reliability predictions</t>
  </si>
  <si>
    <t>AI-R004</t>
  </si>
  <si>
    <t>Adversarial Attacks</t>
  </si>
  <si>
    <t>AI model vulnerable to adversarial inputs</t>
  </si>
  <si>
    <t>Implement adversarial training and input validation</t>
  </si>
  <si>
    <t>Cybersecurity Team</t>
  </si>
  <si>
    <t>2025-09-25</t>
  </si>
  <si>
    <t>Could compromise critical infrastructure decisions</t>
  </si>
  <si>
    <t>AI-R005</t>
  </si>
  <si>
    <t>AI decisions cannot be explained to stakeholders</t>
  </si>
  <si>
    <t>Implement explainable AI techniques and documentation</t>
  </si>
  <si>
    <t>AI Development Team</t>
  </si>
  <si>
    <t>2025-09-30</t>
  </si>
  <si>
    <t>Regulatory compliance and stakeholder trust issues</t>
  </si>
  <si>
    <t>AI-R006</t>
  </si>
  <si>
    <t>Poor quality training data leads to unreliable model</t>
  </si>
  <si>
    <t>Implement comprehensive data validation and quality checks</t>
  </si>
  <si>
    <t>Data Engineering</t>
  </si>
  <si>
    <t>Could result in incorrect operational decisions</t>
  </si>
  <si>
    <t>AI-R007</t>
  </si>
  <si>
    <t>Vendor Lock-in</t>
  </si>
  <si>
    <t>Dependency on proprietary AI vendor technology</t>
  </si>
  <si>
    <t>Ensure data portability and open standards compliance</t>
  </si>
  <si>
    <t>Procurement</t>
  </si>
  <si>
    <t>Limits future flexibility and increases costs</t>
  </si>
  <si>
    <t>AI-R008</t>
  </si>
  <si>
    <t>AI solution violates emerging AI regulations</t>
  </si>
  <si>
    <t>Continuous monitoring of regulatory landscape</t>
  </si>
  <si>
    <t>Legal &amp; Compliance</t>
  </si>
  <si>
    <t>2025-09-01</t>
  </si>
  <si>
    <t>EU AI Act and local AI governance requirements</t>
  </si>
  <si>
    <t>AI-R009</t>
  </si>
  <si>
    <t>Insufficient human oversight of AI decisions</t>
  </si>
  <si>
    <t>Implement human-in-the-loop mechanisms</t>
  </si>
  <si>
    <t>Operations Team</t>
  </si>
  <si>
    <t>Critical for maintaining human control over infrastructure</t>
  </si>
  <si>
    <t>AI-R010</t>
  </si>
  <si>
    <t>Environmental Impact</t>
  </si>
  <si>
    <t>High computational requirements for AI training and inference</t>
  </si>
  <si>
    <t>Optimize model efficiency and use green computing</t>
  </si>
  <si>
    <t>Sustainability Team</t>
  </si>
  <si>
    <t>2025-10-01</t>
  </si>
  <si>
    <t>AI REGULATORY COMPLIANCE CHECKLIST</t>
  </si>
  <si>
    <t>Regulation</t>
  </si>
  <si>
    <t>Requirement</t>
  </si>
  <si>
    <t>Compliance Status</t>
  </si>
  <si>
    <t>Evidence</t>
  </si>
  <si>
    <t>Review Date</t>
  </si>
  <si>
    <t>EU AI Act</t>
  </si>
  <si>
    <t>High-risk AI system registration and conformity assessment</t>
  </si>
  <si>
    <t>Legal Team</t>
  </si>
  <si>
    <t>GDPR</t>
  </si>
  <si>
    <t>Data protection impact assessment for AI processing</t>
  </si>
  <si>
    <t>DPIA template completed</t>
  </si>
  <si>
    <t>DPO</t>
  </si>
  <si>
    <t>IEEE Standards</t>
  </si>
  <si>
    <t>AI system transparency and explainability standards</t>
  </si>
  <si>
    <t>AI Team</t>
  </si>
  <si>
    <t>ISO/IEC 23053</t>
  </si>
  <si>
    <t>Framework for AI risk management</t>
  </si>
  <si>
    <t>Risk Team</t>
  </si>
  <si>
    <t>NIST AI RMF</t>
  </si>
  <si>
    <t>AI Risk Management Framework implementation</t>
  </si>
  <si>
    <t>2025-10-05</t>
  </si>
  <si>
    <t>Internal AI Policy</t>
  </si>
  <si>
    <t>Policy draft under review</t>
  </si>
  <si>
    <t xml:space="preserve"> AI Solutions POC Controls Dashboard</t>
  </si>
  <si>
    <t xml:space="preserve">Artificial Intelligence Proof of Concept Management </t>
  </si>
  <si>
    <t xml:space="preserve">AI POC Framework CONTROLS DASHBOARD - SPECIALIZED INSTRUCTIONS
1. AI-SPECIFIC CONSIDERATIONS
   - This dashboard is specifically designed for AI solution POCs
   - Includes specialized controls for AI governance, ethics, and compliance
   - Addresses unique AI risks like bias, explainability, and model drift
2. AI CONTROL CATEGORIES
   - AI Strategy: Governance framework and use case definition
   - Data Management: Data quality, privacy, and bias detection
   - Model Development: Architecture, validation, and testing
   - AI Ethics: Ethical framework and responsible AI practices
   - Deployment: Production readiness and monitoring
   - Governance: Audit trails and compliance monitoring
3. AI RISK MANAGEMENT
   - AI-specific risks include model bias, data privacy, and adversarial attacks
   - Risk levels automatically calculated based on likelihood and impact
   - Special consideration for AI regulatory compliance (EU AI Act, GDPR)
4. COMPLIANCE TRACKING
   - Dedicated compliance sheet for AI regulations
   - Track compliance with EU AI Act, GDPR, and local regulations
   - Evidence collection for audit and certification purposes
5. KEY AI METRICS
   - Total AI Controls: Comprehensive coverage of AI lifecycle
   - Data Controls: Focus on data quality and privacy
   - Model Controls: Model development and validation
   - Ethics Controls: Responsible AI implementation
6. AI-SPECIFIC BEST PRACTICES
   - Regular bias testing and fairness assessments
   - Continuous model monitoring and drift detection
   - Human oversight and intervention mechanisms
   - Transparent and explainable AI decisions
   - Comprehensive documentation and audit trails
7. REGULATORY COMPLIANCE
   - EU AI Act compliance for high-risk AI systems
   - GDPR compliance for AI data processing
   - Local Qatar regulations and standards
   - Industry-specific utility regulations
For AI-specific technical support, contact the KAHRAMAA AI Center of Excellence.
</t>
  </si>
  <si>
    <t>Completed</t>
  </si>
  <si>
    <t>AI governance policy compliance</t>
  </si>
  <si>
    <t>Aligns with sustainability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</si>
</sst>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20"/>
      <color rgb="FF6B46C1"/>
      <name val="Calibri"/>
    </font>
    <font>
      <i/>
      <sz val="12"/>
      <color rgb="FF5B9BD5"/>
      <name val="Calibri"/>
    </font>
    <font>
      <b/>
      <sz val="14"/>
      <color rgb="FF6B46C1"/>
      <name val="Calibri"/>
    </font>
    <font>
      <b/>
      <sz val="11"/>
      <name val="Calibri"/>
    </font>
    <font>
      <b/>
      <sz val="16"/>
      <color rgb="FF6B46C1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F4E79"/>
        <bgColor rgb="FF1F4E79"/>
      </patternFill>
    </fill>
    <fill>
      <patternFill patternType="solid">
        <fgColor rgb="FF6B46C1"/>
        <bgColor rgb="FF6B46C1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>
      <alignment horizontal="center" vertical="center"/>
    </xf>
    <xf numFmtId="0" fontId="1" fillId="3" borderId="1">
      <alignment horizontal="center" vertical="center"/>
    </xf>
  </cellStyleXfs>
  <cellXfs count="12">
    <xf numFmtId="0" fontId="0" fillId="0" borderId="0" xfId="0"/>
    <xf numFmtId="0" fontId="5" fillId="0" borderId="0" xfId="0" applyFont="1"/>
    <xf numFmtId="0" fontId="4" fillId="0" borderId="0" xfId="0" applyFont="1"/>
    <xf numFmtId="0" fontId="1" fillId="3" borderId="1" xfId="2" applyAlignment="1">
      <alignment horizontal="center"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4" fillId="4" borderId="0" xfId="0" applyFont="1" applyFill="1"/>
    <xf numFmtId="0" fontId="3" fillId="0" borderId="0" xfId="0" applyFont="1" applyAlignment="1">
      <alignment horizontal="center" vertical="center"/>
    </xf>
    <xf numFmtId="0" fontId="6" fillId="0" borderId="0" xfId="0" applyFont="1"/>
    <xf numFmtId="0" fontId="8" fillId="3" borderId="1" xfId="2" applyFont="1" applyAlignment="1">
      <alignment horizontal="center" vertical="center"/>
    </xf>
    <xf numFmtId="0" fontId="7" fillId="0" borderId="0" xfId="0" applyFont="1"/>
  </cellXfs>
  <cellStyles count="3">
    <cellStyle name="ai_header_style" xfId="2"/>
    <cellStyle name="header_style" xfId="1"/>
    <cellStyle name="Normal" xfId="0" builtinId="0"/>
  </cellStyles>
  <dxfs count="4"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ill>
        <patternFill patternType="solid">
          <fgColor rgb="FFC6EFCE"/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20" customWidth="1"/>
  </cols>
  <sheetData>
    <row r="1" spans="1:1" ht="409.5" x14ac:dyDescent="0.35">
      <c r="A1" s="4" t="s">
        <v>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16" sqref="E16"/>
    </sheetView>
  </sheetViews>
  <sheetFormatPr defaultRowHeight="14.5" x14ac:dyDescent="0.35"/>
  <cols>
    <col min="2" max="2" width="22.36328125" customWidth="1"/>
    <col min="3" max="3" width="36.81640625" customWidth="1"/>
    <col min="8" max="8" width="15.36328125" customWidth="1"/>
    <col min="9" max="9" width="19.81640625" customWidth="1"/>
  </cols>
  <sheetData>
    <row r="1" spans="1:11" ht="26" x14ac:dyDescent="0.35">
      <c r="A1" s="5" t="s">
        <v>279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.5" x14ac:dyDescent="0.35">
      <c r="A2" s="8" t="s">
        <v>280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4" spans="1:11" ht="18.5" x14ac:dyDescent="0.45">
      <c r="A4" s="7" t="s">
        <v>0</v>
      </c>
      <c r="B4" s="6"/>
      <c r="C4" s="6"/>
      <c r="D4" s="6"/>
      <c r="E4" s="6"/>
      <c r="F4" s="6"/>
      <c r="H4" s="7" t="s">
        <v>1</v>
      </c>
      <c r="I4" s="6"/>
      <c r="J4" s="6"/>
      <c r="K4" s="6"/>
    </row>
    <row r="5" spans="1:11" ht="18.5" x14ac:dyDescent="0.45">
      <c r="B5" s="1" t="s">
        <v>2</v>
      </c>
      <c r="C5" s="6" t="s">
        <v>3</v>
      </c>
      <c r="D5" s="6"/>
      <c r="E5" s="6"/>
      <c r="F5" s="6"/>
      <c r="H5" s="1" t="s">
        <v>4</v>
      </c>
      <c r="I5" s="2">
        <f>COUNTA('AI Controls'!A:A)-1</f>
        <v>36</v>
      </c>
    </row>
    <row r="6" spans="1:11" ht="18.5" x14ac:dyDescent="0.45">
      <c r="B6" s="1" t="s">
        <v>5</v>
      </c>
      <c r="C6" s="6" t="s">
        <v>6</v>
      </c>
      <c r="D6" s="6"/>
      <c r="E6" s="6"/>
      <c r="F6" s="6"/>
      <c r="H6" s="1" t="s">
        <v>7</v>
      </c>
      <c r="I6" s="2">
        <f>COUNTIF('AI Controls'!C:C,"*Data*")</f>
        <v>6</v>
      </c>
    </row>
    <row r="7" spans="1:11" ht="18.5" x14ac:dyDescent="0.45">
      <c r="B7" s="1" t="s">
        <v>8</v>
      </c>
      <c r="C7" s="6" t="s">
        <v>9</v>
      </c>
      <c r="D7" s="6"/>
      <c r="E7" s="6"/>
      <c r="F7" s="6"/>
      <c r="H7" s="1" t="s">
        <v>10</v>
      </c>
      <c r="I7" s="2">
        <f>COUNTIF('AI Controls'!C:C,"*Model*")</f>
        <v>5</v>
      </c>
    </row>
    <row r="8" spans="1:11" ht="18.5" x14ac:dyDescent="0.45">
      <c r="B8" s="1" t="s">
        <v>11</v>
      </c>
      <c r="C8" s="6" t="s">
        <v>12</v>
      </c>
      <c r="D8" s="6"/>
      <c r="E8" s="6"/>
      <c r="F8" s="6"/>
      <c r="H8" s="1" t="s">
        <v>13</v>
      </c>
      <c r="I8" s="2">
        <f>COUNTIF('AI Controls'!C:C,"*Ethics*")</f>
        <v>0</v>
      </c>
    </row>
    <row r="9" spans="1:11" ht="18.5" x14ac:dyDescent="0.45">
      <c r="B9" s="1" t="s">
        <v>14</v>
      </c>
      <c r="C9" s="6" t="s">
        <v>15</v>
      </c>
      <c r="D9" s="6"/>
      <c r="E9" s="6"/>
      <c r="F9" s="6"/>
      <c r="H9" s="1" t="s">
        <v>16</v>
      </c>
      <c r="I9" s="2">
        <f>IF(I5&gt;0,ROUND(COUNTIF('AI Controls'!E:E,"Completed")/I5*100,1),0)</f>
        <v>88.9</v>
      </c>
    </row>
    <row r="10" spans="1:11" x14ac:dyDescent="0.35">
      <c r="B10" s="1" t="s">
        <v>17</v>
      </c>
      <c r="C10" t="s">
        <v>18</v>
      </c>
    </row>
    <row r="11" spans="1:11" x14ac:dyDescent="0.35">
      <c r="B11" s="1" t="s">
        <v>19</v>
      </c>
      <c r="C11" t="s">
        <v>20</v>
      </c>
    </row>
    <row r="12" spans="1:11" x14ac:dyDescent="0.35">
      <c r="B12" s="1" t="s">
        <v>21</v>
      </c>
      <c r="C12" s="6" t="s">
        <v>22</v>
      </c>
      <c r="D12" s="6"/>
      <c r="E12" s="6"/>
      <c r="F12" s="6"/>
    </row>
  </sheetData>
  <mergeCells count="10">
    <mergeCell ref="A1:K1"/>
    <mergeCell ref="H4:K4"/>
    <mergeCell ref="C9:F9"/>
    <mergeCell ref="C8:F8"/>
    <mergeCell ref="C12:F12"/>
    <mergeCell ref="A2:K2"/>
    <mergeCell ref="C6:F6"/>
    <mergeCell ref="C7:F7"/>
    <mergeCell ref="A4:F4"/>
    <mergeCell ref="C5:F5"/>
  </mergeCells>
  <dataValidations count="2">
    <dataValidation type="list" sqref="C10">
      <formula1>"Critical,High,Medium,Low"</formula1>
    </dataValidation>
    <dataValidation type="list" sqref="C11">
      <formula1>"Required,Not Required,Completed"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zoomScale="77" workbookViewId="0">
      <selection activeCell="E10" sqref="E10"/>
    </sheetView>
  </sheetViews>
  <sheetFormatPr defaultRowHeight="14.5" x14ac:dyDescent="0.35"/>
  <cols>
    <col min="1" max="1" width="12" customWidth="1"/>
    <col min="2" max="2" width="18" customWidth="1"/>
    <col min="3" max="3" width="20" customWidth="1"/>
    <col min="4" max="4" width="80.1796875" bestFit="1" customWidth="1"/>
    <col min="5" max="5" width="15" customWidth="1"/>
    <col min="6" max="6" width="20" customWidth="1"/>
    <col min="7" max="8" width="12" customWidth="1"/>
    <col min="9" max="9" width="15" customWidth="1"/>
    <col min="10" max="10" width="25" customWidth="1"/>
    <col min="11" max="11" width="40" customWidth="1"/>
  </cols>
  <sheetData>
    <row r="1" spans="1:11" x14ac:dyDescent="0.35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  <c r="I1" s="10" t="s">
        <v>31</v>
      </c>
      <c r="J1" s="10" t="s">
        <v>32</v>
      </c>
      <c r="K1" s="10" t="s">
        <v>33</v>
      </c>
    </row>
    <row r="2" spans="1:11" x14ac:dyDescent="0.35">
      <c r="A2" s="11" t="s">
        <v>34</v>
      </c>
      <c r="B2" s="11" t="s">
        <v>35</v>
      </c>
      <c r="C2" s="11" t="s">
        <v>36</v>
      </c>
      <c r="D2" s="11" t="s">
        <v>37</v>
      </c>
      <c r="E2" s="11" t="s">
        <v>282</v>
      </c>
      <c r="F2" s="11"/>
      <c r="G2" s="11"/>
      <c r="H2" s="11" t="s">
        <v>39</v>
      </c>
      <c r="I2" s="11" t="s">
        <v>18</v>
      </c>
      <c r="J2" s="11" t="s">
        <v>40</v>
      </c>
      <c r="K2" s="11"/>
    </row>
    <row r="3" spans="1:11" x14ac:dyDescent="0.35">
      <c r="A3" s="11" t="s">
        <v>41</v>
      </c>
      <c r="B3" s="11" t="s">
        <v>35</v>
      </c>
      <c r="C3" s="11" t="s">
        <v>36</v>
      </c>
      <c r="D3" s="11" t="s">
        <v>42</v>
      </c>
      <c r="E3" s="11" t="s">
        <v>282</v>
      </c>
      <c r="F3" s="11"/>
      <c r="G3" s="11"/>
      <c r="H3" s="11" t="s">
        <v>18</v>
      </c>
      <c r="I3" s="11" t="s">
        <v>43</v>
      </c>
      <c r="J3" s="11" t="s">
        <v>44</v>
      </c>
      <c r="K3" s="11"/>
    </row>
    <row r="4" spans="1:11" x14ac:dyDescent="0.35">
      <c r="A4" s="11" t="s">
        <v>45</v>
      </c>
      <c r="B4" s="11" t="s">
        <v>35</v>
      </c>
      <c r="C4" s="11" t="s">
        <v>46</v>
      </c>
      <c r="D4" s="11" t="s">
        <v>47</v>
      </c>
      <c r="E4" s="11" t="s">
        <v>282</v>
      </c>
      <c r="F4" s="11" t="s">
        <v>49</v>
      </c>
      <c r="G4" s="11" t="s">
        <v>50</v>
      </c>
      <c r="H4" s="11" t="s">
        <v>39</v>
      </c>
      <c r="I4" s="11" t="s">
        <v>18</v>
      </c>
      <c r="J4" s="11" t="s">
        <v>51</v>
      </c>
      <c r="K4" s="11"/>
    </row>
    <row r="5" spans="1:11" x14ac:dyDescent="0.35">
      <c r="A5" s="11" t="s">
        <v>52</v>
      </c>
      <c r="B5" s="11" t="s">
        <v>35</v>
      </c>
      <c r="C5" s="11" t="s">
        <v>53</v>
      </c>
      <c r="D5" s="11" t="s">
        <v>54</v>
      </c>
      <c r="E5" s="11" t="s">
        <v>282</v>
      </c>
      <c r="F5" s="11"/>
      <c r="G5" s="11"/>
      <c r="H5" s="11" t="s">
        <v>39</v>
      </c>
      <c r="I5" s="11" t="s">
        <v>18</v>
      </c>
      <c r="J5" s="11" t="s">
        <v>55</v>
      </c>
      <c r="K5" s="11"/>
    </row>
    <row r="6" spans="1:11" x14ac:dyDescent="0.35">
      <c r="A6" s="11" t="s">
        <v>56</v>
      </c>
      <c r="B6" s="11" t="s">
        <v>35</v>
      </c>
      <c r="C6" s="11" t="s">
        <v>57</v>
      </c>
      <c r="D6" s="11" t="s">
        <v>58</v>
      </c>
      <c r="E6" s="11" t="s">
        <v>282</v>
      </c>
      <c r="F6" s="11"/>
      <c r="G6" s="11"/>
      <c r="H6" s="11" t="s">
        <v>39</v>
      </c>
      <c r="I6" s="11" t="s">
        <v>18</v>
      </c>
      <c r="J6" s="11" t="s">
        <v>59</v>
      </c>
      <c r="K6" s="11"/>
    </row>
    <row r="7" spans="1:11" x14ac:dyDescent="0.35">
      <c r="A7" s="11" t="s">
        <v>60</v>
      </c>
      <c r="B7" s="11" t="s">
        <v>61</v>
      </c>
      <c r="C7" s="11" t="s">
        <v>62</v>
      </c>
      <c r="D7" s="11" t="s">
        <v>63</v>
      </c>
      <c r="E7" s="11" t="s">
        <v>282</v>
      </c>
      <c r="F7" s="11"/>
      <c r="G7" s="11"/>
      <c r="H7" s="11" t="s">
        <v>39</v>
      </c>
      <c r="I7" s="11" t="s">
        <v>18</v>
      </c>
      <c r="J7" s="11" t="s">
        <v>64</v>
      </c>
      <c r="K7" s="11"/>
    </row>
    <row r="8" spans="1:11" x14ac:dyDescent="0.35">
      <c r="A8" s="11" t="s">
        <v>65</v>
      </c>
      <c r="B8" s="11" t="s">
        <v>61</v>
      </c>
      <c r="C8" s="11" t="s">
        <v>66</v>
      </c>
      <c r="D8" s="11" t="s">
        <v>67</v>
      </c>
      <c r="E8" s="11" t="s">
        <v>282</v>
      </c>
      <c r="F8" s="11"/>
      <c r="G8" s="11"/>
      <c r="H8" s="11" t="s">
        <v>39</v>
      </c>
      <c r="I8" s="11" t="s">
        <v>18</v>
      </c>
      <c r="J8" s="11" t="s">
        <v>68</v>
      </c>
      <c r="K8" s="11"/>
    </row>
    <row r="9" spans="1:11" x14ac:dyDescent="0.35">
      <c r="A9" s="11" t="s">
        <v>69</v>
      </c>
      <c r="B9" s="11" t="s">
        <v>61</v>
      </c>
      <c r="C9" s="11" t="s">
        <v>70</v>
      </c>
      <c r="D9" s="11" t="s">
        <v>71</v>
      </c>
      <c r="E9" s="11" t="s">
        <v>282</v>
      </c>
      <c r="F9" s="11"/>
      <c r="G9" s="11"/>
      <c r="H9" s="11" t="s">
        <v>39</v>
      </c>
      <c r="I9" s="11" t="s">
        <v>18</v>
      </c>
      <c r="J9" s="11" t="s">
        <v>72</v>
      </c>
      <c r="K9" s="11"/>
    </row>
    <row r="10" spans="1:11" x14ac:dyDescent="0.35">
      <c r="A10" s="11" t="s">
        <v>73</v>
      </c>
      <c r="B10" s="11" t="s">
        <v>61</v>
      </c>
      <c r="C10" s="11" t="s">
        <v>74</v>
      </c>
      <c r="D10" s="11" t="s">
        <v>75</v>
      </c>
      <c r="E10" s="11" t="s">
        <v>282</v>
      </c>
      <c r="F10" s="11"/>
      <c r="G10" s="11"/>
      <c r="H10" s="11" t="s">
        <v>18</v>
      </c>
      <c r="I10" s="11" t="s">
        <v>43</v>
      </c>
      <c r="J10" s="11" t="s">
        <v>64</v>
      </c>
      <c r="K10" s="11"/>
    </row>
    <row r="11" spans="1:11" x14ac:dyDescent="0.35">
      <c r="A11" s="11" t="s">
        <v>76</v>
      </c>
      <c r="B11" s="11" t="s">
        <v>61</v>
      </c>
      <c r="C11" s="11" t="s">
        <v>77</v>
      </c>
      <c r="D11" s="11" t="s">
        <v>78</v>
      </c>
      <c r="E11" s="11" t="s">
        <v>282</v>
      </c>
      <c r="F11" s="11"/>
      <c r="G11" s="11"/>
      <c r="H11" s="11" t="s">
        <v>18</v>
      </c>
      <c r="I11" s="11" t="s">
        <v>18</v>
      </c>
      <c r="J11" s="11" t="s">
        <v>79</v>
      </c>
      <c r="K11" s="11"/>
    </row>
    <row r="12" spans="1:11" x14ac:dyDescent="0.35">
      <c r="A12" s="11" t="s">
        <v>80</v>
      </c>
      <c r="B12" s="11" t="s">
        <v>61</v>
      </c>
      <c r="C12" s="11" t="s">
        <v>81</v>
      </c>
      <c r="D12" s="11" t="s">
        <v>82</v>
      </c>
      <c r="E12" s="11" t="s">
        <v>282</v>
      </c>
      <c r="F12" s="11"/>
      <c r="G12" s="11"/>
      <c r="H12" s="11" t="s">
        <v>43</v>
      </c>
      <c r="I12" s="11" t="s">
        <v>43</v>
      </c>
      <c r="J12" s="11" t="s">
        <v>83</v>
      </c>
      <c r="K12" s="11"/>
    </row>
    <row r="13" spans="1:11" x14ac:dyDescent="0.35">
      <c r="A13" s="11" t="s">
        <v>84</v>
      </c>
      <c r="B13" s="11" t="s">
        <v>61</v>
      </c>
      <c r="C13" s="11" t="s">
        <v>85</v>
      </c>
      <c r="D13" s="11" t="s">
        <v>86</v>
      </c>
      <c r="E13" s="11" t="s">
        <v>282</v>
      </c>
      <c r="F13" s="11"/>
      <c r="G13" s="11"/>
      <c r="H13" s="11" t="s">
        <v>43</v>
      </c>
      <c r="I13" s="11" t="s">
        <v>87</v>
      </c>
      <c r="J13" s="11" t="s">
        <v>88</v>
      </c>
      <c r="K13" s="11"/>
    </row>
    <row r="14" spans="1:11" x14ac:dyDescent="0.35">
      <c r="A14" s="11" t="s">
        <v>89</v>
      </c>
      <c r="B14" s="11" t="s">
        <v>90</v>
      </c>
      <c r="C14" s="11" t="s">
        <v>91</v>
      </c>
      <c r="D14" s="11" t="s">
        <v>92</v>
      </c>
      <c r="E14" s="11" t="s">
        <v>282</v>
      </c>
      <c r="F14" s="11"/>
      <c r="G14" s="11"/>
      <c r="H14" s="11" t="s">
        <v>18</v>
      </c>
      <c r="I14" s="11" t="s">
        <v>43</v>
      </c>
      <c r="J14" s="11" t="s">
        <v>93</v>
      </c>
      <c r="K14" s="11"/>
    </row>
    <row r="15" spans="1:11" x14ac:dyDescent="0.35">
      <c r="A15" s="11" t="s">
        <v>94</v>
      </c>
      <c r="B15" s="11" t="s">
        <v>90</v>
      </c>
      <c r="C15" s="11" t="s">
        <v>95</v>
      </c>
      <c r="D15" s="11" t="s">
        <v>96</v>
      </c>
      <c r="E15" s="11" t="s">
        <v>282</v>
      </c>
      <c r="F15" s="11"/>
      <c r="G15" s="11"/>
      <c r="H15" s="11" t="s">
        <v>18</v>
      </c>
      <c r="I15" s="11" t="s">
        <v>43</v>
      </c>
      <c r="J15" s="11" t="s">
        <v>93</v>
      </c>
      <c r="K15" s="11"/>
    </row>
    <row r="16" spans="1:11" x14ac:dyDescent="0.35">
      <c r="A16" s="11" t="s">
        <v>97</v>
      </c>
      <c r="B16" s="11" t="s">
        <v>90</v>
      </c>
      <c r="C16" s="11" t="s">
        <v>98</v>
      </c>
      <c r="D16" s="11" t="s">
        <v>99</v>
      </c>
      <c r="E16" s="11" t="s">
        <v>282</v>
      </c>
      <c r="F16" s="11"/>
      <c r="G16" s="11"/>
      <c r="H16" s="11" t="s">
        <v>39</v>
      </c>
      <c r="I16" s="11" t="s">
        <v>18</v>
      </c>
      <c r="J16" s="11" t="s">
        <v>100</v>
      </c>
      <c r="K16" s="11"/>
    </row>
    <row r="17" spans="1:11" x14ac:dyDescent="0.35">
      <c r="A17" s="11" t="s">
        <v>101</v>
      </c>
      <c r="B17" s="11" t="s">
        <v>90</v>
      </c>
      <c r="C17" s="11" t="s">
        <v>102</v>
      </c>
      <c r="D17" s="11" t="s">
        <v>103</v>
      </c>
      <c r="E17" s="11" t="s">
        <v>282</v>
      </c>
      <c r="F17" s="11"/>
      <c r="G17" s="11"/>
      <c r="H17" s="11" t="s">
        <v>18</v>
      </c>
      <c r="I17" s="11" t="s">
        <v>43</v>
      </c>
      <c r="J17" s="11" t="s">
        <v>104</v>
      </c>
      <c r="K17" s="11"/>
    </row>
    <row r="18" spans="1:11" x14ac:dyDescent="0.35">
      <c r="A18" s="11" t="s">
        <v>105</v>
      </c>
      <c r="B18" s="11" t="s">
        <v>90</v>
      </c>
      <c r="C18" s="11" t="s">
        <v>106</v>
      </c>
      <c r="D18" s="11" t="s">
        <v>107</v>
      </c>
      <c r="E18" s="11" t="s">
        <v>282</v>
      </c>
      <c r="F18" s="11"/>
      <c r="G18" s="11"/>
      <c r="H18" s="11" t="s">
        <v>18</v>
      </c>
      <c r="I18" s="11" t="s">
        <v>18</v>
      </c>
      <c r="J18" s="11" t="s">
        <v>108</v>
      </c>
      <c r="K18" s="11"/>
    </row>
    <row r="19" spans="1:11" x14ac:dyDescent="0.35">
      <c r="A19" s="11" t="s">
        <v>109</v>
      </c>
      <c r="B19" s="11" t="s">
        <v>90</v>
      </c>
      <c r="C19" s="11" t="s">
        <v>110</v>
      </c>
      <c r="D19" s="11" t="s">
        <v>111</v>
      </c>
      <c r="E19" s="11" t="s">
        <v>282</v>
      </c>
      <c r="F19" s="11"/>
      <c r="G19" s="11"/>
      <c r="H19" s="11" t="s">
        <v>18</v>
      </c>
      <c r="I19" s="11" t="s">
        <v>18</v>
      </c>
      <c r="J19" s="11" t="s">
        <v>72</v>
      </c>
      <c r="K19" s="11"/>
    </row>
    <row r="20" spans="1:11" x14ac:dyDescent="0.35">
      <c r="A20" s="11" t="s">
        <v>112</v>
      </c>
      <c r="B20" s="11" t="s">
        <v>90</v>
      </c>
      <c r="C20" s="11" t="s">
        <v>113</v>
      </c>
      <c r="D20" s="11" t="s">
        <v>114</v>
      </c>
      <c r="E20" s="11" t="s">
        <v>282</v>
      </c>
      <c r="F20" s="11"/>
      <c r="G20" s="11"/>
      <c r="H20" s="11" t="s">
        <v>18</v>
      </c>
      <c r="I20" s="11" t="s">
        <v>18</v>
      </c>
      <c r="J20" s="11" t="s">
        <v>79</v>
      </c>
      <c r="K20" s="11"/>
    </row>
    <row r="21" spans="1:11" x14ac:dyDescent="0.35">
      <c r="A21" s="11" t="s">
        <v>115</v>
      </c>
      <c r="B21" s="11" t="s">
        <v>116</v>
      </c>
      <c r="C21" s="11" t="s">
        <v>117</v>
      </c>
      <c r="D21" s="11" t="s">
        <v>118</v>
      </c>
      <c r="E21" s="11" t="s">
        <v>282</v>
      </c>
      <c r="F21" s="11"/>
      <c r="G21" s="11"/>
      <c r="H21" s="11" t="s">
        <v>39</v>
      </c>
      <c r="I21" s="11" t="s">
        <v>18</v>
      </c>
      <c r="J21" s="11" t="s">
        <v>119</v>
      </c>
      <c r="K21" s="11"/>
    </row>
    <row r="22" spans="1:11" x14ac:dyDescent="0.35">
      <c r="A22" s="11" t="s">
        <v>120</v>
      </c>
      <c r="B22" s="11" t="s">
        <v>116</v>
      </c>
      <c r="C22" s="11" t="s">
        <v>121</v>
      </c>
      <c r="D22" s="11" t="s">
        <v>122</v>
      </c>
      <c r="E22" s="11" t="s">
        <v>282</v>
      </c>
      <c r="F22" s="11"/>
      <c r="G22" s="11"/>
      <c r="H22" s="11" t="s">
        <v>39</v>
      </c>
      <c r="I22" s="11" t="s">
        <v>18</v>
      </c>
      <c r="J22" s="11" t="s">
        <v>123</v>
      </c>
      <c r="K22" s="11"/>
    </row>
    <row r="23" spans="1:11" x14ac:dyDescent="0.35">
      <c r="A23" s="11" t="s">
        <v>124</v>
      </c>
      <c r="B23" s="11" t="s">
        <v>116</v>
      </c>
      <c r="C23" s="11" t="s">
        <v>125</v>
      </c>
      <c r="D23" s="11" t="s">
        <v>126</v>
      </c>
      <c r="E23" s="11" t="s">
        <v>282</v>
      </c>
      <c r="F23" s="11"/>
      <c r="G23" s="11"/>
      <c r="H23" s="11" t="s">
        <v>18</v>
      </c>
      <c r="I23" s="11" t="s">
        <v>18</v>
      </c>
      <c r="J23" s="11" t="s">
        <v>127</v>
      </c>
      <c r="K23" s="11"/>
    </row>
    <row r="24" spans="1:11" x14ac:dyDescent="0.35">
      <c r="A24" s="11" t="s">
        <v>128</v>
      </c>
      <c r="B24" s="11" t="s">
        <v>116</v>
      </c>
      <c r="C24" s="11" t="s">
        <v>129</v>
      </c>
      <c r="D24" s="11" t="s">
        <v>130</v>
      </c>
      <c r="E24" s="11" t="s">
        <v>282</v>
      </c>
      <c r="F24" s="11"/>
      <c r="G24" s="11"/>
      <c r="H24" s="11" t="s">
        <v>18</v>
      </c>
      <c r="I24" s="11" t="s">
        <v>18</v>
      </c>
      <c r="J24" s="11" t="s">
        <v>131</v>
      </c>
      <c r="K24" s="11"/>
    </row>
    <row r="25" spans="1:11" x14ac:dyDescent="0.35">
      <c r="A25" s="11" t="s">
        <v>132</v>
      </c>
      <c r="B25" s="11" t="s">
        <v>116</v>
      </c>
      <c r="C25" s="11" t="s">
        <v>133</v>
      </c>
      <c r="D25" s="11" t="s">
        <v>134</v>
      </c>
      <c r="E25" s="11" t="s">
        <v>282</v>
      </c>
      <c r="F25" s="11"/>
      <c r="G25" s="11"/>
      <c r="H25" s="11" t="s">
        <v>43</v>
      </c>
      <c r="I25" s="11" t="s">
        <v>43</v>
      </c>
      <c r="J25" s="11" t="s">
        <v>135</v>
      </c>
      <c r="K25" s="11"/>
    </row>
    <row r="26" spans="1:11" x14ac:dyDescent="0.35">
      <c r="A26" s="11" t="s">
        <v>136</v>
      </c>
      <c r="B26" s="11" t="s">
        <v>137</v>
      </c>
      <c r="C26" s="11" t="s">
        <v>138</v>
      </c>
      <c r="D26" s="11" t="s">
        <v>139</v>
      </c>
      <c r="E26" s="11" t="s">
        <v>282</v>
      </c>
      <c r="F26" s="11"/>
      <c r="G26" s="11"/>
      <c r="H26" s="11" t="s">
        <v>39</v>
      </c>
      <c r="I26" s="11" t="s">
        <v>18</v>
      </c>
      <c r="J26" s="11" t="s">
        <v>140</v>
      </c>
      <c r="K26" s="11"/>
    </row>
    <row r="27" spans="1:11" x14ac:dyDescent="0.35">
      <c r="A27" s="11" t="s">
        <v>141</v>
      </c>
      <c r="B27" s="11" t="s">
        <v>137</v>
      </c>
      <c r="C27" s="11" t="s">
        <v>142</v>
      </c>
      <c r="D27" s="11" t="s">
        <v>143</v>
      </c>
      <c r="E27" s="11" t="s">
        <v>282</v>
      </c>
      <c r="F27" s="11"/>
      <c r="G27" s="11"/>
      <c r="H27" s="11" t="s">
        <v>39</v>
      </c>
      <c r="I27" s="11" t="s">
        <v>18</v>
      </c>
      <c r="J27" s="11" t="s">
        <v>140</v>
      </c>
      <c r="K27" s="11"/>
    </row>
    <row r="28" spans="1:11" x14ac:dyDescent="0.35">
      <c r="A28" s="11" t="s">
        <v>144</v>
      </c>
      <c r="B28" s="11" t="s">
        <v>137</v>
      </c>
      <c r="C28" s="11" t="s">
        <v>145</v>
      </c>
      <c r="D28" s="11" t="s">
        <v>146</v>
      </c>
      <c r="E28" s="11" t="s">
        <v>282</v>
      </c>
      <c r="F28" s="11"/>
      <c r="G28" s="11"/>
      <c r="H28" s="11" t="s">
        <v>18</v>
      </c>
      <c r="I28" s="11" t="s">
        <v>43</v>
      </c>
      <c r="J28" s="11" t="s">
        <v>147</v>
      </c>
      <c r="K28" s="11"/>
    </row>
    <row r="29" spans="1:11" x14ac:dyDescent="0.35">
      <c r="A29" s="11" t="s">
        <v>148</v>
      </c>
      <c r="B29" s="11" t="s">
        <v>137</v>
      </c>
      <c r="C29" s="11" t="s">
        <v>149</v>
      </c>
      <c r="D29" s="11" t="s">
        <v>150</v>
      </c>
      <c r="E29" s="11" t="s">
        <v>282</v>
      </c>
      <c r="F29" s="11"/>
      <c r="G29" s="11"/>
      <c r="H29" s="11" t="s">
        <v>18</v>
      </c>
      <c r="I29" s="11" t="s">
        <v>18</v>
      </c>
      <c r="J29" s="11" t="s">
        <v>151</v>
      </c>
      <c r="K29" s="11"/>
    </row>
    <row r="30" spans="1:11" x14ac:dyDescent="0.35">
      <c r="A30" s="11" t="s">
        <v>152</v>
      </c>
      <c r="B30" s="11" t="s">
        <v>137</v>
      </c>
      <c r="C30" s="11" t="s">
        <v>153</v>
      </c>
      <c r="D30" s="11" t="s">
        <v>154</v>
      </c>
      <c r="E30" s="11" t="s">
        <v>282</v>
      </c>
      <c r="F30" s="11"/>
      <c r="G30" s="11"/>
      <c r="H30" s="11" t="s">
        <v>43</v>
      </c>
      <c r="I30" s="11" t="s">
        <v>43</v>
      </c>
      <c r="J30" s="11" t="s">
        <v>155</v>
      </c>
      <c r="K30" s="11"/>
    </row>
    <row r="31" spans="1:11" x14ac:dyDescent="0.35">
      <c r="A31" s="11" t="s">
        <v>156</v>
      </c>
      <c r="B31" s="11" t="s">
        <v>137</v>
      </c>
      <c r="C31" s="11" t="s">
        <v>157</v>
      </c>
      <c r="D31" s="11" t="s">
        <v>158</v>
      </c>
      <c r="E31" s="11" t="s">
        <v>282</v>
      </c>
      <c r="F31" s="11"/>
      <c r="G31" s="11"/>
      <c r="H31" s="11" t="s">
        <v>18</v>
      </c>
      <c r="I31" s="11" t="s">
        <v>43</v>
      </c>
      <c r="J31" s="11" t="s">
        <v>159</v>
      </c>
      <c r="K31" s="11"/>
    </row>
    <row r="32" spans="1:11" x14ac:dyDescent="0.35">
      <c r="A32" s="11" t="s">
        <v>160</v>
      </c>
      <c r="B32" s="11" t="s">
        <v>137</v>
      </c>
      <c r="C32" s="11" t="s">
        <v>161</v>
      </c>
      <c r="D32" s="11" t="s">
        <v>162</v>
      </c>
      <c r="E32" s="11" t="s">
        <v>282</v>
      </c>
      <c r="F32" s="11"/>
      <c r="G32" s="11"/>
      <c r="H32" s="11" t="s">
        <v>43</v>
      </c>
      <c r="I32" s="11" t="s">
        <v>87</v>
      </c>
      <c r="J32" s="11" t="s">
        <v>163</v>
      </c>
      <c r="K32" s="11"/>
    </row>
    <row r="33" spans="1:11" x14ac:dyDescent="0.35">
      <c r="A33" s="11" t="s">
        <v>164</v>
      </c>
      <c r="B33" s="11" t="s">
        <v>165</v>
      </c>
      <c r="C33" s="11" t="s">
        <v>166</v>
      </c>
      <c r="D33" s="11" t="s">
        <v>167</v>
      </c>
      <c r="E33" s="11" t="s">
        <v>282</v>
      </c>
      <c r="F33" s="11"/>
      <c r="G33" s="11"/>
      <c r="H33" s="11" t="s">
        <v>39</v>
      </c>
      <c r="I33" s="11" t="s">
        <v>18</v>
      </c>
      <c r="J33" s="11" t="s">
        <v>168</v>
      </c>
      <c r="K33" s="11"/>
    </row>
    <row r="34" spans="1:11" x14ac:dyDescent="0.35">
      <c r="A34" s="11" t="s">
        <v>169</v>
      </c>
      <c r="B34" s="11" t="s">
        <v>165</v>
      </c>
      <c r="C34" s="11" t="s">
        <v>170</v>
      </c>
      <c r="D34" s="11" t="s">
        <v>171</v>
      </c>
      <c r="E34" s="11" t="s">
        <v>38</v>
      </c>
      <c r="F34" s="11"/>
      <c r="G34" s="11"/>
      <c r="H34" s="11" t="s">
        <v>18</v>
      </c>
      <c r="I34" s="11" t="s">
        <v>18</v>
      </c>
      <c r="J34" s="11" t="s">
        <v>57</v>
      </c>
      <c r="K34" s="11"/>
    </row>
    <row r="35" spans="1:11" x14ac:dyDescent="0.35">
      <c r="A35" s="11" t="s">
        <v>172</v>
      </c>
      <c r="B35" s="11" t="s">
        <v>165</v>
      </c>
      <c r="C35" s="11" t="s">
        <v>173</v>
      </c>
      <c r="D35" s="11" t="s">
        <v>174</v>
      </c>
      <c r="E35" s="11" t="s">
        <v>38</v>
      </c>
      <c r="F35" s="11"/>
      <c r="G35" s="11"/>
      <c r="H35" s="11" t="s">
        <v>43</v>
      </c>
      <c r="I35" s="11" t="s">
        <v>43</v>
      </c>
      <c r="J35" s="11" t="s">
        <v>175</v>
      </c>
      <c r="K35" s="11"/>
    </row>
    <row r="36" spans="1:11" x14ac:dyDescent="0.35">
      <c r="A36" s="11" t="s">
        <v>176</v>
      </c>
      <c r="B36" s="11" t="s">
        <v>165</v>
      </c>
      <c r="C36" s="11" t="s">
        <v>177</v>
      </c>
      <c r="D36" s="11" t="s">
        <v>178</v>
      </c>
      <c r="E36" s="11" t="s">
        <v>38</v>
      </c>
      <c r="F36" s="11"/>
      <c r="G36" s="11"/>
      <c r="H36" s="11" t="s">
        <v>18</v>
      </c>
      <c r="I36" s="11" t="s">
        <v>43</v>
      </c>
      <c r="J36" s="11" t="s">
        <v>179</v>
      </c>
      <c r="K36" s="11"/>
    </row>
    <row r="37" spans="1:11" x14ac:dyDescent="0.35">
      <c r="A37" s="11" t="s">
        <v>180</v>
      </c>
      <c r="B37" s="11" t="s">
        <v>165</v>
      </c>
      <c r="C37" s="11" t="s">
        <v>181</v>
      </c>
      <c r="D37" s="11" t="s">
        <v>182</v>
      </c>
      <c r="E37" s="11" t="s">
        <v>38</v>
      </c>
      <c r="F37" s="11"/>
      <c r="G37" s="11"/>
      <c r="H37" s="11" t="s">
        <v>43</v>
      </c>
      <c r="I37" s="11" t="s">
        <v>43</v>
      </c>
      <c r="J37" s="11" t="s">
        <v>183</v>
      </c>
      <c r="K37" s="11"/>
    </row>
  </sheetData>
  <conditionalFormatting sqref="E2:E1000">
    <cfRule type="cellIs" dxfId="3" priority="1" operator="equal">
      <formula>"Completed"</formula>
    </cfRule>
    <cfRule type="cellIs" dxfId="2" priority="2" operator="equal">
      <formula>"In Progress"</formula>
    </cfRule>
    <cfRule type="cellIs" dxfId="1" priority="3" operator="equal">
      <formula>"Not Started"</formula>
    </cfRule>
    <cfRule type="cellIs" dxfId="0" priority="4" operator="equal">
      <formula>"On Hold"</formula>
    </cfRule>
  </conditionalFormatting>
  <dataValidations count="3">
    <dataValidation type="list" sqref="E2:E1000">
      <formula1>"Not Started,In Progress,Completed,N/A,On Hold"</formula1>
    </dataValidation>
    <dataValidation type="list" sqref="H2:H1000">
      <formula1>"Critical,High,Medium,Low"</formula1>
    </dataValidation>
    <dataValidation type="list" sqref="I2:I1000">
      <formula1>"Critical,High,Medium,Low"</formula1>
    </dataValidation>
  </dataValidation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H1" workbookViewId="0">
      <selection activeCell="I14" sqref="I14"/>
    </sheetView>
  </sheetViews>
  <sheetFormatPr defaultRowHeight="14.5" x14ac:dyDescent="0.35"/>
  <cols>
    <col min="1" max="1" width="10" customWidth="1"/>
    <col min="2" max="2" width="20.08984375" bestFit="1" customWidth="1"/>
    <col min="3" max="3" width="53.54296875" bestFit="1" customWidth="1"/>
    <col min="4" max="7" width="12" customWidth="1"/>
    <col min="8" max="8" width="50" customWidth="1"/>
    <col min="9" max="9" width="20" customWidth="1"/>
    <col min="10" max="10" width="12" customWidth="1"/>
    <col min="11" max="11" width="49.26953125" bestFit="1" customWidth="1"/>
  </cols>
  <sheetData>
    <row r="1" spans="1:11" ht="15.5" x14ac:dyDescent="0.35">
      <c r="A1" s="3" t="s">
        <v>184</v>
      </c>
      <c r="B1" s="3" t="s">
        <v>185</v>
      </c>
      <c r="C1" s="3" t="s">
        <v>186</v>
      </c>
      <c r="D1" s="3" t="s">
        <v>187</v>
      </c>
      <c r="E1" s="3" t="s">
        <v>188</v>
      </c>
      <c r="F1" s="3" t="s">
        <v>189</v>
      </c>
      <c r="G1" s="3" t="s">
        <v>27</v>
      </c>
      <c r="H1" s="3" t="s">
        <v>190</v>
      </c>
      <c r="I1" s="3" t="s">
        <v>28</v>
      </c>
      <c r="J1" s="3" t="s">
        <v>191</v>
      </c>
      <c r="K1" s="3" t="s">
        <v>192</v>
      </c>
    </row>
    <row r="2" spans="1:11" x14ac:dyDescent="0.35">
      <c r="A2" t="s">
        <v>193</v>
      </c>
      <c r="B2" t="s">
        <v>194</v>
      </c>
      <c r="C2" t="s">
        <v>195</v>
      </c>
      <c r="D2" t="s">
        <v>43</v>
      </c>
      <c r="E2" t="s">
        <v>18</v>
      </c>
      <c r="F2" t="str">
        <f t="shared" ref="F2:F49" si="0">IF(AND(D2="High",E2="Critical"),"Critical",IF(OR(AND(D2="High",E2="High"),AND(D2="Medium",E2="Critical")),"High",IF(OR(AND(D2="Medium",E2="High"),AND(D2="High",E2="Medium")),"Medium","Low")))</f>
        <v>Medium</v>
      </c>
      <c r="G2" t="s">
        <v>196</v>
      </c>
      <c r="H2" t="s">
        <v>197</v>
      </c>
      <c r="I2" t="s">
        <v>198</v>
      </c>
      <c r="J2" t="s">
        <v>199</v>
      </c>
      <c r="K2" t="s">
        <v>200</v>
      </c>
    </row>
    <row r="3" spans="1:11" x14ac:dyDescent="0.35">
      <c r="A3" t="s">
        <v>201</v>
      </c>
      <c r="B3" t="s">
        <v>66</v>
      </c>
      <c r="C3" t="s">
        <v>202</v>
      </c>
      <c r="D3" t="s">
        <v>18</v>
      </c>
      <c r="E3" t="s">
        <v>39</v>
      </c>
      <c r="F3" t="str">
        <f t="shared" si="0"/>
        <v>Critical</v>
      </c>
      <c r="G3" t="s">
        <v>196</v>
      </c>
      <c r="H3" t="s">
        <v>203</v>
      </c>
      <c r="I3" t="s">
        <v>204</v>
      </c>
      <c r="J3" t="s">
        <v>205</v>
      </c>
      <c r="K3" t="s">
        <v>206</v>
      </c>
    </row>
    <row r="4" spans="1:11" x14ac:dyDescent="0.35">
      <c r="A4" t="s">
        <v>207</v>
      </c>
      <c r="B4" t="s">
        <v>208</v>
      </c>
      <c r="C4" t="s">
        <v>209</v>
      </c>
      <c r="D4" t="s">
        <v>18</v>
      </c>
      <c r="E4" t="s">
        <v>18</v>
      </c>
      <c r="F4" t="str">
        <f t="shared" si="0"/>
        <v>High</v>
      </c>
      <c r="G4" t="s">
        <v>196</v>
      </c>
      <c r="H4" t="s">
        <v>210</v>
      </c>
      <c r="I4" t="s">
        <v>211</v>
      </c>
      <c r="J4" t="s">
        <v>212</v>
      </c>
      <c r="K4" t="s">
        <v>213</v>
      </c>
    </row>
    <row r="5" spans="1:11" x14ac:dyDescent="0.35">
      <c r="A5" t="s">
        <v>214</v>
      </c>
      <c r="B5" t="s">
        <v>215</v>
      </c>
      <c r="C5" t="s">
        <v>216</v>
      </c>
      <c r="D5" t="s">
        <v>43</v>
      </c>
      <c r="E5" t="s">
        <v>18</v>
      </c>
      <c r="F5" t="str">
        <f t="shared" si="0"/>
        <v>Medium</v>
      </c>
      <c r="G5" t="s">
        <v>196</v>
      </c>
      <c r="H5" t="s">
        <v>217</v>
      </c>
      <c r="I5" t="s">
        <v>218</v>
      </c>
      <c r="J5" t="s">
        <v>219</v>
      </c>
      <c r="K5" t="s">
        <v>220</v>
      </c>
    </row>
    <row r="6" spans="1:11" x14ac:dyDescent="0.35">
      <c r="A6" t="s">
        <v>221</v>
      </c>
      <c r="B6" t="s">
        <v>106</v>
      </c>
      <c r="C6" t="s">
        <v>222</v>
      </c>
      <c r="D6" t="s">
        <v>18</v>
      </c>
      <c r="E6" t="s">
        <v>43</v>
      </c>
      <c r="F6" t="str">
        <f t="shared" si="0"/>
        <v>Medium</v>
      </c>
      <c r="G6" t="s">
        <v>196</v>
      </c>
      <c r="H6" t="s">
        <v>223</v>
      </c>
      <c r="I6" t="s">
        <v>224</v>
      </c>
      <c r="J6" t="s">
        <v>225</v>
      </c>
      <c r="K6" t="s">
        <v>226</v>
      </c>
    </row>
    <row r="7" spans="1:11" x14ac:dyDescent="0.35">
      <c r="A7" t="s">
        <v>227</v>
      </c>
      <c r="B7" t="s">
        <v>62</v>
      </c>
      <c r="C7" t="s">
        <v>228</v>
      </c>
      <c r="D7" t="s">
        <v>43</v>
      </c>
      <c r="E7" t="s">
        <v>18</v>
      </c>
      <c r="F7" t="str">
        <f t="shared" si="0"/>
        <v>Medium</v>
      </c>
      <c r="G7" t="s">
        <v>196</v>
      </c>
      <c r="H7" t="s">
        <v>229</v>
      </c>
      <c r="I7" t="s">
        <v>230</v>
      </c>
      <c r="J7" t="s">
        <v>50</v>
      </c>
      <c r="K7" t="s">
        <v>231</v>
      </c>
    </row>
    <row r="8" spans="1:11" x14ac:dyDescent="0.35">
      <c r="A8" t="s">
        <v>232</v>
      </c>
      <c r="B8" t="s">
        <v>233</v>
      </c>
      <c r="C8" t="s">
        <v>234</v>
      </c>
      <c r="D8" t="s">
        <v>18</v>
      </c>
      <c r="E8" t="s">
        <v>43</v>
      </c>
      <c r="F8" t="str">
        <f t="shared" si="0"/>
        <v>Medium</v>
      </c>
      <c r="G8" t="s">
        <v>196</v>
      </c>
      <c r="H8" t="s">
        <v>235</v>
      </c>
      <c r="I8" t="s">
        <v>236</v>
      </c>
      <c r="J8" t="s">
        <v>199</v>
      </c>
      <c r="K8" t="s">
        <v>237</v>
      </c>
    </row>
    <row r="9" spans="1:11" x14ac:dyDescent="0.35">
      <c r="A9" t="s">
        <v>238</v>
      </c>
      <c r="B9" t="s">
        <v>57</v>
      </c>
      <c r="C9" t="s">
        <v>239</v>
      </c>
      <c r="D9" t="s">
        <v>43</v>
      </c>
      <c r="E9" t="s">
        <v>39</v>
      </c>
      <c r="F9" t="str">
        <f t="shared" si="0"/>
        <v>High</v>
      </c>
      <c r="G9" t="s">
        <v>196</v>
      </c>
      <c r="H9" t="s">
        <v>240</v>
      </c>
      <c r="I9" t="s">
        <v>241</v>
      </c>
      <c r="J9" t="s">
        <v>242</v>
      </c>
      <c r="K9" t="s">
        <v>243</v>
      </c>
    </row>
    <row r="10" spans="1:11" x14ac:dyDescent="0.35">
      <c r="A10" t="s">
        <v>244</v>
      </c>
      <c r="B10" t="s">
        <v>121</v>
      </c>
      <c r="C10" t="s">
        <v>245</v>
      </c>
      <c r="D10" t="s">
        <v>43</v>
      </c>
      <c r="E10" t="s">
        <v>18</v>
      </c>
      <c r="F10" t="str">
        <f t="shared" si="0"/>
        <v>Medium</v>
      </c>
      <c r="G10" t="s">
        <v>196</v>
      </c>
      <c r="H10" t="s">
        <v>246</v>
      </c>
      <c r="I10" t="s">
        <v>247</v>
      </c>
      <c r="J10" t="s">
        <v>212</v>
      </c>
      <c r="K10" t="s">
        <v>248</v>
      </c>
    </row>
    <row r="11" spans="1:11" x14ac:dyDescent="0.35">
      <c r="A11" t="s">
        <v>249</v>
      </c>
      <c r="B11" t="s">
        <v>250</v>
      </c>
      <c r="C11" t="s">
        <v>251</v>
      </c>
      <c r="D11" t="s">
        <v>87</v>
      </c>
      <c r="E11" t="s">
        <v>43</v>
      </c>
      <c r="F11" t="str">
        <f t="shared" si="0"/>
        <v>Low</v>
      </c>
      <c r="G11" t="s">
        <v>196</v>
      </c>
      <c r="H11" t="s">
        <v>252</v>
      </c>
      <c r="I11" t="s">
        <v>253</v>
      </c>
      <c r="J11" t="s">
        <v>254</v>
      </c>
      <c r="K11" t="s">
        <v>284</v>
      </c>
    </row>
    <row r="12" spans="1:11" x14ac:dyDescent="0.35">
      <c r="F12" t="str">
        <f>IF(AND(D12="High",E12="Critical"),"Critical",IF(OR(AND(D12="High",E12="High"),AND(D12="Medium",E12="Critical")),"High",IF(OR(AND(D12="Medium",E12="High"),AND(D12="High",E12="Medium")),"Medium","Low")))</f>
        <v>Low</v>
      </c>
    </row>
    <row r="13" spans="1:11" x14ac:dyDescent="0.35">
      <c r="F13" t="str">
        <f t="shared" si="0"/>
        <v>Low</v>
      </c>
    </row>
    <row r="14" spans="1:11" x14ac:dyDescent="0.35">
      <c r="F14" t="str">
        <f t="shared" si="0"/>
        <v>Low</v>
      </c>
    </row>
    <row r="15" spans="1:11" x14ac:dyDescent="0.35">
      <c r="F15" t="str">
        <f t="shared" si="0"/>
        <v>Low</v>
      </c>
    </row>
    <row r="16" spans="1:11" x14ac:dyDescent="0.35">
      <c r="F16" t="str">
        <f t="shared" si="0"/>
        <v>Low</v>
      </c>
    </row>
    <row r="17" spans="6:6" x14ac:dyDescent="0.35">
      <c r="F17" t="str">
        <f t="shared" si="0"/>
        <v>Low</v>
      </c>
    </row>
    <row r="18" spans="6:6" x14ac:dyDescent="0.35">
      <c r="F18" t="str">
        <f t="shared" si="0"/>
        <v>Low</v>
      </c>
    </row>
    <row r="19" spans="6:6" x14ac:dyDescent="0.35">
      <c r="F19" t="str">
        <f t="shared" si="0"/>
        <v>Low</v>
      </c>
    </row>
    <row r="20" spans="6:6" x14ac:dyDescent="0.35">
      <c r="F20" t="str">
        <f t="shared" si="0"/>
        <v>Low</v>
      </c>
    </row>
    <row r="21" spans="6:6" x14ac:dyDescent="0.35">
      <c r="F21" t="str">
        <f t="shared" si="0"/>
        <v>Low</v>
      </c>
    </row>
    <row r="22" spans="6:6" x14ac:dyDescent="0.35">
      <c r="F22" t="str">
        <f t="shared" si="0"/>
        <v>Low</v>
      </c>
    </row>
    <row r="23" spans="6:6" x14ac:dyDescent="0.35">
      <c r="F23" t="str">
        <f t="shared" si="0"/>
        <v>Low</v>
      </c>
    </row>
    <row r="24" spans="6:6" x14ac:dyDescent="0.35">
      <c r="F24" t="str">
        <f t="shared" si="0"/>
        <v>Low</v>
      </c>
    </row>
    <row r="25" spans="6:6" x14ac:dyDescent="0.35">
      <c r="F25" t="str">
        <f t="shared" si="0"/>
        <v>Low</v>
      </c>
    </row>
    <row r="26" spans="6:6" x14ac:dyDescent="0.35">
      <c r="F26" t="str">
        <f t="shared" si="0"/>
        <v>Low</v>
      </c>
    </row>
    <row r="27" spans="6:6" x14ac:dyDescent="0.35">
      <c r="F27" t="str">
        <f t="shared" si="0"/>
        <v>Low</v>
      </c>
    </row>
    <row r="28" spans="6:6" x14ac:dyDescent="0.35">
      <c r="F28" t="str">
        <f t="shared" si="0"/>
        <v>Low</v>
      </c>
    </row>
    <row r="29" spans="6:6" x14ac:dyDescent="0.35">
      <c r="F29" t="str">
        <f t="shared" si="0"/>
        <v>Low</v>
      </c>
    </row>
    <row r="30" spans="6:6" x14ac:dyDescent="0.35">
      <c r="F30" t="str">
        <f t="shared" si="0"/>
        <v>Low</v>
      </c>
    </row>
    <row r="31" spans="6:6" x14ac:dyDescent="0.35">
      <c r="F31" t="str">
        <f t="shared" si="0"/>
        <v>Low</v>
      </c>
    </row>
    <row r="32" spans="6:6" x14ac:dyDescent="0.35">
      <c r="F32" t="str">
        <f t="shared" si="0"/>
        <v>Low</v>
      </c>
    </row>
    <row r="33" spans="6:6" x14ac:dyDescent="0.35">
      <c r="F33" t="str">
        <f t="shared" si="0"/>
        <v>Low</v>
      </c>
    </row>
    <row r="34" spans="6:6" x14ac:dyDescent="0.35">
      <c r="F34" t="str">
        <f t="shared" si="0"/>
        <v>Low</v>
      </c>
    </row>
    <row r="35" spans="6:6" x14ac:dyDescent="0.35">
      <c r="F35" t="str">
        <f t="shared" si="0"/>
        <v>Low</v>
      </c>
    </row>
    <row r="36" spans="6:6" x14ac:dyDescent="0.35">
      <c r="F36" t="str">
        <f t="shared" si="0"/>
        <v>Low</v>
      </c>
    </row>
    <row r="37" spans="6:6" x14ac:dyDescent="0.35">
      <c r="F37" t="str">
        <f t="shared" si="0"/>
        <v>Low</v>
      </c>
    </row>
    <row r="38" spans="6:6" x14ac:dyDescent="0.35">
      <c r="F38" t="str">
        <f t="shared" si="0"/>
        <v>Low</v>
      </c>
    </row>
    <row r="39" spans="6:6" x14ac:dyDescent="0.35">
      <c r="F39" t="str">
        <f t="shared" si="0"/>
        <v>Low</v>
      </c>
    </row>
    <row r="40" spans="6:6" x14ac:dyDescent="0.35">
      <c r="F40" t="str">
        <f t="shared" si="0"/>
        <v>Low</v>
      </c>
    </row>
    <row r="41" spans="6:6" x14ac:dyDescent="0.35">
      <c r="F41" t="str">
        <f t="shared" si="0"/>
        <v>Low</v>
      </c>
    </row>
    <row r="42" spans="6:6" x14ac:dyDescent="0.35">
      <c r="F42" t="str">
        <f t="shared" si="0"/>
        <v>Low</v>
      </c>
    </row>
    <row r="43" spans="6:6" x14ac:dyDescent="0.35">
      <c r="F43" t="str">
        <f t="shared" si="0"/>
        <v>Low</v>
      </c>
    </row>
    <row r="44" spans="6:6" x14ac:dyDescent="0.35">
      <c r="F44" t="str">
        <f t="shared" si="0"/>
        <v>Low</v>
      </c>
    </row>
    <row r="45" spans="6:6" x14ac:dyDescent="0.35">
      <c r="F45" t="str">
        <f t="shared" si="0"/>
        <v>Low</v>
      </c>
    </row>
    <row r="46" spans="6:6" x14ac:dyDescent="0.35">
      <c r="F46" t="str">
        <f t="shared" si="0"/>
        <v>Low</v>
      </c>
    </row>
    <row r="47" spans="6:6" x14ac:dyDescent="0.35">
      <c r="F47" t="str">
        <f t="shared" si="0"/>
        <v>Low</v>
      </c>
    </row>
    <row r="48" spans="6:6" x14ac:dyDescent="0.35">
      <c r="F48" t="str">
        <f t="shared" si="0"/>
        <v>Low</v>
      </c>
    </row>
    <row r="49" spans="6:6" x14ac:dyDescent="0.35">
      <c r="F49" t="str">
        <f t="shared" si="0"/>
        <v>Low</v>
      </c>
    </row>
  </sheetData>
  <dataValidations count="3">
    <dataValidation type="list" sqref="D2:D1000">
      <formula1>"Low,Medium,High"</formula1>
    </dataValidation>
    <dataValidation type="list" sqref="E2:E1000">
      <formula1>"Low,Medium,High,Critical"</formula1>
    </dataValidation>
    <dataValidation type="list" sqref="G2:G1000">
      <formula1>"Open,Mitigated,Closed,Monitoring"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6" sqref="D6"/>
    </sheetView>
  </sheetViews>
  <sheetFormatPr defaultRowHeight="14.5" x14ac:dyDescent="0.35"/>
  <cols>
    <col min="1" max="1" width="22.90625" bestFit="1" customWidth="1"/>
    <col min="2" max="2" width="60" customWidth="1"/>
    <col min="3" max="3" width="15" customWidth="1"/>
    <col min="4" max="4" width="40" customWidth="1"/>
    <col min="5" max="5" width="20" customWidth="1"/>
    <col min="6" max="6" width="15" customWidth="1"/>
  </cols>
  <sheetData>
    <row r="1" spans="1:6" ht="21" x14ac:dyDescent="0.5">
      <c r="A1" s="9" t="s">
        <v>255</v>
      </c>
      <c r="B1" s="6"/>
      <c r="C1" s="6"/>
      <c r="D1" s="6"/>
      <c r="E1" s="6"/>
      <c r="F1" s="6"/>
    </row>
    <row r="3" spans="1:6" ht="15.5" x14ac:dyDescent="0.35">
      <c r="A3" s="3" t="s">
        <v>256</v>
      </c>
      <c r="B3" s="3" t="s">
        <v>257</v>
      </c>
      <c r="C3" s="3" t="s">
        <v>258</v>
      </c>
      <c r="D3" s="3" t="s">
        <v>259</v>
      </c>
      <c r="E3" s="3" t="s">
        <v>28</v>
      </c>
      <c r="F3" s="3" t="s">
        <v>260</v>
      </c>
    </row>
    <row r="4" spans="1:6" x14ac:dyDescent="0.35">
      <c r="A4" t="s">
        <v>261</v>
      </c>
      <c r="B4" t="s">
        <v>262</v>
      </c>
      <c r="C4" t="s">
        <v>38</v>
      </c>
      <c r="E4" t="s">
        <v>263</v>
      </c>
      <c r="F4" t="s">
        <v>225</v>
      </c>
    </row>
    <row r="5" spans="1:6" x14ac:dyDescent="0.35">
      <c r="A5" t="s">
        <v>264</v>
      </c>
      <c r="B5" t="s">
        <v>265</v>
      </c>
      <c r="C5" t="s">
        <v>48</v>
      </c>
      <c r="D5" t="s">
        <v>266</v>
      </c>
      <c r="E5" t="s">
        <v>267</v>
      </c>
      <c r="F5" t="s">
        <v>199</v>
      </c>
    </row>
    <row r="6" spans="1:6" x14ac:dyDescent="0.35">
      <c r="A6" t="s">
        <v>268</v>
      </c>
      <c r="B6" t="s">
        <v>269</v>
      </c>
      <c r="C6" t="s">
        <v>38</v>
      </c>
      <c r="E6" t="s">
        <v>270</v>
      </c>
      <c r="F6" t="s">
        <v>254</v>
      </c>
    </row>
    <row r="7" spans="1:6" x14ac:dyDescent="0.35">
      <c r="A7" t="s">
        <v>271</v>
      </c>
      <c r="B7" t="s">
        <v>272</v>
      </c>
      <c r="C7" t="s">
        <v>38</v>
      </c>
      <c r="E7" t="s">
        <v>273</v>
      </c>
      <c r="F7" t="s">
        <v>219</v>
      </c>
    </row>
    <row r="8" spans="1:6" x14ac:dyDescent="0.35">
      <c r="A8" t="s">
        <v>274</v>
      </c>
      <c r="B8" t="s">
        <v>275</v>
      </c>
      <c r="C8" t="s">
        <v>38</v>
      </c>
      <c r="E8" t="s">
        <v>273</v>
      </c>
      <c r="F8" t="s">
        <v>276</v>
      </c>
    </row>
    <row r="9" spans="1:6" x14ac:dyDescent="0.35">
      <c r="A9" t="s">
        <v>277</v>
      </c>
      <c r="B9" t="s">
        <v>283</v>
      </c>
      <c r="C9" t="s">
        <v>48</v>
      </c>
      <c r="D9" t="s">
        <v>278</v>
      </c>
      <c r="E9" t="s">
        <v>36</v>
      </c>
      <c r="F9" t="s">
        <v>50</v>
      </c>
    </row>
  </sheetData>
  <mergeCells count="1">
    <mergeCell ref="A1:F1"/>
  </mergeCells>
  <dataValidations count="1">
    <dataValidation type="list" sqref="C4:C999">
      <formula1>"Not Started,In Progress,Completed,Non-Applicable"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AI POC Framework Dashboard</vt:lpstr>
      <vt:lpstr>AI Controls</vt:lpstr>
      <vt:lpstr>AI Risks</vt:lpstr>
      <vt:lpstr>AI Compliance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hameed@oissggroup.com</dc:creator>
  <cp:lastModifiedBy>HA</cp:lastModifiedBy>
  <dcterms:created xsi:type="dcterms:W3CDTF">2025-08-31T07:35:13Z</dcterms:created>
  <dcterms:modified xsi:type="dcterms:W3CDTF">2025-08-31T08:36:37Z</dcterms:modified>
</cp:coreProperties>
</file>