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qwwoodg\Dropbox\DECRA\!Research\leaf_level_instrument_methods_paper\QEP_field data\Tumba April\"/>
    </mc:Choice>
  </mc:AlternateContent>
  <xr:revisionPtr revIDLastSave="0" documentId="13_ncr:1_{703691D3-2E59-4BD3-ADD8-5511BD8358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_clean" sheetId="2" r:id="rId1"/>
    <sheet name="Summary al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I7" i="1"/>
  <c r="I6" i="1"/>
  <c r="I5" i="1"/>
  <c r="I4" i="1"/>
  <c r="Q23" i="1" l="1"/>
  <c r="Q22" i="1"/>
  <c r="S22" i="1" s="1"/>
  <c r="R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tc={54D30349-51A2-4E5B-8156-846EAF82DEB5}</author>
    <author>tc={90695D58-8F73-4593-9509-F126BA85C011}</author>
  </authors>
  <commentList>
    <comment ref="F4" authorId="0" shapeId="0" xr:uid="{54D30349-51A2-4E5B-8156-846EAF82DE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all data was written to the excel log file as the battery went flat. The native text file has this data instead. 
I copied the text file data back to the excel file appended with 'WW'.</t>
      </text>
    </comment>
    <comment ref="C7" authorId="1" shapeId="0" xr:uid="{90695D58-8F73-4593-9509-F126BA85C011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Named 9 because it missed the CO2 curve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tc={06E744AF-9792-4156-9D55-6891E6697581}</author>
    <author>tc={51AA4EFA-FB17-4CA6-AC2A-0D07226615B4}</author>
    <author>tc={DA0DA573-1561-403F-93A2-B686AD3E422E}</author>
    <author>tc={8D3561AE-C0C9-456C-AA8A-04CAAF28D0AE}</author>
    <author>tc={191754EA-A632-44B5-B4A1-097DCAEF14B0}</author>
    <author>tc={25F67C96-C809-42EC-B96D-1EF7F4031CF0}</author>
    <author>tc={C10183C5-6036-4242-9D06-E429E5856EC6}</author>
    <author>tc={9E102D1B-0F04-4047-9CF3-991DB371CB30}</author>
    <author>tc={7A2B3486-6637-40CE-A1E5-11691A4BA6F2}</author>
    <author>tc={3196B7D1-669A-4276-B800-41524EDF2447}</author>
    <author>tc={23D8BE02-C6BE-4C89-BCB7-7F0A14B5B1E5}</author>
    <author>tc={D3B8BAF2-5CB4-45EE-9132-EBE8C82C0C1B}</author>
    <author>tc={5702488C-4701-447A-AFE6-916EF46C65C2}</author>
    <author>tc={C9E087C9-0292-4F75-B49B-1F48FA5496C5}</author>
    <author>tc={E802104A-6C40-4BBB-899F-DAEB77EB6A66}</author>
    <author>tc={75EB6E09-08C9-4F95-A1A6-113119E94FD2}</author>
    <author>tc={DC6C7544-8404-4E0F-A19E-0E88500B4460}</author>
    <author>tc={949C7569-751A-46F1-B149-4E0D0807EFE9}</author>
    <author>tc={3CDC848E-A370-4613-8D3A-955C58ED5B45}</author>
    <author>tc={14F0E718-D912-4DEF-808C-81DCCDC8E76F}</author>
    <author>tc={15235794-51B5-4040-A4C0-D8219B69AA51}</author>
    <author>tc={20189400-D33C-4046-BBDB-8493F91EAFF8}</author>
  </authors>
  <commentList>
    <comment ref="E4" authorId="0" shapeId="0" xr:uid="{06E744AF-9792-4156-9D55-6891E669758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all data was written to the excel log file as the battery went flat. The native text file has this data instead. 
I copied the text file data back to the excel file appended with 'WW'.</t>
      </text>
    </comment>
    <comment ref="O4" authorId="1" shapeId="0" xr:uid="{51AA4EFA-FB17-4CA6-AC2A-0D07226615B4}">
      <text>
        <t>[Threaded comment]
Your version of Excel allows you to read this threaded comment; however, any edits to it will get removed if the file is opened in a newer version of Excel. Learn more: https://go.microsoft.com/fwlink/?linkid=870924
Comment:
    2 x 0 Qin at the start, 2 x 1500 Qin at the end
Reply:
    also 2 x 1200 Qin due to CO2 running out
Reply:
    Deleted the 13th obs (the first 1200 Qin) to remove the duplicate. Deleted 3rd Qin at end.</t>
      </text>
    </comment>
    <comment ref="P4" authorId="2" shapeId="0" xr:uid="{DA0DA573-1561-403F-93A2-B686AD3E422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flash manually logged</t>
      </text>
    </comment>
    <comment ref="Q4" authorId="3" shapeId="0" xr:uid="{8D3561AE-C0C9-456C-AA8A-04CAAF28D0A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PAM is the first one of the CO2 curve, or can be ignored.</t>
      </text>
    </comment>
    <comment ref="R4" authorId="4" shapeId="0" xr:uid="{191754EA-A632-44B5-B4A1-097DCAEF14B0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PAM is the first one of the CO2 curve, or can be ignored.</t>
      </text>
    </comment>
    <comment ref="O5" authorId="5" shapeId="0" xr:uid="{25F67C96-C809-42EC-B96D-1EF7F4031CF0}">
      <text>
        <t>[Threaded comment]
Your version of Excel allows you to read this threaded comment; however, any edits to it will get removed if the file is opened in a newer version of Excel. Learn more: https://go.microsoft.com/fwlink/?linkid=870924
Comment:
    2x 0 Qin to begin, 1x1500 Qin at end.</t>
      </text>
    </comment>
    <comment ref="O6" authorId="6" shapeId="0" xr:uid="{C10183C5-6036-4242-9D06-E429E5856EC6}">
      <text>
        <t>[Threaded comment]
Your version of Excel allows you to read this threaded comment; however, any edits to it will get removed if the file is opened in a newer version of Excel. Learn more: https://go.microsoft.com/fwlink/?linkid=870924
Comment:
    2x 0 Qin to begin, 1x1500 Qin at end.</t>
      </text>
    </comment>
    <comment ref="T6" authorId="7" shapeId="0" xr:uid="{9E102D1B-0F04-4047-9CF3-991DB371CB30}">
      <text>
        <t>[Threaded comment]
Your version of Excel allows you to read this threaded comment; however, any edits to it will get removed if the file is opened in a newer version of Excel. Learn more: https://go.microsoft.com/fwlink/?linkid=870924
Comment:
    1 x 400 CO2 at start and 2 x 400 CO2 at the end</t>
      </text>
    </comment>
    <comment ref="B7" authorId="8" shapeId="0" xr:uid="{7A2B3486-6637-40CE-A1E5-11691A4BA6F2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Named 9 because it missed the CO2 curve</t>
      </text>
    </comment>
    <comment ref="O7" authorId="9" shapeId="0" xr:uid="{3196B7D1-669A-4276-B800-41524EDF2447}">
      <text>
        <t>[Threaded comment]
Your version of Excel allows you to read this threaded comment; however, any edits to it will get removed if the file is opened in a newer version of Excel. Learn more: https://go.microsoft.com/fwlink/?linkid=870924
Comment:
    1x 0 Qin to begin, 2x1500 Qin at end (last one 15min after 2nd last)</t>
      </text>
    </comment>
    <comment ref="P7" authorId="10" shapeId="0" xr:uid="{23D8BE02-C6BE-4C89-BCB7-7F0A14B5B1E5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the last Hal (manual flash)</t>
      </text>
    </comment>
    <comment ref="O8" authorId="11" shapeId="0" xr:uid="{D3B8BAF2-5CB4-45EE-9132-EBE8C82C0C1B}">
      <text>
        <t>[Threaded comment]
Your version of Excel allows you to read this threaded comment; however, any edits to it will get removed if the file is opened in a newer version of Excel. Learn more: https://go.microsoft.com/fwlink/?linkid=870924
Comment:
    1x 0 Qin to begin, 2x1500 Qin at end (last one 15min after 2nd last)</t>
      </text>
    </comment>
    <comment ref="P8" authorId="12" shapeId="0" xr:uid="{5702488C-4701-447A-AFE6-916EF46C65C2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the last Hal (manual flash)</t>
      </text>
    </comment>
    <comment ref="T8" authorId="13" shapeId="0" xr:uid="{C9E087C9-0292-4F75-B49B-1F48FA5496C5}">
      <text>
        <t>[Threaded comment]
Your version of Excel allows you to read this threaded comment; however, any edits to it will get removed if the file is opened in a newer version of Excel. Learn more: https://go.microsoft.com/fwlink/?linkid=870924
Comment:
    1 x 400 CO2 at start and 4 x 400 CO2 at the end</t>
      </text>
    </comment>
    <comment ref="O9" authorId="14" shapeId="0" xr:uid="{E802104A-6C40-4BBB-899F-DAEB77EB6A66}">
      <text>
        <t>[Threaded comment]
Your version of Excel allows you to read this threaded comment; however, any edits to it will get removed if the file is opened in a newer version of Excel. Learn more: https://go.microsoft.com/fwlink/?linkid=870924
Comment:
    1 x 0 Qin at start, 1 x 1500 Q in at end.</t>
      </text>
    </comment>
    <comment ref="T9" authorId="15" shapeId="0" xr:uid="{75EB6E09-08C9-4F95-A1A6-113119E94FD2}">
      <text>
        <t>[Threaded comment]
Your version of Excel allows you to read this threaded comment; however, any edits to it will get removed if the file is opened in a newer version of Excel. Learn more: https://go.microsoft.com/fwlink/?linkid=870924
Comment:
    1 x 400 CO2 at start and 2 x 400 CO2 at the end</t>
      </text>
    </comment>
    <comment ref="O14" authorId="16" shapeId="0" xr:uid="{DC6C7544-8404-4E0F-A19E-0E88500B4460}">
      <text>
        <t>[Threaded comment]
Your version of Excel allows you to read this threaded comment; however, any edits to it will get removed if the file is opened in a newer version of Excel. Learn more: https://go.microsoft.com/fwlink/?linkid=870924
Comment:
    1 x 0 Qin at start, 1 x 1500 Q in at end.</t>
      </text>
    </comment>
    <comment ref="T14" authorId="17" shapeId="0" xr:uid="{949C7569-751A-46F1-B149-4E0D0807EFE9}">
      <text>
        <t>[Threaded comment]
Your version of Excel allows you to read this threaded comment; however, any edits to it will get removed if the file is opened in a newer version of Excel. Learn more: https://go.microsoft.com/fwlink/?linkid=870924
Comment:
    0 x 400 CO2 at start (started with 0 CO2), 4 x 400 CO2 at the end.</t>
      </text>
    </comment>
    <comment ref="O15" authorId="18" shapeId="0" xr:uid="{3CDC848E-A370-4613-8D3A-955C58ED5B45}">
      <text>
        <t>[Threaded comment]
Your version of Excel allows you to read this threaded comment; however, any edits to it will get removed if the file is opened in a newer version of Excel. Learn more: https://go.microsoft.com/fwlink/?linkid=870924
Comment:
    1 x 0 Qin at start, 1 x 1500 Q in at end.</t>
      </text>
    </comment>
    <comment ref="T15" authorId="19" shapeId="0" xr:uid="{14F0E718-D912-4DEF-808C-81DCCDC8E76F}">
      <text>
        <t>[Threaded comment]
Your version of Excel allows you to read this threaded comment; however, any edits to it will get removed if the file is opened in a newer version of Excel. Learn more: https://go.microsoft.com/fwlink/?linkid=870924
Comment:
    1 x 400 CO2 at start and 2 x 400 CO2 at the end</t>
      </text>
    </comment>
    <comment ref="O16" authorId="20" shapeId="0" xr:uid="{15235794-51B5-4040-A4C0-D8219B69AA51}">
      <text>
        <t>[Threaded comment]
Your version of Excel allows you to read this threaded comment; however, any edits to it will get removed if the file is opened in a newer version of Excel. Learn more: https://go.microsoft.com/fwlink/?linkid=870924
Comment:
    1 x 0 Qin at start, 1 x 1500 Q in at end.</t>
      </text>
    </comment>
    <comment ref="T16" authorId="21" shapeId="0" xr:uid="{20189400-D33C-4046-BBDB-8493F91EAFF8}">
      <text>
        <t>[Threaded comment]
Your version of Excel allows you to read this threaded comment; however, any edits to it will get removed if the file is opened in a newer version of Excel. Learn more: https://go.microsoft.com/fwlink/?linkid=870924
Comment:
    1 x 400 CO2 at start and 3 x 400 CO2 at the end</t>
      </text>
    </comment>
  </commentList>
</comments>
</file>

<file path=xl/sharedStrings.xml><?xml version="1.0" encoding="utf-8"?>
<sst xmlns="http://schemas.openxmlformats.org/spreadsheetml/2006/main" count="239" uniqueCount="76">
  <si>
    <t>Day</t>
  </si>
  <si>
    <t>leaf ID</t>
  </si>
  <si>
    <t>LRC</t>
  </si>
  <si>
    <t>CO2 curve</t>
  </si>
  <si>
    <t>sphere</t>
  </si>
  <si>
    <t>Photo (area)</t>
  </si>
  <si>
    <t>Sample height (m)</t>
  </si>
  <si>
    <t>Branch orientation</t>
  </si>
  <si>
    <t>T196_L1</t>
  </si>
  <si>
    <t>Y</t>
  </si>
  <si>
    <t>E</t>
  </si>
  <si>
    <t>T196_L2</t>
  </si>
  <si>
    <t>T324_L1</t>
  </si>
  <si>
    <t>S</t>
  </si>
  <si>
    <t>T324_L2</t>
  </si>
  <si>
    <t>N</t>
  </si>
  <si>
    <t>T368_L1</t>
  </si>
  <si>
    <t>T368_L2</t>
  </si>
  <si>
    <t>Cop_L1</t>
  </si>
  <si>
    <t>Y Rapid (no 250 Qin)</t>
  </si>
  <si>
    <t>NA</t>
  </si>
  <si>
    <t>Cop_L2</t>
  </si>
  <si>
    <t>Y Rapid</t>
  </si>
  <si>
    <t>Pep_L1</t>
  </si>
  <si>
    <t>Pep_L2</t>
  </si>
  <si>
    <t>Y Rapid (QEP only for last light level)</t>
  </si>
  <si>
    <t>T196_lwr_L1</t>
  </si>
  <si>
    <t>N (low openness)</t>
  </si>
  <si>
    <t>T324_lwr_L1</t>
  </si>
  <si>
    <t>N (med openness)</t>
  </si>
  <si>
    <t>4?</t>
  </si>
  <si>
    <t>T368_lwr_L1</t>
  </si>
  <si>
    <t>N (high openess)</t>
  </si>
  <si>
    <t>F trace</t>
  </si>
  <si>
    <t>QEP notes</t>
  </si>
  <si>
    <t>ID</t>
  </si>
  <si>
    <t>r1</t>
  </si>
  <si>
    <t>r2</t>
  </si>
  <si>
    <t>r3</t>
  </si>
  <si>
    <t>r4</t>
  </si>
  <si>
    <t>r5</t>
  </si>
  <si>
    <t>Hal</t>
  </si>
  <si>
    <t>GasEx</t>
  </si>
  <si>
    <t>PAM</t>
  </si>
  <si>
    <t>RT</t>
  </si>
  <si>
    <t>timing comment</t>
  </si>
  <si>
    <t>Timing of extracted measurements match.</t>
  </si>
  <si>
    <r>
      <t xml:space="preserve">No non-linearity enabled. </t>
    </r>
    <r>
      <rPr>
        <b/>
        <sz val="11"/>
        <color theme="1"/>
        <rFont val="Calibri"/>
        <family val="2"/>
        <scheme val="minor"/>
      </rPr>
      <t>MB on for DC (str and end)</t>
    </r>
    <r>
      <rPr>
        <sz val="11"/>
        <color theme="1"/>
        <rFont val="Calibri"/>
        <family val="2"/>
        <scheme val="minor"/>
      </rPr>
      <t>. WR start higher than end for 600-650nm (same with diffuser) - check hal ref carefully throughout the measurements. Found a change in Hal intensity aroung when the LI-6800 turned off and was back on again.</t>
    </r>
  </si>
  <si>
    <t>LRC Flashes</t>
  </si>
  <si>
    <t>CO2 Flashes</t>
  </si>
  <si>
    <t>24 - missing the end one (manually logged)</t>
  </si>
  <si>
    <t>R</t>
  </si>
  <si>
    <t>WR</t>
  </si>
  <si>
    <t>%</t>
  </si>
  <si>
    <t>%shift</t>
  </si>
  <si>
    <t>Stopped during LRC. Ok for CO2.</t>
  </si>
  <si>
    <t>Export</t>
  </si>
  <si>
    <t>Matching LI-6800</t>
  </si>
  <si>
    <t>No DC measurements for the CO2 leaf - just dark ref.</t>
  </si>
  <si>
    <t>LRC, CO2</t>
  </si>
  <si>
    <t>A long stabilisation time at the start</t>
  </si>
  <si>
    <t>25 (taking only 1 at 400 umol CO2, note that there's 2 obs at 400umol CO2 at the end of the LRC)</t>
  </si>
  <si>
    <t>Mon</t>
  </si>
  <si>
    <t>Tues</t>
  </si>
  <si>
    <t>Wed</t>
  </si>
  <si>
    <t>Thurs</t>
  </si>
  <si>
    <t>Fri</t>
  </si>
  <si>
    <t>24 (21)</t>
  </si>
  <si>
    <t>No 400 CO2 measurement to start (take LRC measurement). Deleted 3 flashes due to CO2 running out mid CO2 curve.</t>
  </si>
  <si>
    <t>LRC only</t>
  </si>
  <si>
    <t>None</t>
  </si>
  <si>
    <t>QEP file with no obs</t>
  </si>
  <si>
    <t>Juv Ash (J)</t>
  </si>
  <si>
    <t>19 (orig 20)</t>
  </si>
  <si>
    <t>19 (orig 21)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</si>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</sst>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0" borderId="0" xfId="0" applyFill="1"/>
    <xf numFmtId="0" fontId="1" fillId="0" borderId="0" xfId="0" applyFont="1" applyBorder="1" applyAlignment="1">
      <alignment vertical="center" wrapText="1"/>
    </xf>
    <xf numFmtId="0" fontId="0" fillId="5" borderId="0" xfId="0" applyFill="1"/>
    <xf numFmtId="1" fontId="0" fillId="0" borderId="4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am Woodgate" id="{ABB4441A-E877-4192-A6F7-167EE7E57944}" userId="S::uqwwoodg@uq.edu.au::b5a9031e-2732-4b89-b12c-3bcab7d54a0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2-04-12T01:12:44.63" personId="{ABB4441A-E877-4192-A6F7-167EE7E57944}" id="{54D30349-51A2-4E5B-8156-846EAF82DEB5}">
    <text>Not all data was written to the excel log file as the battery went flat. The native text file has this data instead. 
I copied the text file data back to the excel file appended with 'WW'.</text>
  </threadedComment>
  <threadedComment ref="C7" dT="2022-04-19T07:05:56.34" personId="{ABB4441A-E877-4192-A6F7-167EE7E57944}" id="{90695D58-8F73-4593-9509-F126BA85C011}">
    <text>Named 9 because it missed the CO2 curve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2-04-12T01:12:44.63" personId="{ABB4441A-E877-4192-A6F7-167EE7E57944}" id="{06E744AF-9792-4156-9D55-6891E6697581}">
    <text>Not all data was written to the excel log file as the battery went flat. The native text file has this data instead. 
I copied the text file data back to the excel file appended with 'WW'.</text>
  </threadedComment>
  <threadedComment ref="O4" dT="2022-04-28T04:31:25.53" personId="{ABB4441A-E877-4192-A6F7-167EE7E57944}" id="{51AA4EFA-FB17-4CA6-AC2A-0D07226615B4}">
    <text>2 x 0 Qin at the start, 2 x 1500 Qin at the end</text>
  </threadedComment>
  <threadedComment ref="O4" dT="2022-05-31T01:14:02.19" personId="{ABB4441A-E877-4192-A6F7-167EE7E57944}" id="{C2D71123-1752-4F9C-BF5D-1AD8B2A4FD4A}" parentId="{51AA4EFA-FB17-4CA6-AC2A-0D07226615B4}">
    <text>also 2 x 1200 Qin due to CO2 running out</text>
  </threadedComment>
  <threadedComment ref="O4" dT="2022-05-31T01:18:17.98" personId="{ABB4441A-E877-4192-A6F7-167EE7E57944}" id="{6AD1B15F-EE71-4717-B5EF-601AC033F77B}" parentId="{51AA4EFA-FB17-4CA6-AC2A-0D07226615B4}">
    <text>Deleted the 13th obs (the first 1200 Qin) to remove the duplicate. Deleted 3rd Qin at end.</text>
  </threadedComment>
  <threadedComment ref="P4" dT="2022-04-28T04:32:48.42" personId="{ABB4441A-E877-4192-A6F7-167EE7E57944}" id="{DA0DA573-1561-403F-93A2-B686AD3E422E}">
    <text>Last flash manually logged</text>
  </threadedComment>
  <threadedComment ref="Q4" dT="2022-04-12T07:51:54.92" personId="{ABB4441A-E877-4192-A6F7-167EE7E57944}" id="{8D3561AE-C0C9-456C-AA8A-04CAAF28D0AE}">
    <text>last PAM is the first one of the CO2 curve, or can be ignored.</text>
  </threadedComment>
  <threadedComment ref="R4" dT="2022-04-12T07:53:22.52" personId="{ABB4441A-E877-4192-A6F7-167EE7E57944}" id="{191754EA-A632-44B5-B4A1-097DCAEF14B0}">
    <text>last PAM is the first one of the CO2 curve, or can be ignored.</text>
  </threadedComment>
  <threadedComment ref="O5" dT="2022-04-16T02:14:15.10" personId="{ABB4441A-E877-4192-A6F7-167EE7E57944}" id="{25F67C96-C809-42EC-B96D-1EF7F4031CF0}">
    <text>2x 0 Qin to begin, 1x1500 Qin at end.</text>
  </threadedComment>
  <threadedComment ref="O6" dT="2022-04-16T02:14:15.10" personId="{ABB4441A-E877-4192-A6F7-167EE7E57944}" id="{C10183C5-6036-4242-9D06-E429E5856EC6}">
    <text>2x 0 Qin to begin, 1x1500 Qin at end.</text>
  </threadedComment>
  <threadedComment ref="T6" dT="2022-04-16T08:07:25.30" personId="{ABB4441A-E877-4192-A6F7-167EE7E57944}" id="{9E102D1B-0F04-4047-9CF3-991DB371CB30}">
    <text>1 x 400 CO2 at start and 2 x 400 CO2 at the end</text>
  </threadedComment>
  <threadedComment ref="B7" dT="2022-04-19T07:05:56.34" personId="{ABB4441A-E877-4192-A6F7-167EE7E57944}" id="{7A2B3486-6637-40CE-A1E5-11691A4BA6F2}">
    <text>Named 9 because it missed the CO2 curve</text>
  </threadedComment>
  <threadedComment ref="O7" dT="2022-04-19T07:23:18.00" personId="{ABB4441A-E877-4192-A6F7-167EE7E57944}" id="{3196B7D1-669A-4276-B800-41524EDF2447}">
    <text>1x 0 Qin to begin, 2x1500 Qin at end (last one 15min after 2nd last)</text>
  </threadedComment>
  <threadedComment ref="P7" dT="2022-04-19T07:25:46.86" personId="{ABB4441A-E877-4192-A6F7-167EE7E57944}" id="{23D8BE02-C6BE-4C89-BCB7-7F0A14B5B1E5}">
    <text>missing the last Hal (manual flash)</text>
  </threadedComment>
  <threadedComment ref="O8" dT="2022-04-19T07:23:18.00" personId="{ABB4441A-E877-4192-A6F7-167EE7E57944}" id="{D3B8BAF2-5CB4-45EE-9132-EBE8C82C0C1B}">
    <text>1x 0 Qin to begin, 2x1500 Qin at end (last one 15min after 2nd last)</text>
  </threadedComment>
  <threadedComment ref="P8" dT="2022-04-19T07:25:46.86" personId="{ABB4441A-E877-4192-A6F7-167EE7E57944}" id="{5702488C-4701-447A-AFE6-916EF46C65C2}">
    <text>missing the last Hal (manual flash)</text>
  </threadedComment>
  <threadedComment ref="T8" dT="2022-04-22T01:33:59.38" personId="{ABB4441A-E877-4192-A6F7-167EE7E57944}" id="{C9E087C9-0292-4F75-B49B-1F48FA5496C5}">
    <text>1 x 400 CO2 at start and 4 x 400 CO2 at the end</text>
  </threadedComment>
  <threadedComment ref="O9" dT="2022-04-22T08:12:33.62" personId="{ABB4441A-E877-4192-A6F7-167EE7E57944}" id="{E802104A-6C40-4BBB-899F-DAEB77EB6A66}">
    <text>1 x 0 Qin at start, 1 x 1500 Q in at end.</text>
  </threadedComment>
  <threadedComment ref="T9" dT="2022-04-22T06:24:45.98" personId="{ABB4441A-E877-4192-A6F7-167EE7E57944}" id="{75EB6E09-08C9-4F95-A1A6-113119E94FD2}">
    <text>1 x 400 CO2 at start and 2 x 400 CO2 at the end</text>
  </threadedComment>
  <threadedComment ref="O14" dT="2022-04-22T08:12:25.28" personId="{ABB4441A-E877-4192-A6F7-167EE7E57944}" id="{DC6C7544-8404-4E0F-A19E-0E88500B4460}">
    <text>1 x 0 Qin at start, 1 x 1500 Q in at end.</text>
  </threadedComment>
  <threadedComment ref="T14" dT="2022-04-22T08:42:46.88" personId="{ABB4441A-E877-4192-A6F7-167EE7E57944}" id="{949C7569-751A-46F1-B149-4E0D0807EFE9}">
    <text>0 x 400 CO2 at start (started with 0 CO2), 4 x 400 CO2 at the end.</text>
  </threadedComment>
  <threadedComment ref="O15" dT="2022-04-26T00:31:11.04" personId="{ABB4441A-E877-4192-A6F7-167EE7E57944}" id="{3CDC848E-A370-4613-8D3A-955C58ED5B45}">
    <text>1 x 0 Qin at start, 1 x 1500 Q in at end.</text>
  </threadedComment>
  <threadedComment ref="T15" dT="2022-04-26T03:35:52.81" personId="{ABB4441A-E877-4192-A6F7-167EE7E57944}" id="{14F0E718-D912-4DEF-808C-81DCCDC8E76F}">
    <text>1 x 400 CO2 at start and 2 x 400 CO2 at the end</text>
  </threadedComment>
  <threadedComment ref="O16" dT="2022-04-26T03:59:27.05" personId="{ABB4441A-E877-4192-A6F7-167EE7E57944}" id="{15235794-51B5-4040-A4C0-D8219B69AA51}">
    <text>1 x 0 Qin at start, 1 x 1500 Q in at end.</text>
  </threadedComment>
  <threadedComment ref="T16" dT="2022-04-26T04:31:57.82" personId="{ABB4441A-E877-4192-A6F7-167EE7E57944}" id="{20189400-D33C-4046-BBDB-8493F91EAFF8}">
    <text>1 x 400 CO2 at start and 3 x 400 CO2 at the 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C8BC-30CD-4996-A1B3-89BC4586847D}">
  <dimension ref="C2:L20"/>
  <sheetViews>
    <sheetView tabSelected="1" workbookViewId="0">
      <selection activeCell="E14" sqref="E14"/>
    </sheetView>
  </sheetViews>
  <sheetFormatPr defaultRowHeight="14.4" x14ac:dyDescent="0.3"/>
  <cols>
    <col min="5" max="5" width="12.5546875" customWidth="1"/>
    <col min="6" max="6" width="6.5546875" customWidth="1"/>
    <col min="7" max="7" width="7.6640625" customWidth="1"/>
    <col min="10" max="10" width="13.88671875" customWidth="1"/>
    <col min="11" max="11" width="11" bestFit="1" customWidth="1"/>
    <col min="12" max="12" width="10.6640625" customWidth="1"/>
  </cols>
  <sheetData>
    <row r="2" spans="3:12" ht="15" thickBot="1" x14ac:dyDescent="0.35"/>
    <row r="3" spans="3:12" ht="29.4" thickBot="1" x14ac:dyDescent="0.35">
      <c r="C3" s="11" t="s">
        <v>35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1" t="s">
        <v>7</v>
      </c>
      <c r="L3" s="27" t="s">
        <v>56</v>
      </c>
    </row>
    <row r="4" spans="3:12" ht="15" thickBot="1" x14ac:dyDescent="0.35">
      <c r="C4" s="12">
        <v>1</v>
      </c>
      <c r="D4" s="3">
        <v>2</v>
      </c>
      <c r="E4" s="4" t="s">
        <v>8</v>
      </c>
      <c r="F4" s="6" t="s">
        <v>9</v>
      </c>
      <c r="G4" s="4" t="s">
        <v>9</v>
      </c>
      <c r="H4" s="4" t="s">
        <v>9</v>
      </c>
      <c r="I4" s="4" t="s">
        <v>9</v>
      </c>
      <c r="J4" s="4">
        <f>0.75*20</f>
        <v>15</v>
      </c>
      <c r="K4" s="4" t="s">
        <v>10</v>
      </c>
      <c r="L4" s="23" t="s">
        <v>59</v>
      </c>
    </row>
    <row r="5" spans="3:12" ht="15" thickBot="1" x14ac:dyDescent="0.35">
      <c r="C5" s="12">
        <v>2</v>
      </c>
      <c r="D5" s="3">
        <v>2</v>
      </c>
      <c r="E5" s="4" t="s">
        <v>11</v>
      </c>
      <c r="F5" s="4" t="s">
        <v>9</v>
      </c>
      <c r="G5" s="4" t="s">
        <v>9</v>
      </c>
      <c r="H5" s="4" t="s">
        <v>9</v>
      </c>
      <c r="I5" s="4" t="s">
        <v>9</v>
      </c>
      <c r="J5" s="4">
        <f>0.75*20</f>
        <v>15</v>
      </c>
      <c r="K5" s="4" t="s">
        <v>10</v>
      </c>
      <c r="L5" s="23" t="s">
        <v>59</v>
      </c>
    </row>
    <row r="6" spans="3:12" ht="15" thickBot="1" x14ac:dyDescent="0.35">
      <c r="C6" s="12">
        <v>3</v>
      </c>
      <c r="D6" s="3">
        <v>3</v>
      </c>
      <c r="E6" s="4" t="s">
        <v>12</v>
      </c>
      <c r="F6" s="4" t="s">
        <v>9</v>
      </c>
      <c r="G6" s="4" t="s">
        <v>9</v>
      </c>
      <c r="H6" s="4" t="s">
        <v>9</v>
      </c>
      <c r="I6" s="4" t="s">
        <v>9</v>
      </c>
      <c r="J6" s="22">
        <f>(2/3)*39.2</f>
        <v>26.133333333333333</v>
      </c>
      <c r="K6" s="4" t="s">
        <v>13</v>
      </c>
      <c r="L6" s="23" t="s">
        <v>59</v>
      </c>
    </row>
    <row r="7" spans="3:12" ht="15" thickBot="1" x14ac:dyDescent="0.35">
      <c r="C7" s="17">
        <v>9</v>
      </c>
      <c r="D7" s="3">
        <v>3</v>
      </c>
      <c r="E7" s="4" t="s">
        <v>14</v>
      </c>
      <c r="F7" s="4" t="s">
        <v>9</v>
      </c>
      <c r="G7" s="5" t="s">
        <v>15</v>
      </c>
      <c r="H7" s="4" t="s">
        <v>9</v>
      </c>
      <c r="I7" s="4" t="s">
        <v>9</v>
      </c>
      <c r="J7" s="22">
        <f>(2/3)*39.2</f>
        <v>26.133333333333333</v>
      </c>
      <c r="K7" s="4" t="s">
        <v>15</v>
      </c>
      <c r="L7" s="24" t="s">
        <v>69</v>
      </c>
    </row>
    <row r="8" spans="3:12" ht="15" thickBot="1" x14ac:dyDescent="0.35">
      <c r="C8" s="12">
        <v>4</v>
      </c>
      <c r="D8" s="3">
        <v>3</v>
      </c>
      <c r="E8" s="4" t="s">
        <v>16</v>
      </c>
      <c r="F8" s="4" t="s">
        <v>9</v>
      </c>
      <c r="G8" s="4" t="s">
        <v>9</v>
      </c>
      <c r="H8" s="4" t="s">
        <v>9</v>
      </c>
      <c r="I8" s="4" t="s">
        <v>9</v>
      </c>
      <c r="J8" s="4">
        <v>18</v>
      </c>
      <c r="K8" s="4" t="s">
        <v>13</v>
      </c>
      <c r="L8" s="23" t="s">
        <v>59</v>
      </c>
    </row>
    <row r="9" spans="3:12" ht="15" thickBot="1" x14ac:dyDescent="0.35">
      <c r="C9" s="12">
        <v>5</v>
      </c>
      <c r="D9" s="3">
        <v>4</v>
      </c>
      <c r="E9" s="4" t="s">
        <v>17</v>
      </c>
      <c r="F9" s="4" t="s">
        <v>9</v>
      </c>
      <c r="G9" s="4" t="s">
        <v>9</v>
      </c>
      <c r="H9" s="4" t="s">
        <v>9</v>
      </c>
      <c r="I9" s="4" t="s">
        <v>9</v>
      </c>
      <c r="J9" s="4">
        <v>18</v>
      </c>
      <c r="K9" s="4" t="s">
        <v>13</v>
      </c>
      <c r="L9" s="23" t="s">
        <v>59</v>
      </c>
    </row>
    <row r="10" spans="3:12" ht="29.4" thickBot="1" x14ac:dyDescent="0.35">
      <c r="C10" s="12">
        <v>6</v>
      </c>
      <c r="D10" s="3">
        <v>4</v>
      </c>
      <c r="E10" s="4" t="s">
        <v>26</v>
      </c>
      <c r="F10" s="4" t="s">
        <v>9</v>
      </c>
      <c r="G10" s="4" t="s">
        <v>9</v>
      </c>
      <c r="H10" s="4" t="s">
        <v>9</v>
      </c>
      <c r="I10" s="4" t="s">
        <v>9</v>
      </c>
      <c r="J10" s="4">
        <v>3</v>
      </c>
      <c r="K10" s="4" t="s">
        <v>27</v>
      </c>
      <c r="L10" s="25" t="s">
        <v>59</v>
      </c>
    </row>
    <row r="11" spans="3:12" ht="29.4" thickBot="1" x14ac:dyDescent="0.35">
      <c r="C11" s="12">
        <v>7</v>
      </c>
      <c r="D11" s="3">
        <v>4</v>
      </c>
      <c r="E11" s="4" t="s">
        <v>28</v>
      </c>
      <c r="F11" s="4" t="s">
        <v>9</v>
      </c>
      <c r="G11" s="4" t="s">
        <v>9</v>
      </c>
      <c r="H11" s="4" t="s">
        <v>9</v>
      </c>
      <c r="I11" s="4" t="s">
        <v>9</v>
      </c>
      <c r="J11" s="4">
        <v>2.5</v>
      </c>
      <c r="K11" s="4" t="s">
        <v>29</v>
      </c>
      <c r="L11" s="25" t="s">
        <v>59</v>
      </c>
    </row>
    <row r="12" spans="3:12" ht="29.4" thickBot="1" x14ac:dyDescent="0.35">
      <c r="C12" s="12">
        <v>8</v>
      </c>
      <c r="D12" s="3">
        <v>4</v>
      </c>
      <c r="E12" s="4" t="s">
        <v>31</v>
      </c>
      <c r="F12" s="4" t="s">
        <v>9</v>
      </c>
      <c r="G12" s="4" t="s">
        <v>9</v>
      </c>
      <c r="H12" s="4" t="s">
        <v>9</v>
      </c>
      <c r="I12" s="4" t="s">
        <v>9</v>
      </c>
      <c r="J12" s="4">
        <v>2.5</v>
      </c>
      <c r="K12" s="4" t="s">
        <v>32</v>
      </c>
      <c r="L12" s="26" t="s">
        <v>59</v>
      </c>
    </row>
    <row r="15" spans="3:12" x14ac:dyDescent="0.3">
      <c r="C15" t="s">
        <v>0</v>
      </c>
    </row>
    <row r="16" spans="3:12" x14ac:dyDescent="0.3">
      <c r="C16">
        <v>1</v>
      </c>
      <c r="D16" t="s">
        <v>62</v>
      </c>
    </row>
    <row r="17" spans="3:4" x14ac:dyDescent="0.3">
      <c r="C17">
        <v>2</v>
      </c>
      <c r="D17" t="s">
        <v>63</v>
      </c>
    </row>
    <row r="18" spans="3:4" x14ac:dyDescent="0.3">
      <c r="C18">
        <v>3</v>
      </c>
      <c r="D18" t="s">
        <v>64</v>
      </c>
    </row>
    <row r="19" spans="3:4" x14ac:dyDescent="0.3">
      <c r="C19">
        <v>4</v>
      </c>
      <c r="D19" t="s">
        <v>65</v>
      </c>
    </row>
    <row r="20" spans="3:4" x14ac:dyDescent="0.3">
      <c r="C20">
        <v>5</v>
      </c>
      <c r="D20" t="s">
        <v>66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opLeftCell="A2" workbookViewId="0">
      <pane xSplit="3960" ySplit="1536" activePane="topRight"/>
      <selection pane="topRight" activeCell="B2" sqref="B1:K1048576"/>
      <selection pane="bottomLeft" activeCell="B14" sqref="B14"/>
      <selection pane="bottomRight" activeCell="I10" sqref="I10"/>
    </sheetView>
  </sheetViews>
  <sheetFormatPr defaultRowHeight="14.4" x14ac:dyDescent="0.3"/>
  <cols>
    <col min="1" max="1" width="3.109375" customWidth="1"/>
    <col min="4" max="4" width="12.5546875" customWidth="1"/>
    <col min="5" max="5" width="19.6640625" customWidth="1"/>
    <col min="9" max="9" width="13.88671875" customWidth="1"/>
    <col min="10" max="10" width="11" bestFit="1" customWidth="1"/>
    <col min="11" max="12" width="10.6640625" customWidth="1"/>
    <col min="14" max="14" width="63.44140625" customWidth="1"/>
  </cols>
  <sheetData>
    <row r="1" spans="1:24" x14ac:dyDescent="0.3">
      <c r="O1" t="s">
        <v>2</v>
      </c>
    </row>
    <row r="2" spans="1:24" ht="15" thickBot="1" x14ac:dyDescent="0.35">
      <c r="O2" s="11" t="s">
        <v>48</v>
      </c>
      <c r="T2" s="11" t="s">
        <v>49</v>
      </c>
    </row>
    <row r="3" spans="1:24" ht="43.8" thickBot="1" x14ac:dyDescent="0.35">
      <c r="B3" s="11" t="s">
        <v>35</v>
      </c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7" t="s">
        <v>7</v>
      </c>
      <c r="K3" s="11" t="s">
        <v>56</v>
      </c>
      <c r="L3" s="9" t="s">
        <v>57</v>
      </c>
      <c r="M3" s="8" t="s">
        <v>33</v>
      </c>
      <c r="N3" s="9" t="s">
        <v>34</v>
      </c>
      <c r="O3" s="9" t="s">
        <v>42</v>
      </c>
      <c r="P3" s="13" t="s">
        <v>41</v>
      </c>
      <c r="Q3" s="9" t="s">
        <v>43</v>
      </c>
      <c r="R3" s="9" t="s">
        <v>44</v>
      </c>
      <c r="S3" s="9" t="s">
        <v>45</v>
      </c>
      <c r="T3" s="9" t="s">
        <v>42</v>
      </c>
      <c r="U3" s="13" t="s">
        <v>41</v>
      </c>
      <c r="V3" s="9" t="s">
        <v>43</v>
      </c>
      <c r="W3" s="9" t="s">
        <v>44</v>
      </c>
      <c r="X3" s="9" t="s">
        <v>45</v>
      </c>
    </row>
    <row r="4" spans="1:24" ht="58.2" thickBot="1" x14ac:dyDescent="0.35">
      <c r="A4" t="s">
        <v>75</v>
      </c>
      <c r="B4" s="12">
        <v>1</v>
      </c>
      <c r="C4" s="3">
        <v>2</v>
      </c>
      <c r="D4" s="4" t="s">
        <v>8</v>
      </c>
      <c r="E4" s="6" t="s">
        <v>9</v>
      </c>
      <c r="F4" s="4" t="s">
        <v>9</v>
      </c>
      <c r="G4" s="4" t="s">
        <v>9</v>
      </c>
      <c r="H4" s="4" t="s">
        <v>9</v>
      </c>
      <c r="I4" s="4">
        <f>0.75*20</f>
        <v>15</v>
      </c>
      <c r="J4" s="4" t="s">
        <v>10</v>
      </c>
      <c r="K4" s="15" t="s">
        <v>59</v>
      </c>
      <c r="L4" s="15"/>
      <c r="M4" s="14" t="s">
        <v>55</v>
      </c>
      <c r="N4" s="10" t="s">
        <v>47</v>
      </c>
      <c r="O4" s="21" t="s">
        <v>74</v>
      </c>
      <c r="P4" t="s">
        <v>73</v>
      </c>
      <c r="Q4" t="s">
        <v>74</v>
      </c>
      <c r="R4" t="s">
        <v>74</v>
      </c>
      <c r="S4" t="s">
        <v>46</v>
      </c>
      <c r="T4" t="s">
        <v>61</v>
      </c>
      <c r="U4" t="s">
        <v>50</v>
      </c>
      <c r="V4">
        <v>25</v>
      </c>
      <c r="W4">
        <v>25</v>
      </c>
    </row>
    <row r="5" spans="1:24" ht="15" thickBot="1" x14ac:dyDescent="0.35">
      <c r="B5" s="12">
        <v>2</v>
      </c>
      <c r="C5" s="3">
        <v>2</v>
      </c>
      <c r="D5" s="4" t="s">
        <v>11</v>
      </c>
      <c r="E5" s="4" t="s">
        <v>9</v>
      </c>
      <c r="F5" s="4" t="s">
        <v>9</v>
      </c>
      <c r="G5" s="4" t="s">
        <v>9</v>
      </c>
      <c r="H5" s="4" t="s">
        <v>9</v>
      </c>
      <c r="I5" s="4">
        <f>0.75*20</f>
        <v>15</v>
      </c>
      <c r="J5" s="4" t="s">
        <v>10</v>
      </c>
      <c r="K5" s="16" t="s">
        <v>59</v>
      </c>
      <c r="L5" s="16"/>
      <c r="N5" t="s">
        <v>58</v>
      </c>
      <c r="O5">
        <v>18</v>
      </c>
      <c r="P5">
        <v>18</v>
      </c>
      <c r="Q5">
        <v>18</v>
      </c>
      <c r="R5">
        <v>18</v>
      </c>
      <c r="T5">
        <v>25</v>
      </c>
      <c r="U5" t="s">
        <v>50</v>
      </c>
      <c r="V5">
        <v>25</v>
      </c>
      <c r="W5">
        <v>25</v>
      </c>
    </row>
    <row r="6" spans="1:24" ht="15" thickBot="1" x14ac:dyDescent="0.35">
      <c r="B6" s="12">
        <v>3</v>
      </c>
      <c r="C6" s="3">
        <v>3</v>
      </c>
      <c r="D6" s="4" t="s">
        <v>12</v>
      </c>
      <c r="E6" s="4" t="s">
        <v>9</v>
      </c>
      <c r="F6" s="4" t="s">
        <v>9</v>
      </c>
      <c r="G6" s="4" t="s">
        <v>9</v>
      </c>
      <c r="H6" s="4" t="s">
        <v>9</v>
      </c>
      <c r="I6" s="22">
        <f>(2/3)*39.2</f>
        <v>26.133333333333333</v>
      </c>
      <c r="J6" s="4" t="s">
        <v>13</v>
      </c>
      <c r="K6" s="16" t="s">
        <v>59</v>
      </c>
      <c r="L6" s="16"/>
      <c r="O6">
        <v>18</v>
      </c>
      <c r="P6">
        <v>18</v>
      </c>
      <c r="Q6">
        <v>18</v>
      </c>
      <c r="R6">
        <v>18</v>
      </c>
      <c r="T6">
        <v>20</v>
      </c>
      <c r="U6">
        <v>20</v>
      </c>
      <c r="V6">
        <v>20</v>
      </c>
      <c r="W6">
        <v>20</v>
      </c>
    </row>
    <row r="7" spans="1:24" ht="15" thickBot="1" x14ac:dyDescent="0.35">
      <c r="B7" s="17">
        <v>9</v>
      </c>
      <c r="C7" s="3">
        <v>3</v>
      </c>
      <c r="D7" s="4" t="s">
        <v>14</v>
      </c>
      <c r="E7" s="4" t="s">
        <v>9</v>
      </c>
      <c r="F7" s="5" t="s">
        <v>15</v>
      </c>
      <c r="G7" s="4" t="s">
        <v>9</v>
      </c>
      <c r="H7" s="4" t="s">
        <v>9</v>
      </c>
      <c r="I7" s="22">
        <f>(2/3)*39.2</f>
        <v>26.133333333333333</v>
      </c>
      <c r="J7" s="4" t="s">
        <v>15</v>
      </c>
      <c r="K7" s="20" t="s">
        <v>69</v>
      </c>
      <c r="L7" s="16"/>
      <c r="O7">
        <v>18</v>
      </c>
      <c r="P7">
        <v>17</v>
      </c>
      <c r="Q7">
        <v>18</v>
      </c>
      <c r="R7">
        <v>18</v>
      </c>
    </row>
    <row r="8" spans="1:24" ht="15" thickBot="1" x14ac:dyDescent="0.35">
      <c r="B8" s="12">
        <v>4</v>
      </c>
      <c r="C8" s="3">
        <v>3</v>
      </c>
      <c r="D8" s="4" t="s">
        <v>16</v>
      </c>
      <c r="E8" s="4" t="s">
        <v>9</v>
      </c>
      <c r="F8" s="4" t="s">
        <v>9</v>
      </c>
      <c r="G8" s="4" t="s">
        <v>9</v>
      </c>
      <c r="H8" s="4" t="s">
        <v>9</v>
      </c>
      <c r="I8" s="4">
        <v>18</v>
      </c>
      <c r="J8" s="4" t="s">
        <v>13</v>
      </c>
      <c r="K8" s="16" t="s">
        <v>59</v>
      </c>
      <c r="L8" s="16"/>
      <c r="N8" t="s">
        <v>60</v>
      </c>
      <c r="O8">
        <v>18</v>
      </c>
      <c r="P8">
        <v>17</v>
      </c>
      <c r="Q8">
        <v>18</v>
      </c>
      <c r="R8">
        <v>18</v>
      </c>
      <c r="T8">
        <v>22</v>
      </c>
      <c r="U8">
        <v>22</v>
      </c>
      <c r="V8">
        <v>22</v>
      </c>
      <c r="W8">
        <v>22</v>
      </c>
    </row>
    <row r="9" spans="1:24" ht="15" thickBot="1" x14ac:dyDescent="0.35">
      <c r="B9" s="12">
        <v>5</v>
      </c>
      <c r="C9" s="3">
        <v>4</v>
      </c>
      <c r="D9" s="4" t="s">
        <v>17</v>
      </c>
      <c r="E9" s="4" t="s">
        <v>9</v>
      </c>
      <c r="F9" s="4" t="s">
        <v>9</v>
      </c>
      <c r="G9" s="4" t="s">
        <v>9</v>
      </c>
      <c r="H9" s="4" t="s">
        <v>9</v>
      </c>
      <c r="I9" s="4">
        <v>18</v>
      </c>
      <c r="J9" s="4" t="s">
        <v>13</v>
      </c>
      <c r="K9" s="16" t="s">
        <v>59</v>
      </c>
      <c r="L9" s="16"/>
      <c r="O9">
        <v>17</v>
      </c>
      <c r="P9">
        <v>17</v>
      </c>
      <c r="Q9">
        <v>17</v>
      </c>
      <c r="R9">
        <v>17</v>
      </c>
      <c r="T9">
        <v>20</v>
      </c>
      <c r="U9">
        <v>20</v>
      </c>
      <c r="V9">
        <v>20</v>
      </c>
      <c r="W9">
        <v>20</v>
      </c>
    </row>
    <row r="10" spans="1:24" ht="15" thickBot="1" x14ac:dyDescent="0.35">
      <c r="B10" s="12" t="s">
        <v>36</v>
      </c>
      <c r="C10" s="3">
        <v>4</v>
      </c>
      <c r="D10" s="4" t="s">
        <v>18</v>
      </c>
      <c r="E10" s="4" t="s">
        <v>19</v>
      </c>
      <c r="F10" s="4" t="s">
        <v>15</v>
      </c>
      <c r="G10" s="4" t="s">
        <v>9</v>
      </c>
      <c r="H10" s="4" t="s">
        <v>9</v>
      </c>
      <c r="I10" s="4">
        <v>0.3</v>
      </c>
      <c r="J10" s="4" t="s">
        <v>20</v>
      </c>
      <c r="K10" s="20" t="s">
        <v>70</v>
      </c>
      <c r="L10" s="16"/>
      <c r="N10" t="s">
        <v>71</v>
      </c>
      <c r="P10">
        <v>0</v>
      </c>
    </row>
    <row r="11" spans="1:24" ht="15" thickBot="1" x14ac:dyDescent="0.35">
      <c r="B11" s="12" t="s">
        <v>37</v>
      </c>
      <c r="C11" s="3">
        <v>4</v>
      </c>
      <c r="D11" s="4" t="s">
        <v>21</v>
      </c>
      <c r="E11" s="4" t="s">
        <v>22</v>
      </c>
      <c r="F11" s="4" t="s">
        <v>15</v>
      </c>
      <c r="G11" s="4" t="s">
        <v>9</v>
      </c>
      <c r="H11" s="4" t="s">
        <v>9</v>
      </c>
      <c r="I11" s="4">
        <v>0.3</v>
      </c>
      <c r="J11" s="4" t="s">
        <v>20</v>
      </c>
      <c r="K11" s="20" t="s">
        <v>70</v>
      </c>
      <c r="L11" s="16"/>
      <c r="N11" t="s">
        <v>71</v>
      </c>
      <c r="P11">
        <v>0</v>
      </c>
    </row>
    <row r="12" spans="1:24" ht="15" thickBot="1" x14ac:dyDescent="0.35">
      <c r="B12" s="12" t="s">
        <v>38</v>
      </c>
      <c r="C12" s="3">
        <v>4</v>
      </c>
      <c r="D12" s="4" t="s">
        <v>23</v>
      </c>
      <c r="E12" s="4" t="s">
        <v>22</v>
      </c>
      <c r="F12" s="4" t="s">
        <v>15</v>
      </c>
      <c r="G12" s="4" t="s">
        <v>9</v>
      </c>
      <c r="H12" s="4" t="s">
        <v>9</v>
      </c>
      <c r="I12" s="4">
        <v>0.4</v>
      </c>
      <c r="J12" s="4" t="s">
        <v>20</v>
      </c>
      <c r="K12" s="20" t="s">
        <v>69</v>
      </c>
      <c r="L12" s="16"/>
      <c r="O12">
        <v>4</v>
      </c>
      <c r="P12">
        <v>4</v>
      </c>
      <c r="Q12">
        <v>4</v>
      </c>
      <c r="R12">
        <v>4</v>
      </c>
    </row>
    <row r="13" spans="1:24" ht="29.4" thickBot="1" x14ac:dyDescent="0.35">
      <c r="B13" s="12" t="s">
        <v>39</v>
      </c>
      <c r="C13" s="3">
        <v>4</v>
      </c>
      <c r="D13" s="4" t="s">
        <v>24</v>
      </c>
      <c r="E13" s="4" t="s">
        <v>25</v>
      </c>
      <c r="F13" s="4" t="s">
        <v>15</v>
      </c>
      <c r="G13" s="4" t="s">
        <v>9</v>
      </c>
      <c r="H13" s="4" t="s">
        <v>9</v>
      </c>
      <c r="I13" s="4">
        <v>0.4</v>
      </c>
      <c r="J13" s="4" t="s">
        <v>20</v>
      </c>
      <c r="K13" s="20" t="s">
        <v>70</v>
      </c>
      <c r="L13" s="16"/>
      <c r="N13" t="s">
        <v>71</v>
      </c>
      <c r="P13">
        <v>0</v>
      </c>
    </row>
    <row r="14" spans="1:24" ht="29.4" thickBot="1" x14ac:dyDescent="0.35">
      <c r="B14" s="12">
        <v>6</v>
      </c>
      <c r="C14" s="3">
        <v>4</v>
      </c>
      <c r="D14" s="4" t="s">
        <v>26</v>
      </c>
      <c r="E14" s="4" t="s">
        <v>9</v>
      </c>
      <c r="F14" s="4" t="s">
        <v>9</v>
      </c>
      <c r="G14" s="4" t="s">
        <v>9</v>
      </c>
      <c r="H14" s="4" t="s">
        <v>9</v>
      </c>
      <c r="I14" s="4">
        <v>3</v>
      </c>
      <c r="J14" s="4" t="s">
        <v>27</v>
      </c>
      <c r="K14" s="10" t="s">
        <v>59</v>
      </c>
      <c r="L14" s="16"/>
      <c r="N14" t="s">
        <v>68</v>
      </c>
      <c r="O14">
        <v>17</v>
      </c>
      <c r="P14">
        <v>17</v>
      </c>
      <c r="Q14">
        <v>17</v>
      </c>
      <c r="R14">
        <v>17</v>
      </c>
      <c r="T14" s="18" t="s">
        <v>67</v>
      </c>
      <c r="U14" t="s">
        <v>67</v>
      </c>
      <c r="V14" t="s">
        <v>67</v>
      </c>
      <c r="W14">
        <v>21</v>
      </c>
    </row>
    <row r="15" spans="1:24" ht="29.4" thickBot="1" x14ac:dyDescent="0.35">
      <c r="B15" s="12">
        <v>7</v>
      </c>
      <c r="C15" s="3">
        <v>4</v>
      </c>
      <c r="D15" s="4" t="s">
        <v>28</v>
      </c>
      <c r="E15" s="4" t="s">
        <v>9</v>
      </c>
      <c r="F15" s="4" t="s">
        <v>9</v>
      </c>
      <c r="G15" s="4" t="s">
        <v>9</v>
      </c>
      <c r="H15" s="4" t="s">
        <v>9</v>
      </c>
      <c r="I15" s="4">
        <v>2.5</v>
      </c>
      <c r="J15" s="4" t="s">
        <v>29</v>
      </c>
      <c r="K15" s="10" t="s">
        <v>59</v>
      </c>
      <c r="L15" s="16"/>
      <c r="N15" s="19"/>
      <c r="O15">
        <v>17</v>
      </c>
      <c r="P15">
        <v>17</v>
      </c>
      <c r="Q15">
        <v>17</v>
      </c>
      <c r="R15">
        <v>17</v>
      </c>
      <c r="T15">
        <v>20</v>
      </c>
      <c r="U15">
        <v>20</v>
      </c>
      <c r="V15">
        <v>20</v>
      </c>
      <c r="W15">
        <v>20</v>
      </c>
    </row>
    <row r="16" spans="1:24" ht="29.4" thickBot="1" x14ac:dyDescent="0.35">
      <c r="B16" s="12">
        <v>8</v>
      </c>
      <c r="C16" s="3" t="s">
        <v>30</v>
      </c>
      <c r="D16" s="4" t="s">
        <v>31</v>
      </c>
      <c r="E16" s="4" t="s">
        <v>9</v>
      </c>
      <c r="F16" s="4" t="s">
        <v>9</v>
      </c>
      <c r="G16" s="4" t="s">
        <v>9</v>
      </c>
      <c r="H16" s="4" t="s">
        <v>9</v>
      </c>
      <c r="I16" s="4">
        <v>2.5</v>
      </c>
      <c r="J16" s="4" t="s">
        <v>32</v>
      </c>
      <c r="K16" s="10" t="s">
        <v>59</v>
      </c>
      <c r="L16" s="16"/>
      <c r="N16" s="19"/>
      <c r="O16">
        <v>17</v>
      </c>
      <c r="P16">
        <v>17</v>
      </c>
      <c r="Q16">
        <v>17</v>
      </c>
      <c r="R16">
        <v>17</v>
      </c>
      <c r="T16">
        <v>21</v>
      </c>
      <c r="U16">
        <v>21</v>
      </c>
      <c r="V16">
        <v>21</v>
      </c>
      <c r="W16">
        <v>21</v>
      </c>
    </row>
    <row r="17" spans="2:19" ht="15" thickBot="1" x14ac:dyDescent="0.35">
      <c r="B17" s="12" t="s">
        <v>40</v>
      </c>
      <c r="C17" s="3">
        <v>5</v>
      </c>
      <c r="D17" s="4" t="s">
        <v>72</v>
      </c>
      <c r="E17" s="4" t="s">
        <v>22</v>
      </c>
      <c r="F17" s="4" t="s">
        <v>15</v>
      </c>
      <c r="G17" s="4" t="s">
        <v>9</v>
      </c>
      <c r="H17" s="4" t="s">
        <v>9</v>
      </c>
      <c r="I17" s="4">
        <v>0.6</v>
      </c>
      <c r="J17" s="4" t="s">
        <v>20</v>
      </c>
      <c r="K17" s="20" t="s">
        <v>69</v>
      </c>
      <c r="L17" s="16"/>
      <c r="N17" s="19"/>
      <c r="O17">
        <v>6</v>
      </c>
      <c r="P17">
        <v>6</v>
      </c>
      <c r="Q17">
        <v>6</v>
      </c>
      <c r="R17">
        <v>6</v>
      </c>
    </row>
    <row r="20" spans="2:19" x14ac:dyDescent="0.3">
      <c r="B20" t="s">
        <v>0</v>
      </c>
    </row>
    <row r="21" spans="2:19" x14ac:dyDescent="0.3">
      <c r="B21">
        <v>1</v>
      </c>
      <c r="C21" t="s">
        <v>62</v>
      </c>
      <c r="R21" t="s">
        <v>53</v>
      </c>
      <c r="S21" t="s">
        <v>54</v>
      </c>
    </row>
    <row r="22" spans="2:19" x14ac:dyDescent="0.3">
      <c r="B22">
        <v>2</v>
      </c>
      <c r="C22" t="s">
        <v>63</v>
      </c>
      <c r="O22" t="s">
        <v>51</v>
      </c>
      <c r="P22">
        <v>2.4</v>
      </c>
      <c r="Q22">
        <f>P22+0.1</f>
        <v>2.5</v>
      </c>
      <c r="R22">
        <f>P22/P23</f>
        <v>9.9999999999999992E-2</v>
      </c>
      <c r="S22">
        <f>Q22/Q23</f>
        <v>0.10373443983402489</v>
      </c>
    </row>
    <row r="23" spans="2:19" x14ac:dyDescent="0.3">
      <c r="B23">
        <v>3</v>
      </c>
      <c r="C23" t="s">
        <v>64</v>
      </c>
      <c r="O23" t="s">
        <v>52</v>
      </c>
      <c r="P23">
        <v>24</v>
      </c>
      <c r="Q23">
        <f>P23+0.1</f>
        <v>24.1</v>
      </c>
    </row>
    <row r="24" spans="2:19" x14ac:dyDescent="0.3">
      <c r="B24">
        <v>4</v>
      </c>
      <c r="C24" t="s">
        <v>65</v>
      </c>
    </row>
    <row r="25" spans="2:19" x14ac:dyDescent="0.3">
      <c r="B25">
        <v>5</v>
      </c>
      <c r="C25" t="s">
        <v>66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Summ_clean</vt:lpstr>
      <vt:lpstr>Summary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Woodgate</dc:creator>
  <cp:lastModifiedBy>William Woodgate</cp:lastModifiedBy>
  <dcterms:created xsi:type="dcterms:W3CDTF">2015-06-05T18:17:20Z</dcterms:created>
  <dcterms:modified xsi:type="dcterms:W3CDTF">2022-06-06T03:53:17Z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2022-04-12T00:56:17Z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65e2c80f-3b7b-4af1-88e2-3b8216201698</vt:lpwstr>
  </property>
  <property fmtid="{D5CDD505-2E9C-101B-9397-08002B2CF9AE}" pid="8" name="MSIP_Label_0f488380-630a-4f55-a077-a19445e3f360_ContentBits">
    <vt:lpwstr>0</vt:lpwstr>
  </property>
</Properties>
</file>