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3"/>
  <workbookPr defaultThemeVersion="124226"/>
  <xr:revisionPtr revIDLastSave="0" documentId="11_BBC4CECFE59B8920EB771986375E499D5AA13880" xr6:coauthVersionLast="47" xr6:coauthVersionMax="47" xr10:uidLastSave="{00000000-0000-0000-0000-000000000000}"/>
  <bookViews>
    <workbookView xWindow="0" yWindow="60" windowWidth="22980" windowHeight="9552" xr2:uid="{00000000-000D-0000-FFFF-FFFF00000000}"/>
  </bookViews>
  <sheets>
    <sheet name="Densities" sheetId="1" r:id="rId1"/>
    <sheet name="Sheet3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3" i="1" l="1"/>
  <c r="D188" i="1" l="1"/>
  <c r="G195" i="1"/>
  <c r="G190" i="1"/>
  <c r="G196" i="1" l="1"/>
  <c r="G197" i="1" s="1"/>
  <c r="G180" i="1" l="1"/>
  <c r="G182" i="1" s="1"/>
  <c r="G177" i="1"/>
  <c r="D175" i="1"/>
  <c r="G183" i="1" l="1"/>
  <c r="G184" i="1" s="1"/>
  <c r="G210" i="1"/>
  <c r="G212" i="1" s="1"/>
  <c r="G207" i="1"/>
  <c r="G167" i="1"/>
  <c r="G169" i="1" s="1"/>
  <c r="G164" i="1"/>
  <c r="G154" i="1"/>
  <c r="G156" i="1" s="1"/>
  <c r="G151" i="1"/>
  <c r="G141" i="1"/>
  <c r="G143" i="1" s="1"/>
  <c r="G138" i="1"/>
  <c r="G119" i="1"/>
  <c r="G121" i="1" s="1"/>
  <c r="G116" i="1"/>
  <c r="G105" i="1"/>
  <c r="G107" i="1" s="1"/>
  <c r="G102" i="1"/>
  <c r="G92" i="1"/>
  <c r="G94" i="1" s="1"/>
  <c r="G89" i="1"/>
  <c r="G79" i="1"/>
  <c r="G81" i="1" s="1"/>
  <c r="G76" i="1"/>
  <c r="G66" i="1"/>
  <c r="G68" i="1" s="1"/>
  <c r="G63" i="1"/>
  <c r="G53" i="1"/>
  <c r="G55" i="1" s="1"/>
  <c r="G50" i="1"/>
  <c r="G40" i="1"/>
  <c r="G42" i="1" s="1"/>
  <c r="G37" i="1"/>
  <c r="G27" i="1"/>
  <c r="G29" i="1" s="1"/>
  <c r="G24" i="1"/>
  <c r="G14" i="1"/>
  <c r="G16" i="1" s="1"/>
  <c r="G11" i="1"/>
  <c r="G213" i="1" l="1"/>
  <c r="G17" i="1"/>
  <c r="G144" i="1"/>
  <c r="G170" i="1"/>
  <c r="G157" i="1"/>
  <c r="G69" i="1"/>
  <c r="G43" i="1"/>
  <c r="G95" i="1"/>
  <c r="G122" i="1"/>
  <c r="G108" i="1"/>
  <c r="G82" i="1"/>
  <c r="G56" i="1"/>
  <c r="G30" i="1"/>
  <c r="D205" i="1"/>
  <c r="D162" i="1"/>
  <c r="D149" i="1"/>
  <c r="D136" i="1"/>
  <c r="D114" i="1"/>
  <c r="D100" i="1"/>
  <c r="D87" i="1"/>
  <c r="D74" i="1"/>
  <c r="D61" i="1"/>
  <c r="D48" i="1"/>
  <c r="D35" i="1"/>
  <c r="D22" i="1"/>
  <c r="D9" i="1"/>
  <c r="G18" i="1" s="1"/>
  <c r="G214" i="1" l="1"/>
  <c r="G158" i="1"/>
  <c r="G96" i="1"/>
  <c r="G171" i="1"/>
  <c r="G83" i="1"/>
  <c r="G44" i="1"/>
  <c r="G145" i="1"/>
  <c r="G109" i="1"/>
  <c r="G70" i="1"/>
  <c r="G57" i="1"/>
  <c r="G31" i="1"/>
  <c r="G123" i="1"/>
</calcChain>
</file>

<file path=xl/sharedStrings.xml><?xml version="1.0" encoding="utf-8"?>
<sst xmlns="http://schemas.openxmlformats.org/spreadsheetml/2006/main" count="475" uniqueCount="75">
  <si>
    <t>Hamidreza and Sigurd</t>
  </si>
  <si>
    <t>Spiking Liquid/Exxsol D60 Red oil</t>
  </si>
  <si>
    <t>Crude oil Concentration</t>
  </si>
  <si>
    <t>Density</t>
  </si>
  <si>
    <t>Viscosity</t>
  </si>
  <si>
    <t>Parameter</t>
  </si>
  <si>
    <t>Unit</t>
  </si>
  <si>
    <t>Dynamic Viscosity</t>
  </si>
  <si>
    <t>50 PPM</t>
  </si>
  <si>
    <t>Volume</t>
  </si>
  <si>
    <t>g</t>
  </si>
  <si>
    <t>Viscometer size</t>
  </si>
  <si>
    <t>Mass</t>
  </si>
  <si>
    <r>
      <t>cm</t>
    </r>
    <r>
      <rPr>
        <vertAlign val="superscript"/>
        <sz val="12"/>
        <color theme="1"/>
        <rFont val="Calibri"/>
        <family val="2"/>
        <scheme val="minor"/>
      </rPr>
      <t>3</t>
    </r>
  </si>
  <si>
    <t>Viscometer Constant, K1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</si>
  <si>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(cSt/s)</t>
    </r>
  </si>
  <si>
    <r>
      <t>g/cm</t>
    </r>
    <r>
      <rPr>
        <vertAlign val="superscript"/>
        <sz val="12"/>
        <color theme="1"/>
        <rFont val="Calibri"/>
        <family val="2"/>
        <scheme val="minor"/>
      </rPr>
      <t>3</t>
    </r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</si>
  <si>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34sec</t>
    </r>
  </si>
  <si>
    <t>Sec</t>
  </si>
  <si>
    <t>Hagenbach Correction, ƴ</t>
  </si>
  <si>
    <t>Kinematic Viscosity (1)</t>
  </si>
  <si>
    <t>cSt</t>
  </si>
  <si>
    <t>Viscometer Constant, K2</t>
  </si>
  <si>
    <t>Total Time = 17mi, 11sec</t>
  </si>
  <si>
    <r>
      <t>Time, t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= </t>
    </r>
  </si>
  <si>
    <t>Kinematic Viscosity (2)</t>
  </si>
  <si>
    <t>Average Kinematic Viscosity</t>
  </si>
  <si>
    <t>cp</t>
  </si>
  <si>
    <t>100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</si>
  <si>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42sec</t>
    </r>
  </si>
  <si>
    <t>Total Time = 18min</t>
  </si>
  <si>
    <t>200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</si>
  <si>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8min, 6sec</t>
    </r>
  </si>
  <si>
    <t>Total Time = 18min, 42sec</t>
  </si>
  <si>
    <t>250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</si>
  <si>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52sec</t>
    </r>
  </si>
  <si>
    <t>Total Time = 17min, 48sec</t>
  </si>
  <si>
    <t>300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</si>
  <si>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8min, 3sec</t>
    </r>
  </si>
  <si>
    <t>Total Time = 18min, 48sec</t>
  </si>
  <si>
    <t>400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</si>
  <si>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7min,46sec</t>
    </r>
  </si>
  <si>
    <t>Total Time = 18min, 9sec</t>
  </si>
  <si>
    <t>500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</si>
  <si>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8min, 12sec</t>
    </r>
  </si>
  <si>
    <t>Total Time = 19</t>
  </si>
  <si>
    <t>XXX PPM (Sample 01)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</si>
  <si>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50sec</t>
    </r>
  </si>
  <si>
    <t>Total Time = 17min, 46sec</t>
  </si>
  <si>
    <t>**Crude oil (not separated)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</si>
  <si>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= </t>
    </r>
  </si>
  <si>
    <t xml:space="preserve">Total Time = </t>
  </si>
  <si>
    <t>Hamid and Chris</t>
  </si>
  <si>
    <t>Exxsol D60 Red oil</t>
  </si>
  <si>
    <t>Parameters</t>
  </si>
  <si>
    <t>185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</si>
  <si>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8min, 15sec</t>
    </r>
  </si>
  <si>
    <t>Total Time = 19min, 8sec</t>
  </si>
  <si>
    <r>
      <t>Time, t</t>
    </r>
    <r>
      <rPr>
        <vertAlign val="subscript"/>
        <sz val="12"/>
        <color theme="1"/>
        <rFont val="Calibri"/>
        <family val="2"/>
      </rPr>
      <t>2</t>
    </r>
  </si>
  <si>
    <t>600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</si>
  <si>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7min,47sec</t>
    </r>
  </si>
  <si>
    <t>Total Time = 18min, 13sec</t>
  </si>
  <si>
    <t>700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</si>
  <si>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38sec</t>
    </r>
  </si>
  <si>
    <t>Total Time = 17min, 20sec</t>
  </si>
  <si>
    <t>800 PPM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</si>
  <si>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8min,10sec</t>
    </r>
  </si>
  <si>
    <t>Total Time = 18min, 54sec</t>
  </si>
  <si>
    <t>Exxsol D60 Red Crude oil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</si>
  <si>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7min, 45sec</t>
    </r>
  </si>
  <si>
    <t>Total Time = 18min, 8sec</t>
  </si>
  <si>
    <t>Salt Water</t>
  </si>
  <si>
    <t>Water</t>
  </si>
  <si>
    <r>
      <t>Time, t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 4min, 37sec</t>
    </r>
  </si>
  <si>
    <t>Total Time = 10min, 50sec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</si>
</sst>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3000401]0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ck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ashed">
        <color auto="1"/>
      </left>
      <right/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0" borderId="1" xfId="0" applyFont="1" applyBorder="1"/>
    <xf numFmtId="164" fontId="4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1" fillId="2" borderId="1" xfId="0" applyNumberFormat="1" applyFont="1" applyFill="1" applyBorder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164" fontId="4" fillId="0" borderId="9" xfId="0" applyNumberFormat="1" applyFont="1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4" fillId="0" borderId="16" xfId="0" applyFont="1" applyBorder="1"/>
    <xf numFmtId="0" fontId="0" fillId="0" borderId="2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7" fillId="0" borderId="3" xfId="0" applyFont="1" applyBorder="1"/>
    <xf numFmtId="165" fontId="1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4" fillId="0" borderId="34" xfId="0" applyFont="1" applyBorder="1"/>
    <xf numFmtId="164" fontId="4" fillId="0" borderId="34" xfId="0" applyNumberFormat="1" applyFont="1" applyBorder="1"/>
    <xf numFmtId="0" fontId="0" fillId="0" borderId="34" xfId="0" applyBorder="1" applyAlignment="1">
      <alignment horizontal="center"/>
    </xf>
    <xf numFmtId="0" fontId="0" fillId="0" borderId="35" xfId="0" applyBorder="1"/>
    <xf numFmtId="0" fontId="4" fillId="0" borderId="36" xfId="0" applyFont="1" applyBorder="1"/>
    <xf numFmtId="0" fontId="4" fillId="0" borderId="37" xfId="0" applyFont="1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33" xfId="0" applyBorder="1"/>
    <xf numFmtId="0" fontId="0" fillId="0" borderId="36" xfId="0" applyBorder="1"/>
    <xf numFmtId="0" fontId="4" fillId="0" borderId="35" xfId="0" applyFont="1" applyBorder="1"/>
    <xf numFmtId="0" fontId="4" fillId="0" borderId="38" xfId="0" applyFont="1" applyBorder="1"/>
    <xf numFmtId="164" fontId="1" fillId="4" borderId="1" xfId="0" applyNumberFormat="1" applyFont="1" applyFill="1" applyBorder="1"/>
    <xf numFmtId="0" fontId="0" fillId="0" borderId="42" xfId="0" applyBorder="1"/>
    <xf numFmtId="0" fontId="0" fillId="0" borderId="43" xfId="0" applyBorder="1"/>
    <xf numFmtId="0" fontId="7" fillId="0" borderId="43" xfId="0" applyFont="1" applyBorder="1"/>
    <xf numFmtId="165" fontId="1" fillId="0" borderId="43" xfId="0" applyNumberFormat="1" applyFont="1" applyBorder="1" applyAlignment="1">
      <alignment horizontal="left"/>
    </xf>
    <xf numFmtId="0" fontId="0" fillId="0" borderId="44" xfId="0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0" fillId="0" borderId="49" xfId="0" applyBorder="1"/>
    <xf numFmtId="0" fontId="2" fillId="0" borderId="30" xfId="0" applyFont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/>
    <xf numFmtId="0" fontId="0" fillId="0" borderId="45" xfId="0" applyBorder="1"/>
    <xf numFmtId="0" fontId="0" fillId="0" borderId="46" xfId="0" applyBorder="1"/>
    <xf numFmtId="0" fontId="0" fillId="0" borderId="16" xfId="0" applyBorder="1"/>
    <xf numFmtId="0" fontId="7" fillId="0" borderId="46" xfId="0" applyFont="1" applyBorder="1"/>
    <xf numFmtId="165" fontId="1" fillId="0" borderId="46" xfId="0" applyNumberFormat="1" applyFont="1" applyBorder="1" applyAlignment="1">
      <alignment horizontal="left"/>
    </xf>
    <xf numFmtId="165" fontId="1" fillId="3" borderId="46" xfId="0" applyNumberFormat="1" applyFont="1" applyFill="1" applyBorder="1" applyAlignment="1">
      <alignment horizontal="left"/>
    </xf>
    <xf numFmtId="0" fontId="0" fillId="0" borderId="47" xfId="0" applyBorder="1"/>
    <xf numFmtId="0" fontId="0" fillId="0" borderId="48" xfId="0" applyBorder="1"/>
    <xf numFmtId="0" fontId="2" fillId="0" borderId="11" xfId="0" applyFont="1" applyBorder="1"/>
    <xf numFmtId="0" fontId="2" fillId="0" borderId="50" xfId="0" applyFont="1" applyBorder="1"/>
    <xf numFmtId="0" fontId="4" fillId="0" borderId="51" xfId="0" applyFont="1" applyBorder="1"/>
    <xf numFmtId="0" fontId="4" fillId="0" borderId="52" xfId="0" applyFont="1" applyBorder="1"/>
    <xf numFmtId="0" fontId="4" fillId="0" borderId="53" xfId="0" applyFont="1" applyBorder="1"/>
    <xf numFmtId="0" fontId="4" fillId="0" borderId="31" xfId="0" applyFont="1" applyBorder="1"/>
    <xf numFmtId="0" fontId="4" fillId="0" borderId="54" xfId="0" applyFont="1" applyBorder="1"/>
    <xf numFmtId="0" fontId="0" fillId="0" borderId="55" xfId="0" applyBorder="1"/>
    <xf numFmtId="0" fontId="0" fillId="0" borderId="56" xfId="0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0" fillId="0" borderId="59" xfId="0" applyBorder="1" applyAlignment="1">
      <alignment horizontal="center"/>
    </xf>
    <xf numFmtId="0" fontId="0" fillId="0" borderId="60" xfId="0" applyBorder="1"/>
    <xf numFmtId="0" fontId="7" fillId="0" borderId="58" xfId="0" applyFont="1" applyBorder="1"/>
    <xf numFmtId="165" fontId="1" fillId="0" borderId="58" xfId="0" applyNumberFormat="1" applyFont="1" applyBorder="1" applyAlignment="1">
      <alignment horizontal="left"/>
    </xf>
    <xf numFmtId="0" fontId="6" fillId="0" borderId="59" xfId="0" applyFont="1" applyBorder="1" applyAlignment="1">
      <alignment horizontal="center"/>
    </xf>
    <xf numFmtId="0" fontId="0" fillId="0" borderId="61" xfId="0" applyBorder="1"/>
    <xf numFmtId="0" fontId="0" fillId="0" borderId="62" xfId="0" applyBorder="1" applyAlignment="1">
      <alignment horizontal="center"/>
    </xf>
    <xf numFmtId="0" fontId="0" fillId="0" borderId="63" xfId="0" applyBorder="1"/>
    <xf numFmtId="164" fontId="4" fillId="0" borderId="37" xfId="0" applyNumberFormat="1" applyFont="1" applyBorder="1"/>
    <xf numFmtId="164" fontId="4" fillId="4" borderId="1" xfId="0" applyNumberFormat="1" applyFont="1" applyFill="1" applyBorder="1"/>
    <xf numFmtId="164" fontId="1" fillId="4" borderId="37" xfId="0" applyNumberFormat="1" applyFont="1" applyFill="1" applyBorder="1"/>
    <xf numFmtId="0" fontId="0" fillId="0" borderId="5" xfId="0" applyBorder="1"/>
    <xf numFmtId="0" fontId="2" fillId="0" borderId="34" xfId="0" applyFont="1" applyBorder="1"/>
    <xf numFmtId="0" fontId="2" fillId="0" borderId="34" xfId="0" applyFont="1" applyBorder="1" applyAlignment="1">
      <alignment horizontal="center"/>
    </xf>
    <xf numFmtId="0" fontId="2" fillId="0" borderId="45" xfId="0" applyFont="1" applyBorder="1"/>
    <xf numFmtId="0" fontId="2" fillId="0" borderId="51" xfId="0" applyFont="1" applyBorder="1"/>
    <xf numFmtId="0" fontId="2" fillId="0" borderId="12" xfId="0" applyFont="1" applyBorder="1"/>
    <xf numFmtId="0" fontId="4" fillId="0" borderId="53" xfId="0" applyFont="1" applyBorder="1" applyAlignment="1">
      <alignment vertical="center"/>
    </xf>
    <xf numFmtId="0" fontId="4" fillId="0" borderId="68" xfId="0" applyFont="1" applyBorder="1" applyAlignment="1">
      <alignment vertical="center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topLeftCell="B127" zoomScale="115" zoomScaleNormal="115" workbookViewId="0">
      <selection activeCell="F139" sqref="F139"/>
    </sheetView>
  </sheetViews>
  <sheetFormatPr defaultRowHeight="14.45"/>
  <cols>
    <col min="2" max="2" width="34.140625" customWidth="1"/>
    <col min="3" max="3" width="10.28515625" customWidth="1"/>
    <col min="6" max="6" width="41.5703125" customWidth="1"/>
    <col min="7" max="7" width="11.85546875" style="18" customWidth="1"/>
    <col min="8" max="8" width="13.7109375" customWidth="1"/>
  </cols>
  <sheetData>
    <row r="1" spans="1:13" ht="25.9">
      <c r="B1" s="111" t="s">
        <v>0</v>
      </c>
      <c r="C1" s="111"/>
      <c r="D1" s="111"/>
      <c r="E1" s="111"/>
    </row>
    <row r="2" spans="1:13" ht="25.9">
      <c r="B2" s="17"/>
      <c r="C2" s="17"/>
      <c r="D2" s="17"/>
      <c r="E2" s="17"/>
    </row>
    <row r="3" spans="1:13" ht="21">
      <c r="B3" s="121" t="s">
        <v>1</v>
      </c>
      <c r="C3" s="121"/>
      <c r="D3" s="121"/>
      <c r="E3" s="121"/>
    </row>
    <row r="4" spans="1:13" ht="26.45" thickBot="1">
      <c r="B4" s="17"/>
      <c r="C4" s="17"/>
      <c r="D4" s="17"/>
      <c r="E4" s="17"/>
    </row>
    <row r="5" spans="1:13" ht="22.15" thickTop="1" thickBot="1">
      <c r="A5" s="63"/>
      <c r="B5" s="20" t="s">
        <v>2</v>
      </c>
      <c r="C5" s="127" t="s">
        <v>3</v>
      </c>
      <c r="D5" s="128"/>
      <c r="E5" s="129"/>
      <c r="F5" s="127" t="s">
        <v>4</v>
      </c>
      <c r="G5" s="128"/>
      <c r="H5" s="129"/>
    </row>
    <row r="6" spans="1:13" ht="22.15" thickTop="1" thickBot="1">
      <c r="A6" s="12"/>
      <c r="B6" s="13"/>
      <c r="C6" s="13" t="s">
        <v>5</v>
      </c>
      <c r="D6" s="13"/>
      <c r="E6" s="14" t="s">
        <v>6</v>
      </c>
      <c r="F6" s="13" t="s">
        <v>5</v>
      </c>
      <c r="G6" s="19"/>
      <c r="H6" s="14" t="s">
        <v>6</v>
      </c>
      <c r="M6" t="s">
        <v>7</v>
      </c>
    </row>
    <row r="7" spans="1:13" ht="15.6">
      <c r="A7" s="118">
        <v>1</v>
      </c>
      <c r="B7" s="114" t="s">
        <v>8</v>
      </c>
      <c r="C7" s="1" t="s">
        <v>9</v>
      </c>
      <c r="D7" s="2">
        <v>50.35</v>
      </c>
      <c r="E7" s="21" t="s">
        <v>10</v>
      </c>
      <c r="F7" s="23" t="s">
        <v>11</v>
      </c>
      <c r="G7" s="24">
        <v>50</v>
      </c>
      <c r="H7" s="25"/>
    </row>
    <row r="8" spans="1:13" ht="17.45">
      <c r="A8" s="119"/>
      <c r="B8" s="114"/>
      <c r="C8" s="1" t="s">
        <v>12</v>
      </c>
      <c r="D8" s="2">
        <v>39.648000000000003</v>
      </c>
      <c r="E8" s="21" t="s">
        <v>13</v>
      </c>
      <c r="F8" s="26" t="s">
        <v>14</v>
      </c>
      <c r="G8" s="27">
        <v>3.6809999999999998E-3</v>
      </c>
      <c r="H8" s="28" t="s">
        <v>15</v>
      </c>
    </row>
    <row r="9" spans="1:13" ht="18.600000000000001">
      <c r="A9" s="119"/>
      <c r="B9" s="1"/>
      <c r="C9" s="1" t="s">
        <v>3</v>
      </c>
      <c r="D9" s="5">
        <f>D8/D7</f>
        <v>0.78744786494538233</v>
      </c>
      <c r="E9" s="21" t="s">
        <v>16</v>
      </c>
      <c r="F9" s="29" t="s">
        <v>17</v>
      </c>
      <c r="G9" s="27">
        <v>454</v>
      </c>
      <c r="H9" s="28" t="s">
        <v>18</v>
      </c>
    </row>
    <row r="10" spans="1:13" ht="15.6">
      <c r="A10" s="119"/>
      <c r="B10" s="3"/>
      <c r="C10" s="3"/>
      <c r="D10" s="3"/>
      <c r="E10" s="3"/>
      <c r="F10" s="29" t="s">
        <v>19</v>
      </c>
      <c r="G10" s="27">
        <v>0</v>
      </c>
      <c r="H10" s="28" t="s">
        <v>18</v>
      </c>
    </row>
    <row r="11" spans="1:13" ht="15.6">
      <c r="A11" s="119"/>
      <c r="B11" s="3"/>
      <c r="C11" s="3"/>
      <c r="D11" s="3"/>
      <c r="E11" s="3"/>
      <c r="F11" s="30" t="s">
        <v>20</v>
      </c>
      <c r="G11" s="31">
        <f>G8*(G9-G10)</f>
        <v>1.6711739999999999</v>
      </c>
      <c r="H11" s="28" t="s">
        <v>21</v>
      </c>
    </row>
    <row r="12" spans="1:13" ht="16.149999999999999">
      <c r="A12" s="119"/>
      <c r="B12" s="3"/>
      <c r="C12" s="3"/>
      <c r="D12" s="3"/>
      <c r="E12" s="3"/>
      <c r="F12" s="26" t="s">
        <v>22</v>
      </c>
      <c r="G12" s="27">
        <v>2.9030000000000002E-3</v>
      </c>
      <c r="H12" s="28" t="s">
        <v>15</v>
      </c>
    </row>
    <row r="13" spans="1:13" ht="15.6">
      <c r="A13" s="119"/>
      <c r="B13" s="3"/>
      <c r="C13" s="3"/>
      <c r="D13" s="3"/>
      <c r="E13" s="3"/>
      <c r="F13" s="26" t="s">
        <v>23</v>
      </c>
      <c r="G13" s="27">
        <v>1031</v>
      </c>
      <c r="H13" s="28" t="s">
        <v>18</v>
      </c>
    </row>
    <row r="14" spans="1:13" ht="18">
      <c r="A14" s="119"/>
      <c r="B14" s="3"/>
      <c r="C14" s="3"/>
      <c r="D14" s="3"/>
      <c r="E14" s="3"/>
      <c r="F14" s="29" t="s">
        <v>24</v>
      </c>
      <c r="G14" s="27">
        <f>G13-G9</f>
        <v>577</v>
      </c>
      <c r="H14" s="28" t="s">
        <v>18</v>
      </c>
    </row>
    <row r="15" spans="1:13" ht="15.6">
      <c r="A15" s="119"/>
      <c r="B15" s="3"/>
      <c r="C15" s="3"/>
      <c r="D15" s="3"/>
      <c r="E15" s="3"/>
      <c r="F15" s="29" t="s">
        <v>19</v>
      </c>
      <c r="G15" s="27">
        <v>0</v>
      </c>
      <c r="H15" s="28" t="s">
        <v>18</v>
      </c>
    </row>
    <row r="16" spans="1:13" ht="15.6">
      <c r="A16" s="119"/>
      <c r="B16" s="3"/>
      <c r="C16" s="3"/>
      <c r="D16" s="3"/>
      <c r="E16" s="3"/>
      <c r="F16" s="30" t="s">
        <v>25</v>
      </c>
      <c r="G16" s="31">
        <f>G12*(G14-G15)</f>
        <v>1.6750310000000002</v>
      </c>
      <c r="H16" s="28" t="s">
        <v>21</v>
      </c>
    </row>
    <row r="17" spans="1:8" ht="15.6">
      <c r="A17" s="119"/>
      <c r="B17" s="3"/>
      <c r="C17" s="3"/>
      <c r="D17" s="3"/>
      <c r="E17" s="3"/>
      <c r="F17" s="30" t="s">
        <v>26</v>
      </c>
      <c r="G17" s="31">
        <f>(G11+G16)/2</f>
        <v>1.6731025000000002</v>
      </c>
      <c r="H17" s="28" t="s">
        <v>21</v>
      </c>
    </row>
    <row r="18" spans="1:8" ht="15.6">
      <c r="A18" s="119"/>
      <c r="B18" s="3"/>
      <c r="C18" s="3"/>
      <c r="D18" s="3"/>
      <c r="E18" s="3"/>
      <c r="F18" s="30" t="s">
        <v>7</v>
      </c>
      <c r="G18" s="31">
        <f>G17*D9</f>
        <v>1.3174809914597816</v>
      </c>
      <c r="H18" s="28" t="s">
        <v>27</v>
      </c>
    </row>
    <row r="19" spans="1:8" ht="16.149999999999999" thickBot="1">
      <c r="A19" s="120"/>
      <c r="B19" s="3"/>
      <c r="C19" s="3"/>
      <c r="D19" s="3"/>
      <c r="E19" s="3"/>
      <c r="F19" s="35"/>
      <c r="G19" s="36"/>
      <c r="H19" s="37"/>
    </row>
    <row r="20" spans="1:8" ht="16.149999999999999" thickTop="1">
      <c r="A20" s="118">
        <v>2</v>
      </c>
      <c r="B20" s="115" t="s">
        <v>28</v>
      </c>
      <c r="C20" s="41" t="s">
        <v>9</v>
      </c>
      <c r="D20" s="42">
        <v>50.384</v>
      </c>
      <c r="E20" s="51" t="s">
        <v>10</v>
      </c>
      <c r="F20" s="49" t="s">
        <v>11</v>
      </c>
      <c r="G20" s="43">
        <v>50</v>
      </c>
      <c r="H20" s="44"/>
    </row>
    <row r="21" spans="1:8" ht="17.45">
      <c r="A21" s="119"/>
      <c r="B21" s="116"/>
      <c r="C21" s="1" t="s">
        <v>12</v>
      </c>
      <c r="D21" s="2">
        <v>39.664000000000001</v>
      </c>
      <c r="E21" s="6" t="s">
        <v>13</v>
      </c>
      <c r="F21" s="26" t="s">
        <v>14</v>
      </c>
      <c r="G21" s="27">
        <v>3.6189999999999998E-3</v>
      </c>
      <c r="H21" s="28" t="s">
        <v>15</v>
      </c>
    </row>
    <row r="22" spans="1:8" ht="18.600000000000001">
      <c r="A22" s="119"/>
      <c r="B22" s="7"/>
      <c r="C22" s="1" t="s">
        <v>3</v>
      </c>
      <c r="D22" s="5">
        <f>D21/D20</f>
        <v>0.78723404255319152</v>
      </c>
      <c r="E22" s="6" t="s">
        <v>16</v>
      </c>
      <c r="F22" s="29" t="s">
        <v>29</v>
      </c>
      <c r="G22" s="27">
        <v>462</v>
      </c>
      <c r="H22" s="28" t="s">
        <v>18</v>
      </c>
    </row>
    <row r="23" spans="1:8" ht="15.6">
      <c r="A23" s="119"/>
      <c r="B23" s="7"/>
      <c r="C23" s="1"/>
      <c r="D23" s="53"/>
      <c r="E23" s="6"/>
      <c r="F23" s="29" t="s">
        <v>19</v>
      </c>
      <c r="G23" s="27">
        <v>0</v>
      </c>
      <c r="H23" s="28" t="s">
        <v>18</v>
      </c>
    </row>
    <row r="24" spans="1:8" ht="15.6">
      <c r="A24" s="119"/>
      <c r="B24" s="7"/>
      <c r="C24" s="1"/>
      <c r="D24" s="53"/>
      <c r="E24" s="6"/>
      <c r="F24" s="30" t="s">
        <v>20</v>
      </c>
      <c r="G24" s="31">
        <f>G21*(G22-G23)</f>
        <v>1.671978</v>
      </c>
      <c r="H24" s="28" t="s">
        <v>21</v>
      </c>
    </row>
    <row r="25" spans="1:8" ht="16.149999999999999">
      <c r="A25" s="119"/>
      <c r="B25" s="7"/>
      <c r="C25" s="1"/>
      <c r="D25" s="53"/>
      <c r="E25" s="6"/>
      <c r="F25" s="26" t="s">
        <v>22</v>
      </c>
      <c r="G25" s="27">
        <v>2.7139999999999998E-3</v>
      </c>
      <c r="H25" s="28" t="s">
        <v>15</v>
      </c>
    </row>
    <row r="26" spans="1:8" ht="15.6">
      <c r="A26" s="119"/>
      <c r="B26" s="7"/>
      <c r="C26" s="1"/>
      <c r="D26" s="53"/>
      <c r="E26" s="6"/>
      <c r="F26" s="26" t="s">
        <v>30</v>
      </c>
      <c r="G26" s="27">
        <v>1080</v>
      </c>
      <c r="H26" s="28" t="s">
        <v>18</v>
      </c>
    </row>
    <row r="27" spans="1:8" ht="18">
      <c r="A27" s="119"/>
      <c r="B27" s="7"/>
      <c r="C27" s="1"/>
      <c r="D27" s="53"/>
      <c r="E27" s="6"/>
      <c r="F27" s="29" t="s">
        <v>24</v>
      </c>
      <c r="G27" s="27">
        <f>G26-G22</f>
        <v>618</v>
      </c>
      <c r="H27" s="28" t="s">
        <v>18</v>
      </c>
    </row>
    <row r="28" spans="1:8" ht="15.6">
      <c r="A28" s="119"/>
      <c r="B28" s="7"/>
      <c r="C28" s="1"/>
      <c r="D28" s="53"/>
      <c r="E28" s="6"/>
      <c r="F28" s="29" t="s">
        <v>19</v>
      </c>
      <c r="G28" s="27">
        <v>0</v>
      </c>
      <c r="H28" s="28" t="s">
        <v>18</v>
      </c>
    </row>
    <row r="29" spans="1:8" ht="15.6">
      <c r="A29" s="119"/>
      <c r="B29" s="7"/>
      <c r="C29" s="1"/>
      <c r="D29" s="53"/>
      <c r="E29" s="6"/>
      <c r="F29" s="30" t="s">
        <v>25</v>
      </c>
      <c r="G29" s="31">
        <f>G25*(G27-G28)</f>
        <v>1.677252</v>
      </c>
      <c r="H29" s="28" t="s">
        <v>21</v>
      </c>
    </row>
    <row r="30" spans="1:8" ht="15.6">
      <c r="A30" s="119"/>
      <c r="B30" s="7"/>
      <c r="C30" s="1"/>
      <c r="D30" s="53"/>
      <c r="E30" s="6"/>
      <c r="F30" s="30" t="s">
        <v>26</v>
      </c>
      <c r="G30" s="31">
        <f>(G24+G29)/2</f>
        <v>1.674615</v>
      </c>
      <c r="H30" s="28" t="s">
        <v>21</v>
      </c>
    </row>
    <row r="31" spans="1:8" ht="15.6">
      <c r="A31" s="119"/>
      <c r="B31" s="7"/>
      <c r="C31" s="1"/>
      <c r="D31" s="53"/>
      <c r="E31" s="6"/>
      <c r="F31" s="30" t="s">
        <v>7</v>
      </c>
      <c r="G31" s="31">
        <f>G30*D22</f>
        <v>1.3183139361702128</v>
      </c>
      <c r="H31" s="28" t="s">
        <v>27</v>
      </c>
    </row>
    <row r="32" spans="1:8" ht="16.149999999999999" thickBot="1">
      <c r="A32" s="120"/>
      <c r="B32" s="45"/>
      <c r="C32" s="46"/>
      <c r="D32" s="46"/>
      <c r="E32" s="52"/>
      <c r="F32" s="50"/>
      <c r="G32" s="47"/>
      <c r="H32" s="48"/>
    </row>
    <row r="33" spans="1:8" ht="16.149999999999999" thickTop="1">
      <c r="A33" s="131">
        <v>3</v>
      </c>
      <c r="B33" s="112" t="s">
        <v>31</v>
      </c>
      <c r="C33" s="41" t="s">
        <v>9</v>
      </c>
      <c r="D33" s="42">
        <v>50.35</v>
      </c>
      <c r="E33" s="59" t="s">
        <v>10</v>
      </c>
      <c r="F33" s="54" t="s">
        <v>11</v>
      </c>
      <c r="G33" s="43">
        <v>50</v>
      </c>
      <c r="H33" s="44"/>
    </row>
    <row r="34" spans="1:8" ht="17.45">
      <c r="A34" s="132"/>
      <c r="B34" s="110"/>
      <c r="C34" s="1" t="s">
        <v>12</v>
      </c>
      <c r="D34" s="2">
        <v>39.619999999999997</v>
      </c>
      <c r="E34" s="15" t="s">
        <v>13</v>
      </c>
      <c r="F34" s="55" t="s">
        <v>14</v>
      </c>
      <c r="G34" s="27">
        <v>3.4429999999999999E-3</v>
      </c>
      <c r="H34" s="28" t="s">
        <v>15</v>
      </c>
    </row>
    <row r="35" spans="1:8" ht="18.600000000000001">
      <c r="A35" s="132"/>
      <c r="B35" s="60"/>
      <c r="C35" s="1" t="s">
        <v>3</v>
      </c>
      <c r="D35" s="5">
        <f>D34/D33</f>
        <v>0.78689175769612707</v>
      </c>
      <c r="E35" s="15" t="s">
        <v>16</v>
      </c>
      <c r="F35" s="56" t="s">
        <v>32</v>
      </c>
      <c r="G35" s="27">
        <v>486</v>
      </c>
      <c r="H35" s="28" t="s">
        <v>18</v>
      </c>
    </row>
    <row r="36" spans="1:8" ht="15.6">
      <c r="A36" s="132"/>
      <c r="B36" s="60"/>
      <c r="C36" s="1"/>
      <c r="D36" s="1"/>
      <c r="E36" s="15"/>
      <c r="F36" s="56" t="s">
        <v>19</v>
      </c>
      <c r="G36" s="27">
        <v>0</v>
      </c>
      <c r="H36" s="28" t="s">
        <v>18</v>
      </c>
    </row>
    <row r="37" spans="1:8" ht="15.6">
      <c r="A37" s="132"/>
      <c r="B37" s="60"/>
      <c r="C37" s="1"/>
      <c r="D37" s="1"/>
      <c r="E37" s="15"/>
      <c r="F37" s="57" t="s">
        <v>20</v>
      </c>
      <c r="G37" s="31">
        <f>G34*(G35-G36)</f>
        <v>1.673298</v>
      </c>
      <c r="H37" s="28" t="s">
        <v>21</v>
      </c>
    </row>
    <row r="38" spans="1:8" ht="16.149999999999999">
      <c r="A38" s="132"/>
      <c r="B38" s="60"/>
      <c r="C38" s="1"/>
      <c r="D38" s="1"/>
      <c r="E38" s="15"/>
      <c r="F38" s="55" t="s">
        <v>22</v>
      </c>
      <c r="G38" s="27">
        <v>2.6259999999999999E-3</v>
      </c>
      <c r="H38" s="28" t="s">
        <v>15</v>
      </c>
    </row>
    <row r="39" spans="1:8" ht="15.6">
      <c r="A39" s="132"/>
      <c r="B39" s="60"/>
      <c r="C39" s="1"/>
      <c r="D39" s="1"/>
      <c r="E39" s="15"/>
      <c r="F39" s="55" t="s">
        <v>33</v>
      </c>
      <c r="G39" s="27">
        <v>1122</v>
      </c>
      <c r="H39" s="28" t="s">
        <v>18</v>
      </c>
    </row>
    <row r="40" spans="1:8" ht="18">
      <c r="A40" s="132"/>
      <c r="B40" s="60"/>
      <c r="C40" s="1"/>
      <c r="D40" s="1"/>
      <c r="E40" s="15"/>
      <c r="F40" s="56" t="s">
        <v>24</v>
      </c>
      <c r="G40" s="27">
        <f>G39-G35</f>
        <v>636</v>
      </c>
      <c r="H40" s="28" t="s">
        <v>18</v>
      </c>
    </row>
    <row r="41" spans="1:8" ht="15.6">
      <c r="A41" s="132"/>
      <c r="B41" s="60"/>
      <c r="C41" s="1"/>
      <c r="D41" s="1"/>
      <c r="E41" s="15"/>
      <c r="F41" s="56" t="s">
        <v>19</v>
      </c>
      <c r="G41" s="27">
        <v>0</v>
      </c>
      <c r="H41" s="28" t="s">
        <v>18</v>
      </c>
    </row>
    <row r="42" spans="1:8" ht="15.6">
      <c r="A42" s="132"/>
      <c r="B42" s="60"/>
      <c r="C42" s="1"/>
      <c r="D42" s="1"/>
      <c r="E42" s="15"/>
      <c r="F42" s="57" t="s">
        <v>25</v>
      </c>
      <c r="G42" s="31">
        <f>G38*(G40-G41)</f>
        <v>1.6701359999999998</v>
      </c>
      <c r="H42" s="28" t="s">
        <v>21</v>
      </c>
    </row>
    <row r="43" spans="1:8" ht="15.6">
      <c r="A43" s="132"/>
      <c r="B43" s="60"/>
      <c r="C43" s="1"/>
      <c r="D43" s="1"/>
      <c r="E43" s="15"/>
      <c r="F43" s="57" t="s">
        <v>26</v>
      </c>
      <c r="G43" s="31">
        <f>(G37+G42)/2</f>
        <v>1.6717169999999999</v>
      </c>
      <c r="H43" s="28" t="s">
        <v>21</v>
      </c>
    </row>
    <row r="44" spans="1:8" ht="15.6">
      <c r="A44" s="132"/>
      <c r="B44" s="60"/>
      <c r="C44" s="1"/>
      <c r="D44" s="1"/>
      <c r="E44" s="15"/>
      <c r="F44" s="57" t="s">
        <v>7</v>
      </c>
      <c r="G44" s="31">
        <f>G43*D35</f>
        <v>1.3154603285004964</v>
      </c>
      <c r="H44" s="28" t="s">
        <v>27</v>
      </c>
    </row>
    <row r="45" spans="1:8" ht="16.149999999999999" thickBot="1">
      <c r="A45" s="133"/>
      <c r="B45" s="61"/>
      <c r="C45" s="46"/>
      <c r="D45" s="46"/>
      <c r="E45" s="62"/>
      <c r="F45" s="58"/>
      <c r="G45" s="33"/>
      <c r="H45" s="34"/>
    </row>
    <row r="46" spans="1:8" ht="15.6">
      <c r="A46" s="118">
        <v>4</v>
      </c>
      <c r="B46" s="117" t="s">
        <v>34</v>
      </c>
      <c r="C46" s="8" t="s">
        <v>9</v>
      </c>
      <c r="D46" s="9">
        <v>50.35</v>
      </c>
      <c r="E46" s="22" t="s">
        <v>10</v>
      </c>
      <c r="F46" s="38" t="s">
        <v>11</v>
      </c>
      <c r="G46" s="39">
        <v>50</v>
      </c>
      <c r="H46" s="40"/>
    </row>
    <row r="47" spans="1:8" ht="17.45">
      <c r="A47" s="119"/>
      <c r="B47" s="114"/>
      <c r="C47" s="1" t="s">
        <v>12</v>
      </c>
      <c r="D47" s="2">
        <v>39.625999999999998</v>
      </c>
      <c r="E47" s="21" t="s">
        <v>13</v>
      </c>
      <c r="F47" s="26" t="s">
        <v>14</v>
      </c>
      <c r="G47" s="27">
        <v>3.6809999999999998E-3</v>
      </c>
      <c r="H47" s="28" t="s">
        <v>15</v>
      </c>
    </row>
    <row r="48" spans="1:8" ht="18.600000000000001">
      <c r="A48" s="119"/>
      <c r="B48" s="1"/>
      <c r="C48" s="1" t="s">
        <v>3</v>
      </c>
      <c r="D48" s="5">
        <f>D47/D46</f>
        <v>0.78701092353525315</v>
      </c>
      <c r="E48" s="21" t="s">
        <v>16</v>
      </c>
      <c r="F48" s="29" t="s">
        <v>35</v>
      </c>
      <c r="G48" s="27">
        <v>472</v>
      </c>
      <c r="H48" s="28" t="s">
        <v>18</v>
      </c>
    </row>
    <row r="49" spans="1:8" ht="15.6">
      <c r="A49" s="119"/>
      <c r="B49" s="3"/>
      <c r="C49" s="3"/>
      <c r="D49" s="3"/>
      <c r="E49" s="3"/>
      <c r="F49" s="29" t="s">
        <v>19</v>
      </c>
      <c r="G49" s="27">
        <v>0</v>
      </c>
      <c r="H49" s="28" t="s">
        <v>18</v>
      </c>
    </row>
    <row r="50" spans="1:8" ht="15.6">
      <c r="A50" s="119"/>
      <c r="B50" s="3"/>
      <c r="C50" s="3"/>
      <c r="D50" s="3"/>
      <c r="E50" s="3"/>
      <c r="F50" s="30" t="s">
        <v>20</v>
      </c>
      <c r="G50" s="31">
        <f>G47*(G48-G49)</f>
        <v>1.7374319999999999</v>
      </c>
      <c r="H50" s="28" t="s">
        <v>21</v>
      </c>
    </row>
    <row r="51" spans="1:8" ht="16.149999999999999">
      <c r="A51" s="119"/>
      <c r="B51" s="3"/>
      <c r="C51" s="3"/>
      <c r="D51" s="3"/>
      <c r="E51" s="3"/>
      <c r="F51" s="26" t="s">
        <v>22</v>
      </c>
      <c r="G51" s="27">
        <v>2.9030000000000002E-3</v>
      </c>
      <c r="H51" s="28" t="s">
        <v>15</v>
      </c>
    </row>
    <row r="52" spans="1:8" ht="15.6">
      <c r="A52" s="119"/>
      <c r="B52" s="3"/>
      <c r="C52" s="3"/>
      <c r="D52" s="3"/>
      <c r="E52" s="3"/>
      <c r="F52" s="26" t="s">
        <v>36</v>
      </c>
      <c r="G52" s="27">
        <v>1068</v>
      </c>
      <c r="H52" s="28" t="s">
        <v>18</v>
      </c>
    </row>
    <row r="53" spans="1:8" ht="18">
      <c r="A53" s="119"/>
      <c r="B53" s="3"/>
      <c r="C53" s="3"/>
      <c r="D53" s="3"/>
      <c r="E53" s="3"/>
      <c r="F53" s="29" t="s">
        <v>24</v>
      </c>
      <c r="G53" s="27">
        <f>G52-G48</f>
        <v>596</v>
      </c>
      <c r="H53" s="28" t="s">
        <v>18</v>
      </c>
    </row>
    <row r="54" spans="1:8" ht="15.6">
      <c r="A54" s="119"/>
      <c r="B54" s="3"/>
      <c r="C54" s="3"/>
      <c r="D54" s="3"/>
      <c r="E54" s="3"/>
      <c r="F54" s="29" t="s">
        <v>19</v>
      </c>
      <c r="G54" s="27">
        <v>0</v>
      </c>
      <c r="H54" s="28" t="s">
        <v>18</v>
      </c>
    </row>
    <row r="55" spans="1:8" ht="15.6">
      <c r="A55" s="119"/>
      <c r="B55" s="3"/>
      <c r="C55" s="3"/>
      <c r="D55" s="3"/>
      <c r="E55" s="3"/>
      <c r="F55" s="30" t="s">
        <v>25</v>
      </c>
      <c r="G55" s="31">
        <f>G51*(G53-G54)</f>
        <v>1.7301880000000001</v>
      </c>
      <c r="H55" s="28" t="s">
        <v>21</v>
      </c>
    </row>
    <row r="56" spans="1:8" ht="15.6">
      <c r="A56" s="119"/>
      <c r="B56" s="3"/>
      <c r="C56" s="3"/>
      <c r="D56" s="3"/>
      <c r="E56" s="3"/>
      <c r="F56" s="30" t="s">
        <v>26</v>
      </c>
      <c r="G56" s="31">
        <f>(G50+G55)/2</f>
        <v>1.7338100000000001</v>
      </c>
      <c r="H56" s="28" t="s">
        <v>21</v>
      </c>
    </row>
    <row r="57" spans="1:8" ht="15.6">
      <c r="A57" s="119"/>
      <c r="B57" s="3"/>
      <c r="C57" s="3"/>
      <c r="D57" s="3"/>
      <c r="E57" s="3"/>
      <c r="F57" s="30" t="s">
        <v>7</v>
      </c>
      <c r="G57" s="31">
        <f>G56*D48</f>
        <v>1.3645274093346573</v>
      </c>
      <c r="H57" s="28" t="s">
        <v>27</v>
      </c>
    </row>
    <row r="58" spans="1:8" ht="16.149999999999999" thickBot="1">
      <c r="A58" s="120"/>
      <c r="B58" s="3"/>
      <c r="C58" s="3"/>
      <c r="D58" s="3"/>
      <c r="E58" s="3"/>
      <c r="F58" s="26"/>
      <c r="G58" s="27"/>
      <c r="H58" s="28"/>
    </row>
    <row r="59" spans="1:8" ht="15.6">
      <c r="A59" s="118">
        <v>5</v>
      </c>
      <c r="B59" s="114" t="s">
        <v>37</v>
      </c>
      <c r="C59" s="1" t="s">
        <v>9</v>
      </c>
      <c r="D59" s="2">
        <v>50.384</v>
      </c>
      <c r="E59" s="21" t="s">
        <v>10</v>
      </c>
      <c r="F59" s="26" t="s">
        <v>11</v>
      </c>
      <c r="G59" s="27">
        <v>50</v>
      </c>
      <c r="H59" s="28"/>
    </row>
    <row r="60" spans="1:8" ht="17.45">
      <c r="A60" s="119"/>
      <c r="B60" s="114"/>
      <c r="C60" s="1" t="s">
        <v>12</v>
      </c>
      <c r="D60" s="2">
        <v>39.665999999999997</v>
      </c>
      <c r="E60" s="21" t="s">
        <v>13</v>
      </c>
      <c r="F60" s="26" t="s">
        <v>14</v>
      </c>
      <c r="G60" s="27">
        <v>3.6189999999999998E-3</v>
      </c>
      <c r="H60" s="28" t="s">
        <v>15</v>
      </c>
    </row>
    <row r="61" spans="1:8" ht="18.600000000000001">
      <c r="A61" s="119"/>
      <c r="B61" s="1"/>
      <c r="C61" s="1" t="s">
        <v>3</v>
      </c>
      <c r="D61" s="5">
        <f>D60/D59</f>
        <v>0.78727373769450615</v>
      </c>
      <c r="E61" s="21" t="s">
        <v>16</v>
      </c>
      <c r="F61" s="29" t="s">
        <v>38</v>
      </c>
      <c r="G61" s="27">
        <v>483</v>
      </c>
      <c r="H61" s="28" t="s">
        <v>18</v>
      </c>
    </row>
    <row r="62" spans="1:8" ht="15.6">
      <c r="A62" s="119"/>
      <c r="B62" s="3"/>
      <c r="C62" s="3"/>
      <c r="D62" s="3"/>
      <c r="E62" s="3"/>
      <c r="F62" s="29" t="s">
        <v>19</v>
      </c>
      <c r="G62" s="27">
        <v>0</v>
      </c>
      <c r="H62" s="28" t="s">
        <v>18</v>
      </c>
    </row>
    <row r="63" spans="1:8" ht="15.6">
      <c r="A63" s="119"/>
      <c r="B63" s="3"/>
      <c r="C63" s="3"/>
      <c r="D63" s="3"/>
      <c r="E63" s="3"/>
      <c r="F63" s="30" t="s">
        <v>20</v>
      </c>
      <c r="G63" s="31">
        <f>G60*(G61-G62)</f>
        <v>1.7479769999999999</v>
      </c>
      <c r="H63" s="28" t="s">
        <v>21</v>
      </c>
    </row>
    <row r="64" spans="1:8" ht="16.149999999999999">
      <c r="A64" s="119"/>
      <c r="B64" s="3"/>
      <c r="C64" s="3"/>
      <c r="D64" s="3"/>
      <c r="E64" s="3"/>
      <c r="F64" s="26" t="s">
        <v>22</v>
      </c>
      <c r="G64" s="27">
        <v>2.7139999999999998E-3</v>
      </c>
      <c r="H64" s="28" t="s">
        <v>15</v>
      </c>
    </row>
    <row r="65" spans="1:8" ht="15.6">
      <c r="A65" s="119"/>
      <c r="B65" s="3"/>
      <c r="C65" s="3"/>
      <c r="D65" s="3"/>
      <c r="E65" s="3"/>
      <c r="F65" s="26" t="s">
        <v>39</v>
      </c>
      <c r="G65" s="27">
        <v>1128</v>
      </c>
      <c r="H65" s="28" t="s">
        <v>18</v>
      </c>
    </row>
    <row r="66" spans="1:8" ht="18">
      <c r="A66" s="119"/>
      <c r="B66" s="3"/>
      <c r="C66" s="3"/>
      <c r="D66" s="3"/>
      <c r="E66" s="3"/>
      <c r="F66" s="29" t="s">
        <v>24</v>
      </c>
      <c r="G66" s="27">
        <f>G65-G61</f>
        <v>645</v>
      </c>
      <c r="H66" s="28" t="s">
        <v>18</v>
      </c>
    </row>
    <row r="67" spans="1:8" ht="15.6">
      <c r="A67" s="119"/>
      <c r="B67" s="3"/>
      <c r="C67" s="3"/>
      <c r="D67" s="3"/>
      <c r="E67" s="3"/>
      <c r="F67" s="29" t="s">
        <v>19</v>
      </c>
      <c r="G67" s="27">
        <v>0</v>
      </c>
      <c r="H67" s="28" t="s">
        <v>18</v>
      </c>
    </row>
    <row r="68" spans="1:8" ht="15.6">
      <c r="A68" s="119"/>
      <c r="B68" s="3"/>
      <c r="C68" s="3"/>
      <c r="D68" s="3"/>
      <c r="E68" s="3"/>
      <c r="F68" s="30" t="s">
        <v>25</v>
      </c>
      <c r="G68" s="31">
        <f>G64*(G66-G67)</f>
        <v>1.7505299999999999</v>
      </c>
      <c r="H68" s="28" t="s">
        <v>21</v>
      </c>
    </row>
    <row r="69" spans="1:8" ht="15.6">
      <c r="A69" s="119"/>
      <c r="B69" s="3"/>
      <c r="C69" s="3"/>
      <c r="D69" s="3"/>
      <c r="E69" s="3"/>
      <c r="F69" s="30" t="s">
        <v>26</v>
      </c>
      <c r="G69" s="31">
        <f>(G63+G68)/2</f>
        <v>1.7492535</v>
      </c>
      <c r="H69" s="28" t="s">
        <v>21</v>
      </c>
    </row>
    <row r="70" spans="1:8" ht="15.6">
      <c r="A70" s="119"/>
      <c r="B70" s="3"/>
      <c r="C70" s="3"/>
      <c r="D70" s="3"/>
      <c r="E70" s="3"/>
      <c r="F70" s="30" t="s">
        <v>7</v>
      </c>
      <c r="G70" s="31">
        <f>G69*D61</f>
        <v>1.3771413411201969</v>
      </c>
      <c r="H70" s="28" t="s">
        <v>27</v>
      </c>
    </row>
    <row r="71" spans="1:8" ht="16.149999999999999" thickBot="1">
      <c r="A71" s="120"/>
      <c r="B71" s="3"/>
      <c r="C71" s="3"/>
      <c r="D71" s="3"/>
      <c r="E71" s="3"/>
      <c r="F71" s="26"/>
      <c r="G71" s="27"/>
      <c r="H71" s="28"/>
    </row>
    <row r="72" spans="1:8" ht="15.6">
      <c r="A72" s="118">
        <v>6</v>
      </c>
      <c r="B72" s="114" t="s">
        <v>40</v>
      </c>
      <c r="C72" s="1" t="s">
        <v>9</v>
      </c>
      <c r="D72" s="2">
        <v>50.35</v>
      </c>
      <c r="E72" s="21" t="s">
        <v>10</v>
      </c>
      <c r="F72" s="26" t="s">
        <v>11</v>
      </c>
      <c r="G72" s="27">
        <v>50</v>
      </c>
      <c r="H72" s="28"/>
    </row>
    <row r="73" spans="1:8" ht="17.45">
      <c r="A73" s="119">
        <v>6</v>
      </c>
      <c r="B73" s="114"/>
      <c r="C73" s="1" t="s">
        <v>12</v>
      </c>
      <c r="D73" s="2">
        <v>39.649000000000001</v>
      </c>
      <c r="E73" s="21" t="s">
        <v>13</v>
      </c>
      <c r="F73" s="26" t="s">
        <v>14</v>
      </c>
      <c r="G73" s="27">
        <v>3.6189999999999998E-3</v>
      </c>
      <c r="H73" s="28" t="s">
        <v>15</v>
      </c>
    </row>
    <row r="74" spans="1:8" ht="18.600000000000001">
      <c r="A74" s="119"/>
      <c r="B74" s="1"/>
      <c r="C74" s="1" t="s">
        <v>3</v>
      </c>
      <c r="D74" s="5">
        <f>D73/D72</f>
        <v>0.78746772591857006</v>
      </c>
      <c r="E74" s="21" t="s">
        <v>16</v>
      </c>
      <c r="F74" s="29" t="s">
        <v>41</v>
      </c>
      <c r="G74" s="27">
        <v>466</v>
      </c>
      <c r="H74" s="28" t="s">
        <v>18</v>
      </c>
    </row>
    <row r="75" spans="1:8" ht="15.6">
      <c r="A75" s="119"/>
      <c r="B75" s="3"/>
      <c r="C75" s="3"/>
      <c r="D75" s="3"/>
      <c r="E75" s="3"/>
      <c r="F75" s="29" t="s">
        <v>19</v>
      </c>
      <c r="G75" s="27">
        <v>0</v>
      </c>
      <c r="H75" s="28" t="s">
        <v>18</v>
      </c>
    </row>
    <row r="76" spans="1:8" ht="15.6">
      <c r="A76" s="119"/>
      <c r="B76" s="3"/>
      <c r="C76" s="3"/>
      <c r="D76" s="3"/>
      <c r="E76" s="3"/>
      <c r="F76" s="30" t="s">
        <v>20</v>
      </c>
      <c r="G76" s="31">
        <f>G73*(G74-G75)</f>
        <v>1.6864539999999999</v>
      </c>
      <c r="H76" s="28" t="s">
        <v>21</v>
      </c>
    </row>
    <row r="77" spans="1:8" ht="16.149999999999999">
      <c r="A77" s="119"/>
      <c r="B77" s="3"/>
      <c r="C77" s="3"/>
      <c r="D77" s="3"/>
      <c r="E77" s="3"/>
      <c r="F77" s="26" t="s">
        <v>22</v>
      </c>
      <c r="G77" s="27">
        <v>2.7139999999999998E-3</v>
      </c>
      <c r="H77" s="28" t="s">
        <v>15</v>
      </c>
    </row>
    <row r="78" spans="1:8" ht="15.6">
      <c r="A78" s="119"/>
      <c r="B78" s="3"/>
      <c r="C78" s="3"/>
      <c r="D78" s="3"/>
      <c r="E78" s="3"/>
      <c r="F78" s="26" t="s">
        <v>42</v>
      </c>
      <c r="G78" s="27">
        <v>1089</v>
      </c>
      <c r="H78" s="28" t="s">
        <v>18</v>
      </c>
    </row>
    <row r="79" spans="1:8" ht="18">
      <c r="A79" s="119"/>
      <c r="B79" s="3"/>
      <c r="C79" s="3"/>
      <c r="D79" s="3"/>
      <c r="E79" s="3"/>
      <c r="F79" s="29" t="s">
        <v>24</v>
      </c>
      <c r="G79" s="27">
        <f>G78-G74</f>
        <v>623</v>
      </c>
      <c r="H79" s="28" t="s">
        <v>18</v>
      </c>
    </row>
    <row r="80" spans="1:8" ht="15.6">
      <c r="A80" s="119"/>
      <c r="B80" s="3"/>
      <c r="C80" s="3"/>
      <c r="D80" s="3"/>
      <c r="E80" s="3"/>
      <c r="F80" s="29" t="s">
        <v>19</v>
      </c>
      <c r="G80" s="27">
        <v>0</v>
      </c>
      <c r="H80" s="28" t="s">
        <v>18</v>
      </c>
    </row>
    <row r="81" spans="1:8" ht="15.6">
      <c r="A81" s="119"/>
      <c r="B81" s="3"/>
      <c r="C81" s="3"/>
      <c r="D81" s="3"/>
      <c r="E81" s="3"/>
      <c r="F81" s="30" t="s">
        <v>25</v>
      </c>
      <c r="G81" s="31">
        <f>G77*(G79-G80)</f>
        <v>1.6908219999999998</v>
      </c>
      <c r="H81" s="28" t="s">
        <v>21</v>
      </c>
    </row>
    <row r="82" spans="1:8" ht="15.6">
      <c r="A82" s="119"/>
      <c r="B82" s="3"/>
      <c r="C82" s="3"/>
      <c r="D82" s="3"/>
      <c r="E82" s="3"/>
      <c r="F82" s="30" t="s">
        <v>26</v>
      </c>
      <c r="G82" s="31">
        <f>(G76+G81)/2</f>
        <v>1.6886379999999999</v>
      </c>
      <c r="H82" s="28" t="s">
        <v>21</v>
      </c>
    </row>
    <row r="83" spans="1:8" ht="15.6">
      <c r="A83" s="119"/>
      <c r="B83" s="3"/>
      <c r="C83" s="3"/>
      <c r="D83" s="3"/>
      <c r="E83" s="3"/>
      <c r="F83" s="30" t="s">
        <v>7</v>
      </c>
      <c r="G83" s="31">
        <f>G82*D74</f>
        <v>1.3297479257596823</v>
      </c>
      <c r="H83" s="28" t="s">
        <v>27</v>
      </c>
    </row>
    <row r="84" spans="1:8" ht="16.149999999999999" thickBot="1">
      <c r="A84" s="120"/>
      <c r="B84" s="3"/>
      <c r="C84" s="3"/>
      <c r="D84" s="3"/>
      <c r="E84" s="3"/>
      <c r="F84" s="26"/>
      <c r="G84" s="27"/>
      <c r="H84" s="28"/>
    </row>
    <row r="85" spans="1:8" ht="15.6">
      <c r="A85" s="118">
        <v>7</v>
      </c>
      <c r="B85" s="114" t="s">
        <v>43</v>
      </c>
      <c r="C85" s="1" t="s">
        <v>9</v>
      </c>
      <c r="D85" s="2">
        <v>50.384</v>
      </c>
      <c r="E85" s="21" t="s">
        <v>10</v>
      </c>
      <c r="F85" s="26" t="s">
        <v>11</v>
      </c>
      <c r="G85" s="27">
        <v>50</v>
      </c>
      <c r="H85" s="28"/>
    </row>
    <row r="86" spans="1:8" ht="17.45">
      <c r="A86" s="119"/>
      <c r="B86" s="114"/>
      <c r="C86" s="1" t="s">
        <v>12</v>
      </c>
      <c r="D86" s="2">
        <v>39.677999999999997</v>
      </c>
      <c r="E86" s="21" t="s">
        <v>13</v>
      </c>
      <c r="F86" s="26" t="s">
        <v>14</v>
      </c>
      <c r="G86" s="27">
        <v>3.4429999999999999E-3</v>
      </c>
      <c r="H86" s="28" t="s">
        <v>15</v>
      </c>
    </row>
    <row r="87" spans="1:8" ht="18.600000000000001">
      <c r="A87" s="119"/>
      <c r="B87" s="1"/>
      <c r="C87" s="1" t="s">
        <v>3</v>
      </c>
      <c r="D87" s="5">
        <f>D86/D85</f>
        <v>0.78751190854239439</v>
      </c>
      <c r="E87" s="21" t="s">
        <v>16</v>
      </c>
      <c r="F87" s="29" t="s">
        <v>44</v>
      </c>
      <c r="G87" s="27">
        <v>492</v>
      </c>
      <c r="H87" s="28" t="s">
        <v>18</v>
      </c>
    </row>
    <row r="88" spans="1:8" ht="15.6">
      <c r="A88" s="119"/>
      <c r="B88" s="3"/>
      <c r="C88" s="3"/>
      <c r="D88" s="3"/>
      <c r="E88" s="3"/>
      <c r="F88" s="29" t="s">
        <v>19</v>
      </c>
      <c r="G88" s="27">
        <v>0</v>
      </c>
      <c r="H88" s="28" t="s">
        <v>18</v>
      </c>
    </row>
    <row r="89" spans="1:8" ht="15.6">
      <c r="A89" s="119"/>
      <c r="B89" s="3"/>
      <c r="C89" s="3"/>
      <c r="D89" s="3"/>
      <c r="E89" s="3"/>
      <c r="F89" s="30" t="s">
        <v>20</v>
      </c>
      <c r="G89" s="31">
        <f>G86*(G87-G88)</f>
        <v>1.693956</v>
      </c>
      <c r="H89" s="28" t="s">
        <v>21</v>
      </c>
    </row>
    <row r="90" spans="1:8" ht="16.149999999999999">
      <c r="A90" s="119"/>
      <c r="B90" s="3"/>
      <c r="C90" s="3"/>
      <c r="D90" s="3"/>
      <c r="E90" s="3"/>
      <c r="F90" s="26" t="s">
        <v>22</v>
      </c>
      <c r="G90" s="27">
        <v>2.6259999999999999E-3</v>
      </c>
      <c r="H90" s="28" t="s">
        <v>15</v>
      </c>
    </row>
    <row r="91" spans="1:8" ht="15.6">
      <c r="A91" s="119"/>
      <c r="B91" s="3"/>
      <c r="C91" s="3"/>
      <c r="D91" s="3"/>
      <c r="E91" s="3"/>
      <c r="F91" s="26" t="s">
        <v>45</v>
      </c>
      <c r="G91" s="27">
        <v>1140</v>
      </c>
      <c r="H91" s="28" t="s">
        <v>18</v>
      </c>
    </row>
    <row r="92" spans="1:8" ht="18">
      <c r="A92" s="119"/>
      <c r="B92" s="3"/>
      <c r="C92" s="3"/>
      <c r="D92" s="3"/>
      <c r="E92" s="3"/>
      <c r="F92" s="29" t="s">
        <v>24</v>
      </c>
      <c r="G92" s="27">
        <f>G91-G87</f>
        <v>648</v>
      </c>
      <c r="H92" s="28" t="s">
        <v>18</v>
      </c>
    </row>
    <row r="93" spans="1:8" ht="15.6">
      <c r="A93" s="119"/>
      <c r="B93" s="3"/>
      <c r="C93" s="3"/>
      <c r="D93" s="3"/>
      <c r="E93" s="3"/>
      <c r="F93" s="29" t="s">
        <v>19</v>
      </c>
      <c r="G93" s="27">
        <v>0</v>
      </c>
      <c r="H93" s="28" t="s">
        <v>18</v>
      </c>
    </row>
    <row r="94" spans="1:8" ht="15.6">
      <c r="A94" s="119"/>
      <c r="B94" s="3"/>
      <c r="C94" s="3"/>
      <c r="D94" s="3"/>
      <c r="E94" s="3"/>
      <c r="F94" s="30" t="s">
        <v>25</v>
      </c>
      <c r="G94" s="31">
        <f>G90*(G92-G93)</f>
        <v>1.7016479999999998</v>
      </c>
      <c r="H94" s="28" t="s">
        <v>21</v>
      </c>
    </row>
    <row r="95" spans="1:8" ht="15.6">
      <c r="A95" s="119"/>
      <c r="B95" s="3"/>
      <c r="C95" s="3"/>
      <c r="D95" s="3"/>
      <c r="E95" s="3"/>
      <c r="F95" s="30" t="s">
        <v>26</v>
      </c>
      <c r="G95" s="31">
        <f>(G89+G94)/2</f>
        <v>1.6978019999999998</v>
      </c>
      <c r="H95" s="28" t="s">
        <v>21</v>
      </c>
    </row>
    <row r="96" spans="1:8" ht="15.6">
      <c r="A96" s="119"/>
      <c r="B96" s="3"/>
      <c r="C96" s="3"/>
      <c r="D96" s="3"/>
      <c r="E96" s="3"/>
      <c r="F96" s="30" t="s">
        <v>7</v>
      </c>
      <c r="G96" s="31">
        <f>G95*D87</f>
        <v>1.337039293347094</v>
      </c>
      <c r="H96" s="28" t="s">
        <v>27</v>
      </c>
    </row>
    <row r="97" spans="1:8" ht="16.149999999999999" thickBot="1">
      <c r="A97" s="120"/>
      <c r="B97" s="3"/>
      <c r="C97" s="3"/>
      <c r="D97" s="3"/>
      <c r="E97" s="3"/>
      <c r="F97" s="26"/>
      <c r="G97" s="27"/>
      <c r="H97" s="28"/>
    </row>
    <row r="98" spans="1:8" ht="15.6">
      <c r="A98" s="118"/>
      <c r="B98" s="114" t="s">
        <v>46</v>
      </c>
      <c r="C98" s="1" t="s">
        <v>9</v>
      </c>
      <c r="D98" s="2">
        <v>50.35</v>
      </c>
      <c r="E98" s="21" t="s">
        <v>10</v>
      </c>
      <c r="F98" s="26" t="s">
        <v>11</v>
      </c>
      <c r="G98" s="27">
        <v>50</v>
      </c>
      <c r="H98" s="28"/>
    </row>
    <row r="99" spans="1:8" ht="17.45">
      <c r="A99" s="119">
        <v>8</v>
      </c>
      <c r="B99" s="114"/>
      <c r="C99" s="1" t="s">
        <v>12</v>
      </c>
      <c r="D99" s="2">
        <v>39.817999999999998</v>
      </c>
      <c r="E99" s="21" t="s">
        <v>13</v>
      </c>
      <c r="F99" s="26" t="s">
        <v>14</v>
      </c>
      <c r="G99" s="27">
        <v>3.6809999999999998E-3</v>
      </c>
      <c r="H99" s="28" t="s">
        <v>15</v>
      </c>
    </row>
    <row r="100" spans="1:8" ht="18.600000000000001">
      <c r="A100" s="119"/>
      <c r="B100" s="1"/>
      <c r="C100" s="1" t="s">
        <v>3</v>
      </c>
      <c r="D100" s="5">
        <f>D99/D98</f>
        <v>0.79082423038728888</v>
      </c>
      <c r="E100" s="21" t="s">
        <v>16</v>
      </c>
      <c r="F100" s="29" t="s">
        <v>47</v>
      </c>
      <c r="G100" s="27">
        <v>470</v>
      </c>
      <c r="H100" s="28" t="s">
        <v>18</v>
      </c>
    </row>
    <row r="101" spans="1:8" ht="15.6">
      <c r="A101" s="119"/>
      <c r="B101" s="3"/>
      <c r="C101" s="3"/>
      <c r="D101" s="3"/>
      <c r="E101" s="3"/>
      <c r="F101" s="29" t="s">
        <v>19</v>
      </c>
      <c r="G101" s="27">
        <v>0</v>
      </c>
      <c r="H101" s="28" t="s">
        <v>18</v>
      </c>
    </row>
    <row r="102" spans="1:8" ht="15.6">
      <c r="A102" s="119"/>
      <c r="B102" s="3"/>
      <c r="C102" s="3"/>
      <c r="D102" s="3"/>
      <c r="E102" s="3"/>
      <c r="F102" s="30" t="s">
        <v>20</v>
      </c>
      <c r="G102" s="31">
        <f>G99*(G100-G101)</f>
        <v>1.73007</v>
      </c>
      <c r="H102" s="28" t="s">
        <v>21</v>
      </c>
    </row>
    <row r="103" spans="1:8" ht="16.149999999999999">
      <c r="A103" s="119"/>
      <c r="B103" s="3"/>
      <c r="C103" s="3"/>
      <c r="D103" s="3"/>
      <c r="E103" s="3"/>
      <c r="F103" s="26" t="s">
        <v>22</v>
      </c>
      <c r="G103" s="27">
        <v>2.9030000000000002E-3</v>
      </c>
      <c r="H103" s="28" t="s">
        <v>15</v>
      </c>
    </row>
    <row r="104" spans="1:8" ht="15.6">
      <c r="A104" s="119"/>
      <c r="B104" s="3"/>
      <c r="C104" s="3"/>
      <c r="D104" s="3"/>
      <c r="E104" s="3"/>
      <c r="F104" s="26" t="s">
        <v>48</v>
      </c>
      <c r="G104" s="27">
        <v>1066</v>
      </c>
      <c r="H104" s="28" t="s">
        <v>18</v>
      </c>
    </row>
    <row r="105" spans="1:8" ht="18">
      <c r="A105" s="119"/>
      <c r="B105" s="3"/>
      <c r="C105" s="3"/>
      <c r="D105" s="3"/>
      <c r="E105" s="3"/>
      <c r="F105" s="29" t="s">
        <v>24</v>
      </c>
      <c r="G105" s="27">
        <f>G104-G100</f>
        <v>596</v>
      </c>
      <c r="H105" s="28" t="s">
        <v>18</v>
      </c>
    </row>
    <row r="106" spans="1:8" ht="15.6">
      <c r="A106" s="119"/>
      <c r="B106" s="3"/>
      <c r="C106" s="3"/>
      <c r="D106" s="3"/>
      <c r="E106" s="3"/>
      <c r="F106" s="29" t="s">
        <v>19</v>
      </c>
      <c r="G106" s="27">
        <v>0</v>
      </c>
      <c r="H106" s="28" t="s">
        <v>18</v>
      </c>
    </row>
    <row r="107" spans="1:8" ht="15.6">
      <c r="A107" s="119"/>
      <c r="B107" s="3"/>
      <c r="C107" s="3"/>
      <c r="D107" s="3"/>
      <c r="E107" s="3"/>
      <c r="F107" s="30" t="s">
        <v>25</v>
      </c>
      <c r="G107" s="31">
        <f>G103*(G105-G106)</f>
        <v>1.7301880000000001</v>
      </c>
      <c r="H107" s="28" t="s">
        <v>21</v>
      </c>
    </row>
    <row r="108" spans="1:8" ht="15.6">
      <c r="A108" s="119"/>
      <c r="B108" s="3"/>
      <c r="C108" s="3"/>
      <c r="D108" s="3"/>
      <c r="E108" s="3"/>
      <c r="F108" s="30" t="s">
        <v>26</v>
      </c>
      <c r="G108" s="31">
        <f>(G102+G107)/2</f>
        <v>1.730129</v>
      </c>
      <c r="H108" s="28" t="s">
        <v>21</v>
      </c>
    </row>
    <row r="109" spans="1:8" ht="15.6">
      <c r="A109" s="119"/>
      <c r="B109" s="3"/>
      <c r="C109" s="3"/>
      <c r="D109" s="3"/>
      <c r="E109" s="3"/>
      <c r="F109" s="30" t="s">
        <v>7</v>
      </c>
      <c r="G109" s="31">
        <f>G108*D100</f>
        <v>1.3682279348957298</v>
      </c>
      <c r="H109" s="28" t="s">
        <v>27</v>
      </c>
    </row>
    <row r="110" spans="1:8" ht="15.6">
      <c r="A110" s="119"/>
      <c r="B110" s="3"/>
      <c r="C110" s="3"/>
      <c r="D110" s="3"/>
      <c r="E110" s="3"/>
      <c r="F110" s="26"/>
      <c r="G110" s="27"/>
      <c r="H110" s="28"/>
    </row>
    <row r="111" spans="1:8" ht="16.149999999999999" thickBot="1">
      <c r="A111" s="120"/>
      <c r="B111" s="3"/>
      <c r="C111" s="3"/>
      <c r="D111" s="3"/>
      <c r="E111" s="3"/>
      <c r="F111" s="35"/>
      <c r="G111" s="36"/>
      <c r="H111" s="37"/>
    </row>
    <row r="112" spans="1:8" ht="16.149999999999999" hidden="1" thickTop="1">
      <c r="A112" s="118">
        <v>9</v>
      </c>
      <c r="B112" s="115" t="s">
        <v>49</v>
      </c>
      <c r="C112" s="41" t="s">
        <v>9</v>
      </c>
      <c r="D112" s="42">
        <v>50.384</v>
      </c>
      <c r="E112" s="77" t="s">
        <v>10</v>
      </c>
      <c r="F112" s="49" t="s">
        <v>11</v>
      </c>
      <c r="G112" s="43">
        <v>50</v>
      </c>
      <c r="H112" s="44"/>
    </row>
    <row r="113" spans="1:8" ht="17.45" hidden="1">
      <c r="A113" s="119"/>
      <c r="B113" s="116"/>
      <c r="C113" s="1" t="s">
        <v>12</v>
      </c>
      <c r="D113" s="2">
        <v>46.012</v>
      </c>
      <c r="E113" s="21" t="s">
        <v>13</v>
      </c>
      <c r="F113" s="26" t="s">
        <v>14</v>
      </c>
      <c r="G113" s="27"/>
      <c r="H113" s="28" t="s">
        <v>15</v>
      </c>
    </row>
    <row r="114" spans="1:8" ht="18.600000000000001" hidden="1">
      <c r="A114" s="119"/>
      <c r="B114" s="2"/>
      <c r="C114" s="2" t="s">
        <v>3</v>
      </c>
      <c r="D114" s="2">
        <f>D113/D112</f>
        <v>0.91322642108605911</v>
      </c>
      <c r="E114" s="2" t="s">
        <v>16</v>
      </c>
      <c r="F114" s="29" t="s">
        <v>50</v>
      </c>
      <c r="G114" s="27"/>
      <c r="H114" s="28" t="s">
        <v>18</v>
      </c>
    </row>
    <row r="115" spans="1:8" ht="15.6" hidden="1">
      <c r="A115" s="119"/>
      <c r="B115" s="2"/>
      <c r="C115" s="2"/>
      <c r="D115" s="2"/>
      <c r="E115" s="2"/>
      <c r="F115" s="29" t="s">
        <v>19</v>
      </c>
      <c r="G115" s="27"/>
      <c r="H115" s="28" t="s">
        <v>18</v>
      </c>
    </row>
    <row r="116" spans="1:8" ht="15.6" hidden="1">
      <c r="A116" s="119"/>
      <c r="B116" s="2"/>
      <c r="C116" s="2"/>
      <c r="D116" s="2"/>
      <c r="E116" s="2"/>
      <c r="F116" s="30" t="s">
        <v>20</v>
      </c>
      <c r="G116" s="31">
        <f>G113*(G114-G115)</f>
        <v>0</v>
      </c>
      <c r="H116" s="28" t="s">
        <v>21</v>
      </c>
    </row>
    <row r="117" spans="1:8" ht="16.149999999999999" hidden="1">
      <c r="A117" s="119"/>
      <c r="B117" s="2"/>
      <c r="C117" s="2"/>
      <c r="D117" s="2"/>
      <c r="E117" s="2"/>
      <c r="F117" s="26" t="s">
        <v>22</v>
      </c>
      <c r="G117" s="27"/>
      <c r="H117" s="28" t="s">
        <v>15</v>
      </c>
    </row>
    <row r="118" spans="1:8" ht="15.6" hidden="1">
      <c r="A118" s="119"/>
      <c r="B118" s="2"/>
      <c r="C118" s="2"/>
      <c r="D118" s="2"/>
      <c r="E118" s="2"/>
      <c r="F118" s="26" t="s">
        <v>51</v>
      </c>
      <c r="G118" s="27"/>
      <c r="H118" s="28" t="s">
        <v>18</v>
      </c>
    </row>
    <row r="119" spans="1:8" ht="18" hidden="1">
      <c r="A119" s="119"/>
      <c r="B119" s="2"/>
      <c r="C119" s="2"/>
      <c r="D119" s="2"/>
      <c r="E119" s="2"/>
      <c r="F119" s="29" t="s">
        <v>24</v>
      </c>
      <c r="G119" s="27">
        <f>G118-G114</f>
        <v>0</v>
      </c>
      <c r="H119" s="28" t="s">
        <v>18</v>
      </c>
    </row>
    <row r="120" spans="1:8" ht="15.6" hidden="1">
      <c r="A120" s="119"/>
      <c r="B120" s="2"/>
      <c r="C120" s="2"/>
      <c r="D120" s="2"/>
      <c r="E120" s="2"/>
      <c r="F120" s="29" t="s">
        <v>19</v>
      </c>
      <c r="G120" s="27"/>
      <c r="H120" s="28" t="s">
        <v>18</v>
      </c>
    </row>
    <row r="121" spans="1:8" ht="15.6" hidden="1">
      <c r="A121" s="119"/>
      <c r="B121" s="2"/>
      <c r="C121" s="2"/>
      <c r="D121" s="2"/>
      <c r="E121" s="2"/>
      <c r="F121" s="30" t="s">
        <v>25</v>
      </c>
      <c r="G121" s="31">
        <f>G117*(G119-G120)</f>
        <v>0</v>
      </c>
      <c r="H121" s="28" t="s">
        <v>21</v>
      </c>
    </row>
    <row r="122" spans="1:8" ht="15.6" hidden="1">
      <c r="A122" s="119"/>
      <c r="B122" s="2"/>
      <c r="C122" s="2"/>
      <c r="D122" s="2"/>
      <c r="E122" s="2"/>
      <c r="F122" s="30" t="s">
        <v>26</v>
      </c>
      <c r="G122" s="31">
        <f>(G116+G121)/2</f>
        <v>0</v>
      </c>
      <c r="H122" s="28" t="s">
        <v>21</v>
      </c>
    </row>
    <row r="123" spans="1:8" ht="15.6" hidden="1">
      <c r="A123" s="119"/>
      <c r="B123" s="2"/>
      <c r="C123" s="2"/>
      <c r="D123" s="2"/>
      <c r="E123" s="2"/>
      <c r="F123" s="30" t="s">
        <v>7</v>
      </c>
      <c r="G123" s="31">
        <f>G122*D114</f>
        <v>0</v>
      </c>
      <c r="H123" s="28" t="s">
        <v>27</v>
      </c>
    </row>
    <row r="124" spans="1:8" ht="13.15" customHeight="1" thickBot="1">
      <c r="A124" s="130"/>
      <c r="B124" s="16"/>
      <c r="C124" s="16"/>
      <c r="D124" s="16"/>
      <c r="E124" s="16"/>
      <c r="F124" s="50"/>
      <c r="G124" s="47"/>
      <c r="H124" s="48"/>
    </row>
    <row r="125" spans="1:8" ht="15" thickTop="1">
      <c r="G125"/>
    </row>
    <row r="126" spans="1:8">
      <c r="G126"/>
    </row>
    <row r="127" spans="1:8" ht="25.9">
      <c r="B127" s="111" t="s">
        <v>52</v>
      </c>
      <c r="C127" s="111"/>
      <c r="D127" s="111"/>
      <c r="E127" s="111"/>
      <c r="F127" s="111"/>
      <c r="G127" s="111"/>
      <c r="H127" s="111"/>
    </row>
    <row r="128" spans="1:8">
      <c r="B128" t="s">
        <v>53</v>
      </c>
      <c r="G128"/>
    </row>
    <row r="129" spans="1:8">
      <c r="G129"/>
    </row>
    <row r="130" spans="1:8">
      <c r="G130"/>
    </row>
    <row r="131" spans="1:8" ht="15" thickBot="1">
      <c r="G131"/>
    </row>
    <row r="132" spans="1:8" ht="22.15" thickTop="1" thickBot="1">
      <c r="A132" s="63"/>
      <c r="B132" s="20" t="s">
        <v>2</v>
      </c>
      <c r="C132" s="127" t="s">
        <v>3</v>
      </c>
      <c r="D132" s="128"/>
      <c r="E132" s="129"/>
      <c r="F132" s="127" t="s">
        <v>4</v>
      </c>
      <c r="G132" s="128"/>
      <c r="H132" s="129"/>
    </row>
    <row r="133" spans="1:8" ht="22.15" thickTop="1" thickBot="1">
      <c r="A133" s="10"/>
      <c r="B133" s="75"/>
      <c r="C133" s="113" t="s">
        <v>54</v>
      </c>
      <c r="D133" s="113"/>
      <c r="E133" s="76" t="s">
        <v>6</v>
      </c>
      <c r="F133" s="64" t="s">
        <v>5</v>
      </c>
      <c r="G133" s="65"/>
      <c r="H133" s="66" t="s">
        <v>6</v>
      </c>
    </row>
    <row r="134" spans="1:8" ht="16.149999999999999" thickTop="1">
      <c r="A134" s="122">
        <v>1</v>
      </c>
      <c r="B134" s="112" t="s">
        <v>55</v>
      </c>
      <c r="C134" s="41" t="s">
        <v>9</v>
      </c>
      <c r="D134" s="42">
        <v>50.384</v>
      </c>
      <c r="E134" s="77" t="s">
        <v>10</v>
      </c>
      <c r="F134" s="12" t="s">
        <v>11</v>
      </c>
      <c r="G134" s="43">
        <v>50</v>
      </c>
      <c r="H134" s="67"/>
    </row>
    <row r="135" spans="1:8" ht="17.45">
      <c r="A135" s="123"/>
      <c r="B135" s="110"/>
      <c r="C135" s="1" t="s">
        <v>12</v>
      </c>
      <c r="D135" s="2">
        <v>39.659999999999997</v>
      </c>
      <c r="E135" s="21" t="s">
        <v>13</v>
      </c>
      <c r="F135" s="68" t="s">
        <v>14</v>
      </c>
      <c r="G135" s="27">
        <v>3.4429999999999999E-3</v>
      </c>
      <c r="H135" s="69" t="s">
        <v>15</v>
      </c>
    </row>
    <row r="136" spans="1:8" ht="18.600000000000001">
      <c r="A136" s="123"/>
      <c r="B136" s="60"/>
      <c r="C136" s="1" t="s">
        <v>3</v>
      </c>
      <c r="D136" s="5">
        <f>D135/D134</f>
        <v>0.78715465227056203</v>
      </c>
      <c r="E136" s="21" t="s">
        <v>16</v>
      </c>
      <c r="F136" s="70" t="s">
        <v>56</v>
      </c>
      <c r="G136" s="27">
        <v>495</v>
      </c>
      <c r="H136" s="69" t="s">
        <v>18</v>
      </c>
    </row>
    <row r="137" spans="1:8" ht="15.6">
      <c r="A137" s="123"/>
      <c r="B137" s="60"/>
      <c r="C137" s="1"/>
      <c r="D137" s="53"/>
      <c r="E137" s="21"/>
      <c r="F137" s="70" t="s">
        <v>19</v>
      </c>
      <c r="G137" s="27">
        <v>0</v>
      </c>
      <c r="H137" s="69" t="s">
        <v>18</v>
      </c>
    </row>
    <row r="138" spans="1:8" ht="15.6">
      <c r="A138" s="123"/>
      <c r="B138" s="60"/>
      <c r="C138" s="1"/>
      <c r="D138" s="53"/>
      <c r="E138" s="21"/>
      <c r="F138" s="71" t="s">
        <v>20</v>
      </c>
      <c r="G138" s="31">
        <f>G135*(G136-G137)</f>
        <v>1.704285</v>
      </c>
      <c r="H138" s="69" t="s">
        <v>21</v>
      </c>
    </row>
    <row r="139" spans="1:8" ht="16.149999999999999">
      <c r="A139" s="123"/>
      <c r="B139" s="60"/>
      <c r="C139" s="1"/>
      <c r="D139" s="53"/>
      <c r="E139" s="21"/>
      <c r="F139" s="68" t="s">
        <v>22</v>
      </c>
      <c r="G139" s="27">
        <v>2.6259999999999999E-3</v>
      </c>
      <c r="H139" s="69" t="s">
        <v>15</v>
      </c>
    </row>
    <row r="140" spans="1:8" ht="15.6">
      <c r="A140" s="123"/>
      <c r="B140" s="60"/>
      <c r="C140" s="1"/>
      <c r="D140" s="53"/>
      <c r="E140" s="21"/>
      <c r="F140" s="68" t="s">
        <v>57</v>
      </c>
      <c r="G140" s="27">
        <v>1148</v>
      </c>
      <c r="H140" s="69" t="s">
        <v>18</v>
      </c>
    </row>
    <row r="141" spans="1:8" ht="18">
      <c r="A141" s="123"/>
      <c r="B141" s="60"/>
      <c r="C141" s="1"/>
      <c r="D141" s="53"/>
      <c r="E141" s="21"/>
      <c r="F141" s="70" t="s">
        <v>58</v>
      </c>
      <c r="G141" s="27">
        <f>G140-G136</f>
        <v>653</v>
      </c>
      <c r="H141" s="69" t="s">
        <v>18</v>
      </c>
    </row>
    <row r="142" spans="1:8" ht="15.6">
      <c r="A142" s="123"/>
      <c r="B142" s="60"/>
      <c r="C142" s="1"/>
      <c r="D142" s="53"/>
      <c r="E142" s="21"/>
      <c r="F142" s="70" t="s">
        <v>19</v>
      </c>
      <c r="G142" s="27">
        <v>0</v>
      </c>
      <c r="H142" s="69" t="s">
        <v>18</v>
      </c>
    </row>
    <row r="143" spans="1:8" ht="15.6">
      <c r="A143" s="123"/>
      <c r="B143" s="60"/>
      <c r="C143" s="1"/>
      <c r="D143" s="53"/>
      <c r="E143" s="21"/>
      <c r="F143" s="71" t="s">
        <v>25</v>
      </c>
      <c r="G143" s="31">
        <f>G139*(G141-G142)</f>
        <v>1.7147779999999999</v>
      </c>
      <c r="H143" s="69" t="s">
        <v>21</v>
      </c>
    </row>
    <row r="144" spans="1:8" ht="15.6">
      <c r="A144" s="123"/>
      <c r="B144" s="60"/>
      <c r="C144" s="1"/>
      <c r="D144" s="53"/>
      <c r="E144" s="21"/>
      <c r="F144" s="72" t="s">
        <v>26</v>
      </c>
      <c r="G144" s="32">
        <f>(G138+G143)/2</f>
        <v>1.7095315</v>
      </c>
      <c r="H144" s="69" t="s">
        <v>21</v>
      </c>
    </row>
    <row r="145" spans="1:8" ht="15.6">
      <c r="A145" s="123"/>
      <c r="B145" s="60"/>
      <c r="C145" s="1"/>
      <c r="D145" s="53"/>
      <c r="E145" s="21"/>
      <c r="F145" s="72" t="s">
        <v>7</v>
      </c>
      <c r="G145" s="32">
        <f>G144*D136</f>
        <v>1.3456656734280723</v>
      </c>
      <c r="H145" s="69" t="s">
        <v>27</v>
      </c>
    </row>
    <row r="146" spans="1:8" ht="16.149999999999999" thickBot="1">
      <c r="A146" s="123"/>
      <c r="B146" s="79"/>
      <c r="C146" s="80"/>
      <c r="D146" s="80"/>
      <c r="E146" s="81"/>
      <c r="F146" s="73"/>
      <c r="G146" s="47"/>
      <c r="H146" s="74"/>
    </row>
    <row r="147" spans="1:8" ht="16.149999999999999" thickTop="1">
      <c r="A147" s="107">
        <v>2</v>
      </c>
      <c r="B147" s="112" t="s">
        <v>59</v>
      </c>
      <c r="C147" s="41" t="s">
        <v>9</v>
      </c>
      <c r="D147" s="42">
        <v>50.35</v>
      </c>
      <c r="E147" s="59" t="s">
        <v>10</v>
      </c>
      <c r="F147" s="12" t="s">
        <v>11</v>
      </c>
      <c r="G147" s="43">
        <v>50</v>
      </c>
      <c r="H147" s="67"/>
    </row>
    <row r="148" spans="1:8" ht="17.45">
      <c r="A148" s="108"/>
      <c r="B148" s="110"/>
      <c r="C148" s="1" t="s">
        <v>12</v>
      </c>
      <c r="D148" s="2">
        <v>39.587000000000003</v>
      </c>
      <c r="E148" s="15" t="s">
        <v>13</v>
      </c>
      <c r="F148" s="68" t="s">
        <v>14</v>
      </c>
      <c r="G148" s="27">
        <v>3.6189999999999998E-3</v>
      </c>
      <c r="H148" s="69" t="s">
        <v>15</v>
      </c>
    </row>
    <row r="149" spans="1:8" ht="18.600000000000001">
      <c r="A149" s="108"/>
      <c r="B149" s="60"/>
      <c r="C149" s="1" t="s">
        <v>3</v>
      </c>
      <c r="D149" s="5">
        <f>D148/D147</f>
        <v>0.78623634558093347</v>
      </c>
      <c r="E149" s="15" t="s">
        <v>16</v>
      </c>
      <c r="F149" s="70" t="s">
        <v>60</v>
      </c>
      <c r="G149" s="27">
        <v>467</v>
      </c>
      <c r="H149" s="69" t="s">
        <v>18</v>
      </c>
    </row>
    <row r="150" spans="1:8" ht="15.6">
      <c r="A150" s="108"/>
      <c r="B150" s="60"/>
      <c r="C150" s="1"/>
      <c r="D150" s="53"/>
      <c r="E150" s="15"/>
      <c r="F150" s="70" t="s">
        <v>19</v>
      </c>
      <c r="G150" s="27">
        <v>0</v>
      </c>
      <c r="H150" s="69" t="s">
        <v>18</v>
      </c>
    </row>
    <row r="151" spans="1:8" ht="15.6">
      <c r="A151" s="108"/>
      <c r="B151" s="60"/>
      <c r="C151" s="1"/>
      <c r="D151" s="53"/>
      <c r="E151" s="15"/>
      <c r="F151" s="71" t="s">
        <v>20</v>
      </c>
      <c r="G151" s="31">
        <f>G148*(G149-G150)</f>
        <v>1.6900729999999999</v>
      </c>
      <c r="H151" s="69" t="s">
        <v>21</v>
      </c>
    </row>
    <row r="152" spans="1:8" ht="16.149999999999999">
      <c r="A152" s="108"/>
      <c r="B152" s="60"/>
      <c r="C152" s="1"/>
      <c r="D152" s="53"/>
      <c r="E152" s="15"/>
      <c r="F152" s="68" t="s">
        <v>22</v>
      </c>
      <c r="G152" s="27">
        <v>2.7139999999999998E-3</v>
      </c>
      <c r="H152" s="69" t="s">
        <v>15</v>
      </c>
    </row>
    <row r="153" spans="1:8" ht="15.6">
      <c r="A153" s="108"/>
      <c r="B153" s="60"/>
      <c r="C153" s="1"/>
      <c r="D153" s="53"/>
      <c r="E153" s="15"/>
      <c r="F153" s="68" t="s">
        <v>61</v>
      </c>
      <c r="G153" s="27">
        <v>1093</v>
      </c>
      <c r="H153" s="69" t="s">
        <v>18</v>
      </c>
    </row>
    <row r="154" spans="1:8" ht="18">
      <c r="A154" s="108"/>
      <c r="B154" s="60"/>
      <c r="C154" s="1"/>
      <c r="D154" s="53"/>
      <c r="E154" s="15"/>
      <c r="F154" s="70" t="s">
        <v>24</v>
      </c>
      <c r="G154" s="27">
        <f>G153-G149</f>
        <v>626</v>
      </c>
      <c r="H154" s="69" t="s">
        <v>18</v>
      </c>
    </row>
    <row r="155" spans="1:8" ht="15.6">
      <c r="A155" s="108"/>
      <c r="B155" s="60"/>
      <c r="C155" s="1"/>
      <c r="D155" s="53"/>
      <c r="E155" s="15"/>
      <c r="F155" s="70" t="s">
        <v>19</v>
      </c>
      <c r="G155" s="27">
        <v>0</v>
      </c>
      <c r="H155" s="69" t="s">
        <v>18</v>
      </c>
    </row>
    <row r="156" spans="1:8" ht="15.6">
      <c r="A156" s="108"/>
      <c r="B156" s="60"/>
      <c r="C156" s="1"/>
      <c r="D156" s="53"/>
      <c r="E156" s="15"/>
      <c r="F156" s="71" t="s">
        <v>25</v>
      </c>
      <c r="G156" s="31">
        <f>G152*(G154-G155)</f>
        <v>1.6989639999999999</v>
      </c>
      <c r="H156" s="69" t="s">
        <v>21</v>
      </c>
    </row>
    <row r="157" spans="1:8" ht="15.6">
      <c r="A157" s="108"/>
      <c r="B157" s="60"/>
      <c r="C157" s="1"/>
      <c r="D157" s="53"/>
      <c r="E157" s="15"/>
      <c r="F157" s="72" t="s">
        <v>26</v>
      </c>
      <c r="G157" s="32">
        <f>(G151+G156)/2</f>
        <v>1.6945185</v>
      </c>
      <c r="H157" s="69" t="s">
        <v>21</v>
      </c>
    </row>
    <row r="158" spans="1:8" ht="15.6">
      <c r="A158" s="108"/>
      <c r="B158" s="60"/>
      <c r="C158" s="1"/>
      <c r="D158" s="53"/>
      <c r="E158" s="15"/>
      <c r="F158" s="72" t="s">
        <v>7</v>
      </c>
      <c r="G158" s="32">
        <f>G157*D149</f>
        <v>1.3322920329592851</v>
      </c>
      <c r="H158" s="69" t="s">
        <v>27</v>
      </c>
    </row>
    <row r="159" spans="1:8" ht="16.149999999999999" thickBot="1">
      <c r="A159" s="109"/>
      <c r="B159" s="61"/>
      <c r="C159" s="46"/>
      <c r="D159" s="46"/>
      <c r="E159" s="62"/>
      <c r="F159" s="73"/>
      <c r="G159" s="47"/>
      <c r="H159" s="74"/>
    </row>
    <row r="160" spans="1:8" ht="16.149999999999999" thickTop="1">
      <c r="A160" s="107">
        <v>3</v>
      </c>
      <c r="B160" s="112" t="s">
        <v>62</v>
      </c>
      <c r="C160" s="41" t="s">
        <v>9</v>
      </c>
      <c r="D160" s="42">
        <v>50.384</v>
      </c>
      <c r="E160" s="59" t="s">
        <v>10</v>
      </c>
      <c r="F160" s="12" t="s">
        <v>11</v>
      </c>
      <c r="G160" s="43">
        <v>50</v>
      </c>
      <c r="H160" s="67"/>
    </row>
    <row r="161" spans="1:8" ht="17.45">
      <c r="A161" s="108"/>
      <c r="B161" s="110"/>
      <c r="C161" s="1" t="s">
        <v>12</v>
      </c>
      <c r="D161" s="2">
        <v>39.674999999999997</v>
      </c>
      <c r="E161" s="15" t="s">
        <v>13</v>
      </c>
      <c r="F161" s="68" t="s">
        <v>14</v>
      </c>
      <c r="G161" s="27">
        <v>3.6809999999999998E-3</v>
      </c>
      <c r="H161" s="69" t="s">
        <v>15</v>
      </c>
    </row>
    <row r="162" spans="1:8" ht="18.600000000000001">
      <c r="A162" s="108"/>
      <c r="B162" s="60"/>
      <c r="C162" s="1" t="s">
        <v>3</v>
      </c>
      <c r="D162" s="5">
        <f>D161/D160</f>
        <v>0.78745236583042233</v>
      </c>
      <c r="E162" s="15" t="s">
        <v>16</v>
      </c>
      <c r="F162" s="70" t="s">
        <v>63</v>
      </c>
      <c r="G162" s="27">
        <v>458</v>
      </c>
      <c r="H162" s="69" t="s">
        <v>18</v>
      </c>
    </row>
    <row r="163" spans="1:8" ht="15.6">
      <c r="A163" s="108"/>
      <c r="B163" s="60"/>
      <c r="C163" s="1"/>
      <c r="D163" s="1"/>
      <c r="E163" s="15"/>
      <c r="F163" s="70" t="s">
        <v>19</v>
      </c>
      <c r="G163" s="27">
        <v>0</v>
      </c>
      <c r="H163" s="69" t="s">
        <v>18</v>
      </c>
    </row>
    <row r="164" spans="1:8" ht="15.6">
      <c r="A164" s="108"/>
      <c r="B164" s="110"/>
      <c r="C164" s="1"/>
      <c r="D164" s="2"/>
      <c r="E164" s="15"/>
      <c r="F164" s="71" t="s">
        <v>20</v>
      </c>
      <c r="G164" s="31">
        <f>G161*(G162-G163)</f>
        <v>1.6858979999999999</v>
      </c>
      <c r="H164" s="69" t="s">
        <v>21</v>
      </c>
    </row>
    <row r="165" spans="1:8" ht="16.149999999999999">
      <c r="A165" s="108"/>
      <c r="B165" s="110"/>
      <c r="C165" s="1"/>
      <c r="D165" s="95"/>
      <c r="E165" s="15"/>
      <c r="F165" s="68" t="s">
        <v>22</v>
      </c>
      <c r="G165" s="27">
        <v>2.9030000000000002E-3</v>
      </c>
      <c r="H165" s="69" t="s">
        <v>15</v>
      </c>
    </row>
    <row r="166" spans="1:8" ht="15.6">
      <c r="A166" s="108"/>
      <c r="B166" s="60"/>
      <c r="C166" s="1"/>
      <c r="D166" s="53"/>
      <c r="E166" s="15"/>
      <c r="F166" s="68" t="s">
        <v>64</v>
      </c>
      <c r="G166" s="27">
        <v>1040</v>
      </c>
      <c r="H166" s="69" t="s">
        <v>18</v>
      </c>
    </row>
    <row r="167" spans="1:8" ht="18">
      <c r="A167" s="108"/>
      <c r="B167" s="60"/>
      <c r="C167" s="1"/>
      <c r="D167" s="53"/>
      <c r="E167" s="15"/>
      <c r="F167" s="70" t="s">
        <v>24</v>
      </c>
      <c r="G167" s="27">
        <f>G166-G162</f>
        <v>582</v>
      </c>
      <c r="H167" s="69" t="s">
        <v>18</v>
      </c>
    </row>
    <row r="168" spans="1:8" ht="15.6">
      <c r="A168" s="108"/>
      <c r="B168" s="60"/>
      <c r="C168" s="1"/>
      <c r="D168" s="53"/>
      <c r="E168" s="15"/>
      <c r="F168" s="70" t="s">
        <v>19</v>
      </c>
      <c r="G168" s="27">
        <v>0</v>
      </c>
      <c r="H168" s="69" t="s">
        <v>18</v>
      </c>
    </row>
    <row r="169" spans="1:8" ht="15.6">
      <c r="A169" s="108"/>
      <c r="B169" s="60"/>
      <c r="C169" s="1"/>
      <c r="D169" s="53"/>
      <c r="E169" s="15"/>
      <c r="F169" s="71" t="s">
        <v>25</v>
      </c>
      <c r="G169" s="31">
        <f>G165*(G167-G168)</f>
        <v>1.6895460000000002</v>
      </c>
      <c r="H169" s="69" t="s">
        <v>21</v>
      </c>
    </row>
    <row r="170" spans="1:8" ht="15.6">
      <c r="A170" s="108"/>
      <c r="B170" s="60"/>
      <c r="C170" s="1"/>
      <c r="D170" s="53"/>
      <c r="E170" s="15"/>
      <c r="F170" s="72" t="s">
        <v>26</v>
      </c>
      <c r="G170" s="32">
        <f>(G164+G169)/2</f>
        <v>1.6877219999999999</v>
      </c>
      <c r="H170" s="69" t="s">
        <v>21</v>
      </c>
    </row>
    <row r="171" spans="1:8" ht="15.6">
      <c r="A171" s="108"/>
      <c r="B171" s="60"/>
      <c r="C171" s="1"/>
      <c r="D171" s="53"/>
      <c r="E171" s="15"/>
      <c r="F171" s="72" t="s">
        <v>7</v>
      </c>
      <c r="G171" s="32">
        <f>G170*D162</f>
        <v>1.3290006817640521</v>
      </c>
      <c r="H171" s="69" t="s">
        <v>27</v>
      </c>
    </row>
    <row r="172" spans="1:8" ht="16.149999999999999" thickBot="1">
      <c r="A172" s="109"/>
      <c r="B172" s="61"/>
      <c r="C172" s="46"/>
      <c r="D172" s="96"/>
      <c r="E172" s="62"/>
      <c r="F172" s="73"/>
      <c r="G172" s="47"/>
      <c r="H172" s="74"/>
    </row>
    <row r="173" spans="1:8" ht="16.149999999999999" thickTop="1">
      <c r="A173" s="107">
        <v>4</v>
      </c>
      <c r="B173" s="112" t="s">
        <v>65</v>
      </c>
      <c r="C173" s="41" t="s">
        <v>9</v>
      </c>
      <c r="D173" s="42">
        <v>50.35</v>
      </c>
      <c r="E173" s="59" t="s">
        <v>10</v>
      </c>
      <c r="F173" s="82" t="s">
        <v>11</v>
      </c>
      <c r="G173" s="83">
        <v>50</v>
      </c>
      <c r="H173" s="84"/>
    </row>
    <row r="174" spans="1:8" ht="17.45">
      <c r="A174" s="108"/>
      <c r="B174" s="110"/>
      <c r="C174" s="1" t="s">
        <v>12</v>
      </c>
      <c r="D174" s="2">
        <v>39.618000000000002</v>
      </c>
      <c r="E174" s="15" t="s">
        <v>13</v>
      </c>
      <c r="F174" s="85" t="s">
        <v>14</v>
      </c>
      <c r="G174" s="86">
        <v>3.4429999999999999E-3</v>
      </c>
      <c r="H174" s="87" t="s">
        <v>15</v>
      </c>
    </row>
    <row r="175" spans="1:8" ht="18.600000000000001">
      <c r="A175" s="108"/>
      <c r="B175" s="60"/>
      <c r="C175" s="1" t="s">
        <v>3</v>
      </c>
      <c r="D175" s="5">
        <f>D174/D173</f>
        <v>0.78685203574975171</v>
      </c>
      <c r="E175" s="15" t="s">
        <v>16</v>
      </c>
      <c r="F175" s="88" t="s">
        <v>66</v>
      </c>
      <c r="G175" s="86">
        <v>490</v>
      </c>
      <c r="H175" s="87" t="s">
        <v>18</v>
      </c>
    </row>
    <row r="176" spans="1:8" ht="15.6">
      <c r="A176" s="108"/>
      <c r="B176" s="60"/>
      <c r="C176" s="1"/>
      <c r="D176" s="1"/>
      <c r="E176" s="15"/>
      <c r="F176" s="88" t="s">
        <v>19</v>
      </c>
      <c r="G176" s="86">
        <v>0</v>
      </c>
      <c r="H176" s="87" t="s">
        <v>18</v>
      </c>
    </row>
    <row r="177" spans="1:8" ht="15.6">
      <c r="A177" s="108"/>
      <c r="B177" s="60"/>
      <c r="C177" s="1"/>
      <c r="D177" s="1"/>
      <c r="E177" s="15"/>
      <c r="F177" s="89" t="s">
        <v>20</v>
      </c>
      <c r="G177" s="90">
        <f>G174*(G175-G176)</f>
        <v>1.6870699999999998</v>
      </c>
      <c r="H177" s="87" t="s">
        <v>21</v>
      </c>
    </row>
    <row r="178" spans="1:8" ht="16.149999999999999">
      <c r="A178" s="108"/>
      <c r="B178" s="60"/>
      <c r="C178" s="1"/>
      <c r="D178" s="1"/>
      <c r="E178" s="15"/>
      <c r="F178" s="85" t="s">
        <v>22</v>
      </c>
      <c r="G178" s="86">
        <v>2.6259999999999999E-3</v>
      </c>
      <c r="H178" s="87" t="s">
        <v>15</v>
      </c>
    </row>
    <row r="179" spans="1:8" ht="15.6">
      <c r="A179" s="108"/>
      <c r="B179" s="60"/>
      <c r="C179" s="1"/>
      <c r="D179" s="1"/>
      <c r="E179" s="15"/>
      <c r="F179" s="85" t="s">
        <v>67</v>
      </c>
      <c r="G179" s="86">
        <v>1134</v>
      </c>
      <c r="H179" s="87" t="s">
        <v>18</v>
      </c>
    </row>
    <row r="180" spans="1:8" ht="18">
      <c r="A180" s="108"/>
      <c r="B180" s="60"/>
      <c r="C180" s="1"/>
      <c r="D180" s="1"/>
      <c r="E180" s="15"/>
      <c r="F180" s="88" t="s">
        <v>24</v>
      </c>
      <c r="G180" s="86">
        <f>G179-G175</f>
        <v>644</v>
      </c>
      <c r="H180" s="87" t="s">
        <v>18</v>
      </c>
    </row>
    <row r="181" spans="1:8" ht="15.6">
      <c r="A181" s="108"/>
      <c r="B181" s="60"/>
      <c r="C181" s="1"/>
      <c r="D181" s="1"/>
      <c r="E181" s="15"/>
      <c r="F181" s="88" t="s">
        <v>19</v>
      </c>
      <c r="G181" s="86">
        <v>0</v>
      </c>
      <c r="H181" s="87" t="s">
        <v>18</v>
      </c>
    </row>
    <row r="182" spans="1:8" ht="15.6">
      <c r="A182" s="108"/>
      <c r="B182" s="60"/>
      <c r="C182" s="1"/>
      <c r="D182" s="1"/>
      <c r="E182" s="15"/>
      <c r="F182" s="89" t="s">
        <v>25</v>
      </c>
      <c r="G182" s="90">
        <f>G178*(G180-G181)</f>
        <v>1.691144</v>
      </c>
      <c r="H182" s="87" t="s">
        <v>21</v>
      </c>
    </row>
    <row r="183" spans="1:8" ht="15.6">
      <c r="A183" s="108"/>
      <c r="B183" s="60"/>
      <c r="C183" s="1"/>
      <c r="D183" s="1"/>
      <c r="E183" s="15"/>
      <c r="F183" s="89" t="s">
        <v>26</v>
      </c>
      <c r="G183" s="90">
        <f>(G177+G182)/2</f>
        <v>1.6891069999999999</v>
      </c>
      <c r="H183" s="87" t="s">
        <v>21</v>
      </c>
    </row>
    <row r="184" spans="1:8" ht="15.6">
      <c r="A184" s="108"/>
      <c r="B184" s="60"/>
      <c r="C184" s="1"/>
      <c r="D184" s="1"/>
      <c r="E184" s="15"/>
      <c r="F184" s="89" t="s">
        <v>7</v>
      </c>
      <c r="G184" s="90">
        <f>G183*D175</f>
        <v>1.3290772815491558</v>
      </c>
      <c r="H184" s="87" t="s">
        <v>27</v>
      </c>
    </row>
    <row r="185" spans="1:8" ht="16.149999999999999" thickBot="1">
      <c r="A185" s="124"/>
      <c r="B185" s="61"/>
      <c r="C185" s="46"/>
      <c r="D185" s="94"/>
      <c r="E185" s="62"/>
      <c r="F185" s="91"/>
      <c r="G185" s="92"/>
      <c r="H185" s="93"/>
    </row>
    <row r="186" spans="1:8" ht="16.149999999999999" thickTop="1">
      <c r="A186" s="105"/>
      <c r="B186" s="125" t="s">
        <v>68</v>
      </c>
      <c r="C186" s="1" t="s">
        <v>9</v>
      </c>
      <c r="D186" s="2">
        <v>50.384</v>
      </c>
      <c r="E186" s="21" t="s">
        <v>10</v>
      </c>
      <c r="F186" s="82" t="s">
        <v>11</v>
      </c>
      <c r="G186" s="83">
        <v>50</v>
      </c>
      <c r="H186" s="84"/>
    </row>
    <row r="187" spans="1:8" ht="17.45">
      <c r="A187" s="105"/>
      <c r="B187" s="126"/>
      <c r="C187" s="1" t="s">
        <v>12</v>
      </c>
      <c r="D187" s="2">
        <v>39.683999999999997</v>
      </c>
      <c r="E187" s="21" t="s">
        <v>13</v>
      </c>
      <c r="F187" s="85" t="s">
        <v>14</v>
      </c>
      <c r="G187" s="86">
        <v>3.6189999999999998E-3</v>
      </c>
      <c r="H187" s="87" t="s">
        <v>15</v>
      </c>
    </row>
    <row r="188" spans="1:8" ht="18.600000000000001">
      <c r="A188" s="105"/>
      <c r="B188" s="60"/>
      <c r="C188" s="1" t="s">
        <v>3</v>
      </c>
      <c r="D188" s="5">
        <f>D187/D186</f>
        <v>0.78763099396633851</v>
      </c>
      <c r="E188" s="21" t="s">
        <v>16</v>
      </c>
      <c r="F188" s="88" t="s">
        <v>69</v>
      </c>
      <c r="G188" s="86">
        <v>465</v>
      </c>
      <c r="H188" s="87" t="s">
        <v>18</v>
      </c>
    </row>
    <row r="189" spans="1:8" ht="15.6">
      <c r="A189" s="105"/>
      <c r="B189" s="60"/>
      <c r="C189" s="1"/>
      <c r="D189" s="1"/>
      <c r="E189" s="15"/>
      <c r="F189" s="88" t="s">
        <v>19</v>
      </c>
      <c r="G189" s="86">
        <v>0</v>
      </c>
      <c r="H189" s="87" t="s">
        <v>18</v>
      </c>
    </row>
    <row r="190" spans="1:8" ht="15.6">
      <c r="A190" s="105"/>
      <c r="B190" s="60"/>
      <c r="C190" s="1"/>
      <c r="D190" s="1"/>
      <c r="E190" s="15"/>
      <c r="F190" s="89" t="s">
        <v>20</v>
      </c>
      <c r="G190" s="90">
        <f>G187*(G188-G189)</f>
        <v>1.6828349999999999</v>
      </c>
      <c r="H190" s="87" t="s">
        <v>21</v>
      </c>
    </row>
    <row r="191" spans="1:8" ht="16.149999999999999">
      <c r="A191" s="105"/>
      <c r="B191" s="60"/>
      <c r="C191" s="1"/>
      <c r="D191" s="1"/>
      <c r="E191" s="15"/>
      <c r="F191" s="85" t="s">
        <v>22</v>
      </c>
      <c r="G191" s="86">
        <v>2.7139999999999998E-3</v>
      </c>
      <c r="H191" s="87" t="s">
        <v>15</v>
      </c>
    </row>
    <row r="192" spans="1:8" ht="15.6">
      <c r="A192" s="105"/>
      <c r="B192" s="60"/>
      <c r="C192" s="1"/>
      <c r="D192" s="1"/>
      <c r="E192" s="15"/>
      <c r="F192" s="85" t="s">
        <v>70</v>
      </c>
      <c r="G192" s="86">
        <v>1088</v>
      </c>
      <c r="H192" s="87" t="s">
        <v>18</v>
      </c>
    </row>
    <row r="193" spans="1:8" ht="18">
      <c r="A193" s="105"/>
      <c r="B193" s="60"/>
      <c r="C193" s="1"/>
      <c r="D193" s="1"/>
      <c r="E193" s="15"/>
      <c r="F193" s="88" t="s">
        <v>24</v>
      </c>
      <c r="G193" s="86">
        <f>G192-G188</f>
        <v>623</v>
      </c>
      <c r="H193" s="87" t="s">
        <v>18</v>
      </c>
    </row>
    <row r="194" spans="1:8" ht="15.6">
      <c r="A194" s="105"/>
      <c r="B194" s="60"/>
      <c r="C194" s="1"/>
      <c r="D194" s="1"/>
      <c r="E194" s="15"/>
      <c r="F194" s="88" t="s">
        <v>19</v>
      </c>
      <c r="G194" s="86">
        <v>0</v>
      </c>
      <c r="H194" s="87" t="s">
        <v>18</v>
      </c>
    </row>
    <row r="195" spans="1:8" ht="15.6">
      <c r="A195" s="105"/>
      <c r="B195" s="60"/>
      <c r="C195" s="1"/>
      <c r="D195" s="1"/>
      <c r="E195" s="15"/>
      <c r="F195" s="89" t="s">
        <v>25</v>
      </c>
      <c r="G195" s="90">
        <f>G191*(G193-G194)</f>
        <v>1.6908219999999998</v>
      </c>
      <c r="H195" s="87" t="s">
        <v>21</v>
      </c>
    </row>
    <row r="196" spans="1:8" ht="15.6">
      <c r="A196" s="105"/>
      <c r="B196" s="60"/>
      <c r="C196" s="1"/>
      <c r="D196" s="1"/>
      <c r="E196" s="15"/>
      <c r="F196" s="89" t="s">
        <v>26</v>
      </c>
      <c r="G196" s="90">
        <f>(G190+G195)/2</f>
        <v>1.6868284999999998</v>
      </c>
      <c r="H196" s="87" t="s">
        <v>21</v>
      </c>
    </row>
    <row r="197" spans="1:8" ht="15.6">
      <c r="A197" s="105"/>
      <c r="B197" s="60"/>
      <c r="C197" s="1"/>
      <c r="D197" s="1"/>
      <c r="E197" s="15"/>
      <c r="F197" s="89" t="s">
        <v>7</v>
      </c>
      <c r="G197" s="90">
        <f>G196*D188</f>
        <v>1.3285984081057478</v>
      </c>
      <c r="H197" s="87" t="s">
        <v>27</v>
      </c>
    </row>
    <row r="198" spans="1:8" ht="16.149999999999999" thickBot="1">
      <c r="A198" s="105"/>
      <c r="B198" s="61"/>
      <c r="C198" s="46"/>
      <c r="D198" s="94"/>
      <c r="E198" s="62"/>
      <c r="F198" s="91"/>
      <c r="G198" s="92"/>
      <c r="H198" s="93"/>
    </row>
    <row r="199" spans="1:8" ht="16.149999999999999" thickTop="1">
      <c r="A199" s="105"/>
      <c r="B199" s="3"/>
      <c r="C199" s="3"/>
      <c r="D199" s="4"/>
      <c r="E199" s="3"/>
    </row>
    <row r="200" spans="1:8" ht="15.6">
      <c r="A200" s="11"/>
      <c r="B200" s="3"/>
      <c r="C200" s="3"/>
      <c r="D200" s="4"/>
      <c r="E200" s="3"/>
    </row>
    <row r="201" spans="1:8" ht="21.6" thickBot="1">
      <c r="A201" s="97"/>
      <c r="B201" s="121" t="s">
        <v>71</v>
      </c>
      <c r="C201" s="121"/>
      <c r="D201" s="121"/>
      <c r="E201" s="121"/>
    </row>
    <row r="202" spans="1:8" ht="21.6" thickTop="1">
      <c r="A202" s="107">
        <v>1</v>
      </c>
      <c r="B202" s="102" t="s">
        <v>72</v>
      </c>
      <c r="C202" s="98" t="s">
        <v>5</v>
      </c>
      <c r="D202" s="98"/>
      <c r="E202" s="101" t="s">
        <v>6</v>
      </c>
      <c r="F202" s="102" t="s">
        <v>5</v>
      </c>
      <c r="G202" s="99"/>
      <c r="H202" s="100" t="s">
        <v>6</v>
      </c>
    </row>
    <row r="203" spans="1:8" ht="15.6">
      <c r="A203" s="108"/>
      <c r="B203" s="103" t="s">
        <v>71</v>
      </c>
      <c r="C203" s="1" t="s">
        <v>9</v>
      </c>
      <c r="D203" s="2">
        <v>50.384</v>
      </c>
      <c r="E203" s="21" t="s">
        <v>10</v>
      </c>
      <c r="F203" s="68" t="s">
        <v>11</v>
      </c>
      <c r="G203" s="27">
        <v>50</v>
      </c>
      <c r="H203" s="69"/>
    </row>
    <row r="204" spans="1:8" ht="17.45">
      <c r="A204" s="108"/>
      <c r="B204" s="104"/>
      <c r="C204" s="1" t="s">
        <v>12</v>
      </c>
      <c r="D204" s="2">
        <v>51.566000000000003</v>
      </c>
      <c r="E204" s="21" t="s">
        <v>13</v>
      </c>
      <c r="F204" s="68" t="s">
        <v>14</v>
      </c>
      <c r="G204" s="27">
        <v>3.4429999999999999E-3</v>
      </c>
      <c r="H204" s="69" t="s">
        <v>15</v>
      </c>
    </row>
    <row r="205" spans="1:8" ht="18.600000000000001">
      <c r="A205" s="108"/>
      <c r="B205" s="60"/>
      <c r="C205" s="1" t="s">
        <v>3</v>
      </c>
      <c r="D205" s="5">
        <f>D204/D203</f>
        <v>1.0234598285169896</v>
      </c>
      <c r="E205" s="21" t="s">
        <v>16</v>
      </c>
      <c r="F205" s="70" t="s">
        <v>73</v>
      </c>
      <c r="G205" s="27">
        <v>277</v>
      </c>
      <c r="H205" s="69" t="s">
        <v>18</v>
      </c>
    </row>
    <row r="206" spans="1:8" ht="15.6">
      <c r="A206" s="108"/>
      <c r="B206" s="60"/>
      <c r="C206" s="1"/>
      <c r="D206" s="1"/>
      <c r="E206" s="21"/>
      <c r="F206" s="70" t="s">
        <v>19</v>
      </c>
      <c r="G206" s="27">
        <v>7.85E-2</v>
      </c>
      <c r="H206" s="69" t="s">
        <v>18</v>
      </c>
    </row>
    <row r="207" spans="1:8" ht="15.6">
      <c r="A207" s="108"/>
      <c r="B207" s="60"/>
      <c r="C207" s="1"/>
      <c r="D207" s="1"/>
      <c r="E207" s="21"/>
      <c r="F207" s="71" t="s">
        <v>20</v>
      </c>
      <c r="G207" s="31">
        <f>G204*(G205-G206)</f>
        <v>0.95344072449999995</v>
      </c>
      <c r="H207" s="69" t="s">
        <v>21</v>
      </c>
    </row>
    <row r="208" spans="1:8" ht="16.149999999999999">
      <c r="A208" s="108"/>
      <c r="B208" s="60"/>
      <c r="C208" s="1"/>
      <c r="D208" s="1"/>
      <c r="E208" s="21"/>
      <c r="F208" s="68" t="s">
        <v>22</v>
      </c>
      <c r="G208" s="27">
        <v>2.6259999999999999E-3</v>
      </c>
      <c r="H208" s="69" t="s">
        <v>15</v>
      </c>
    </row>
    <row r="209" spans="1:8" ht="15.6">
      <c r="A209" s="108"/>
      <c r="B209" s="60"/>
      <c r="C209" s="1"/>
      <c r="D209" s="1"/>
      <c r="E209" s="21"/>
      <c r="F209" s="68" t="s">
        <v>74</v>
      </c>
      <c r="G209" s="27">
        <v>650</v>
      </c>
      <c r="H209" s="69" t="s">
        <v>18</v>
      </c>
    </row>
    <row r="210" spans="1:8" ht="18">
      <c r="A210" s="108"/>
      <c r="B210" s="60"/>
      <c r="C210" s="1"/>
      <c r="D210" s="1"/>
      <c r="E210" s="21"/>
      <c r="F210" s="70" t="s">
        <v>24</v>
      </c>
      <c r="G210" s="27">
        <f>G209-G205</f>
        <v>373</v>
      </c>
      <c r="H210" s="69" t="s">
        <v>18</v>
      </c>
    </row>
    <row r="211" spans="1:8" ht="15.6">
      <c r="A211" s="108"/>
      <c r="B211" s="60"/>
      <c r="C211" s="1"/>
      <c r="D211" s="1"/>
      <c r="E211" s="21"/>
      <c r="F211" s="70" t="s">
        <v>19</v>
      </c>
      <c r="G211" s="27">
        <v>3.5400000000000001E-2</v>
      </c>
      <c r="H211" s="69" t="s">
        <v>18</v>
      </c>
    </row>
    <row r="212" spans="1:8" ht="15.6">
      <c r="A212" s="108"/>
      <c r="B212" s="60"/>
      <c r="C212" s="1"/>
      <c r="D212" s="1"/>
      <c r="E212" s="21"/>
      <c r="F212" s="71" t="s">
        <v>25</v>
      </c>
      <c r="G212" s="106">
        <f>G208*(G210-G211)</f>
        <v>0.97940503960000003</v>
      </c>
      <c r="H212" s="69" t="s">
        <v>21</v>
      </c>
    </row>
    <row r="213" spans="1:8" ht="15.6">
      <c r="A213" s="108"/>
      <c r="B213" s="60"/>
      <c r="C213" s="1"/>
      <c r="D213" s="1"/>
      <c r="E213" s="21"/>
      <c r="F213" s="71" t="s">
        <v>26</v>
      </c>
      <c r="G213" s="106">
        <f>(G207+G212)/2</f>
        <v>0.96642288205000004</v>
      </c>
      <c r="H213" s="69" t="s">
        <v>21</v>
      </c>
    </row>
    <row r="214" spans="1:8" ht="15.6">
      <c r="A214" s="108"/>
      <c r="B214" s="60"/>
      <c r="C214" s="1"/>
      <c r="D214" s="1"/>
      <c r="E214" s="21"/>
      <c r="F214" s="71" t="s">
        <v>7</v>
      </c>
      <c r="G214" s="106">
        <f>G213*D205</f>
        <v>0.98909499713778792</v>
      </c>
      <c r="H214" s="69" t="s">
        <v>27</v>
      </c>
    </row>
    <row r="215" spans="1:8" ht="16.149999999999999" thickBot="1">
      <c r="A215" s="109"/>
      <c r="B215" s="61"/>
      <c r="C215" s="46"/>
      <c r="D215" s="46"/>
      <c r="E215" s="78"/>
      <c r="F215" s="73"/>
      <c r="G215" s="47"/>
      <c r="H215" s="74"/>
    </row>
    <row r="216" spans="1:8" ht="15" thickTop="1"/>
  </sheetData>
  <mergeCells count="38">
    <mergeCell ref="F5:H5"/>
    <mergeCell ref="B20:B21"/>
    <mergeCell ref="B33:B34"/>
    <mergeCell ref="C132:E132"/>
    <mergeCell ref="A72:A84"/>
    <mergeCell ref="A85:A97"/>
    <mergeCell ref="F132:H132"/>
    <mergeCell ref="B127:H127"/>
    <mergeCell ref="C5:E5"/>
    <mergeCell ref="A112:A124"/>
    <mergeCell ref="A7:A19"/>
    <mergeCell ref="A20:A32"/>
    <mergeCell ref="A33:A45"/>
    <mergeCell ref="A46:A58"/>
    <mergeCell ref="A59:A71"/>
    <mergeCell ref="B201:E201"/>
    <mergeCell ref="A134:A146"/>
    <mergeCell ref="A147:A159"/>
    <mergeCell ref="B173:B174"/>
    <mergeCell ref="A173:A185"/>
    <mergeCell ref="A160:A172"/>
    <mergeCell ref="B186:B187"/>
    <mergeCell ref="A202:A215"/>
    <mergeCell ref="B164:B165"/>
    <mergeCell ref="B1:E1"/>
    <mergeCell ref="B147:B148"/>
    <mergeCell ref="B160:B161"/>
    <mergeCell ref="C133:D133"/>
    <mergeCell ref="B134:B135"/>
    <mergeCell ref="B85:B86"/>
    <mergeCell ref="B98:B99"/>
    <mergeCell ref="B112:B113"/>
    <mergeCell ref="B46:B47"/>
    <mergeCell ref="B59:B60"/>
    <mergeCell ref="B72:B73"/>
    <mergeCell ref="B7:B8"/>
    <mergeCell ref="A98:A111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Hamidreza Asaadian</cp:lastModifiedBy>
  <cp:revision/>
  <dcterms:created xsi:type="dcterms:W3CDTF">2021-10-19T20:03:32Z</dcterms:created>
  <dcterms:modified xsi:type="dcterms:W3CDTF">2024-09-08T17:34:24Z</dcterms:modified>
  <cp:category/>
  <cp:contentStatus/>
</cp:coreProperties>
</file>