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<sst xmlns="http://schemas.openxmlformats.org/spreadsheetml/2006/main" count="63" uniqueCount="49">
  <si>
    <t xml:space="preserve">left</t>
  </si>
  <si>
    <t xml:space="preserve">top</t>
  </si>
  <si>
    <t xml:space="preserve">right</t>
  </si>
  <si>
    <t xml:space="preserve">bottom</t>
  </si>
  <si>
    <t xml:space="preserve">w</t>
  </si>
  <si>
    <t xml:space="preserve">h</t>
  </si>
  <si>
    <t xml:space="preserve">wi</t>
  </si>
  <si>
    <t xml:space="preserve">hi</t>
  </si>
  <si>
    <t xml:space="preserve">val</t>
  </si>
  <si>
    <t xml:space="preserve">vpix</t>
  </si>
  <si>
    <t xml:space="preserve">low</t>
  </si>
  <si>
    <t xml:space="preserve">range</t>
  </si>
  <si>
    <t xml:space="preserve">ppy</t>
  </si>
  <si>
    <t xml:space="preserve">ppy padding</t>
  </si>
  <si>
    <t xml:space="preserve">ppx</t>
  </si>
  <si>
    <t xml:space="preserve">ppx padding</t>
  </si>
  <si>
    <t xml:space="preserve">value range</t>
  </si>
  <si>
    <t xml:space="preserve">diff days</t>
  </si>
  <si>
    <t xml:space="preserve">ppx </t>
  </si>
  <si>
    <t xml:space="preserve">Value </t>
  </si>
  <si>
    <t xml:space="preserve">Pix</t>
  </si>
  <si>
    <t xml:space="preserve">valueToPix</t>
  </si>
  <si>
    <t xml:space="preserve">offsets</t>
  </si>
  <si>
    <t xml:space="preserve">pix </t>
  </si>
  <si>
    <t xml:space="preserve">pix padding</t>
  </si>
  <si>
    <t xml:space="preserve">low </t>
  </si>
  <si>
    <t xml:space="preserve">Value range</t>
  </si>
  <si>
    <t xml:space="preserve">w (padding) </t>
  </si>
  <si>
    <t xml:space="preserve">h (padding)</t>
  </si>
  <si>
    <t xml:space="preserve">Chart dim</t>
  </si>
  <si>
    <t xml:space="preserve">Left</t>
  </si>
  <si>
    <t xml:space="preserve">Top</t>
  </si>
  <si>
    <t xml:space="preserve">Right</t>
  </si>
  <si>
    <t xml:space="preserve">Bottom</t>
  </si>
  <si>
    <t xml:space="preserve">Padding</t>
  </si>
  <si>
    <t xml:space="preserve">Start date</t>
  </si>
  <si>
    <t xml:space="preserve">End date</t>
  </si>
  <si>
    <t xml:space="preserve">Days</t>
  </si>
  <si>
    <t xml:space="preserve">Unix time</t>
  </si>
  <si>
    <t xml:space="preserve">Seconds pr day</t>
  </si>
  <si>
    <t xml:space="preserve">Vruler</t>
  </si>
  <si>
    <t xml:space="preserve">ppy (padding)</t>
  </si>
  <si>
    <t xml:space="preserve">pix</t>
  </si>
  <si>
    <t xml:space="preserve">val (padding)</t>
  </si>
  <si>
    <t xml:space="preserve">pixToValue</t>
  </si>
  <si>
    <t xml:space="preserve">lines</t>
  </si>
  <si>
    <t xml:space="preserve">sections</t>
  </si>
  <si>
    <t xml:space="preserve">Hruler</t>
  </si>
  <si>
    <t xml:space="preserve">ppx (padding)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</si>
</sst>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\ HH:MM:SS"/>
    <numFmt numFmtId="166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3" customFormat="false" ht="12.75" hidden="false" customHeight="false" outlineLevel="0" collapsed="false">
      <c r="B3" s="1"/>
      <c r="C3" s="1"/>
      <c r="D3" s="1"/>
      <c r="E3" s="1"/>
      <c r="F3" s="1"/>
    </row>
    <row r="4" customFormat="false" ht="12.75" hidden="false" customHeight="false" outlineLevel="0" collapsed="false">
      <c r="B4" s="1"/>
      <c r="F4" s="1"/>
    </row>
    <row r="5" customFormat="false" ht="12.75" hidden="false" customHeight="false" outlineLevel="0" collapsed="false">
      <c r="B5" s="1"/>
      <c r="F5" s="1"/>
    </row>
    <row r="6" customFormat="false" ht="12.75" hidden="false" customHeight="false" outlineLevel="0" collapsed="false">
      <c r="B6" s="1"/>
      <c r="F6" s="1"/>
    </row>
    <row r="7" customFormat="false" ht="12.75" hidden="false" customHeight="false" outlineLevel="0" collapsed="false">
      <c r="B7" s="1"/>
      <c r="F7" s="1"/>
      <c r="L7" s="2" t="s">
        <v>0</v>
      </c>
      <c r="M7" s="2" t="s">
        <v>1</v>
      </c>
      <c r="N7" s="2" t="s">
        <v>2</v>
      </c>
      <c r="O7" s="2" t="s">
        <v>3</v>
      </c>
    </row>
    <row r="8" customFormat="false" ht="12.75" hidden="false" customHeight="false" outlineLevel="0" collapsed="false">
      <c r="B8" s="1"/>
      <c r="F8" s="1"/>
      <c r="L8" s="2" t="n">
        <v>10</v>
      </c>
      <c r="M8" s="2" t="n">
        <v>20</v>
      </c>
      <c r="N8" s="2" t="n">
        <v>50</v>
      </c>
      <c r="O8" s="2" t="n">
        <v>60</v>
      </c>
    </row>
    <row r="9" customFormat="false" ht="12.75" hidden="false" customHeight="false" outlineLevel="0" collapsed="false">
      <c r="B9" s="1"/>
      <c r="F9" s="1"/>
    </row>
    <row r="10" customFormat="false" ht="12.75" hidden="false" customHeight="false" outlineLevel="0" collapsed="false">
      <c r="B10" s="3"/>
      <c r="C10" s="4"/>
      <c r="D10" s="4"/>
      <c r="E10" s="4"/>
      <c r="F10" s="4"/>
      <c r="G10" s="4"/>
      <c r="H10" s="4"/>
      <c r="I10" s="5"/>
    </row>
    <row r="11" customFormat="false" ht="12.75" hidden="false" customHeight="false" outlineLevel="0" collapsed="false">
      <c r="B11" s="6"/>
      <c r="I11" s="7"/>
      <c r="L11" s="2" t="s">
        <v>4</v>
      </c>
      <c r="M11" s="2" t="s">
        <v>5</v>
      </c>
    </row>
    <row r="12" customFormat="false" ht="12.75" hidden="false" customHeight="false" outlineLevel="0" collapsed="false">
      <c r="B12" s="6"/>
      <c r="C12" s="3"/>
      <c r="D12" s="4"/>
      <c r="E12" s="4"/>
      <c r="F12" s="4"/>
      <c r="G12" s="5"/>
      <c r="H12" s="1"/>
      <c r="I12" s="7"/>
      <c r="J12" s="1"/>
      <c r="L12" s="2" t="n">
        <v>600</v>
      </c>
      <c r="M12" s="2" t="n">
        <v>200</v>
      </c>
    </row>
    <row r="13" customFormat="false" ht="12.75" hidden="false" customHeight="false" outlineLevel="0" collapsed="false">
      <c r="B13" s="6"/>
      <c r="C13" s="6"/>
      <c r="G13" s="7"/>
      <c r="I13" s="7"/>
      <c r="J13" s="1"/>
    </row>
    <row r="14" customFormat="false" ht="12.75" hidden="false" customHeight="false" outlineLevel="0" collapsed="false">
      <c r="B14" s="6"/>
      <c r="C14" s="6"/>
      <c r="G14" s="7"/>
      <c r="I14" s="7"/>
      <c r="J14" s="1"/>
      <c r="L14" s="2" t="s">
        <v>6</v>
      </c>
      <c r="M14" s="2" t="s">
        <v>7</v>
      </c>
    </row>
    <row r="15" customFormat="false" ht="12.75" hidden="false" customHeight="false" outlineLevel="0" collapsed="false">
      <c r="B15" s="6"/>
      <c r="C15" s="6"/>
      <c r="G15" s="7"/>
      <c r="I15" s="7"/>
      <c r="J15" s="1"/>
      <c r="L15" s="2" t="n">
        <f aca="false">L12-L8-N8</f>
        <v>540</v>
      </c>
      <c r="M15" s="2" t="n">
        <f aca="false">M12-M8-O8</f>
        <v>120</v>
      </c>
    </row>
    <row r="16" customFormat="false" ht="12.75" hidden="false" customHeight="false" outlineLevel="0" collapsed="false">
      <c r="B16" s="6"/>
      <c r="C16" s="6"/>
      <c r="G16" s="7"/>
      <c r="I16" s="7"/>
      <c r="J16" s="1"/>
    </row>
    <row r="17" customFormat="false" ht="12.75" hidden="false" customHeight="false" outlineLevel="0" collapsed="false">
      <c r="B17" s="6"/>
      <c r="C17" s="6"/>
      <c r="G17" s="7"/>
      <c r="I17" s="7"/>
      <c r="J17" s="1"/>
    </row>
    <row r="18" customFormat="false" ht="12.75" hidden="false" customHeight="false" outlineLevel="0" collapsed="false">
      <c r="B18" s="6"/>
      <c r="C18" s="8"/>
      <c r="D18" s="9"/>
      <c r="E18" s="9"/>
      <c r="F18" s="9"/>
      <c r="G18" s="10"/>
      <c r="I18" s="7"/>
      <c r="J18" s="1"/>
    </row>
    <row r="19" customFormat="false" ht="12.75" hidden="false" customHeight="false" outlineLevel="0" collapsed="false">
      <c r="B19" s="8"/>
      <c r="C19" s="9"/>
      <c r="D19" s="9"/>
      <c r="E19" s="9"/>
      <c r="F19" s="9"/>
      <c r="G19" s="9"/>
      <c r="H19" s="9"/>
      <c r="I19" s="10"/>
      <c r="J19" s="1"/>
    </row>
    <row r="20" customFormat="false" ht="12.8" hidden="false" customHeight="false" outlineLevel="0" collapsed="false">
      <c r="C20" s="1"/>
      <c r="J20" s="1"/>
      <c r="M20" s="0" t="s">
        <v>8</v>
      </c>
      <c r="N20" s="0" t="s">
        <v>9</v>
      </c>
      <c r="O20" s="0" t="n">
        <v>0</v>
      </c>
      <c r="P20" s="0" t="n">
        <f aca="false">O20*$M$21+$B$23</f>
        <v>10</v>
      </c>
      <c r="Q20" s="0" t="n">
        <f aca="false">R24</f>
        <v>200</v>
      </c>
      <c r="R20" s="0" t="n">
        <f aca="false">O20*$N$21</f>
        <v>0</v>
      </c>
    </row>
    <row r="21" customFormat="false" ht="12.8" hidden="false" customHeight="false" outlineLevel="0" collapsed="false">
      <c r="C21" s="1"/>
      <c r="J21" s="1"/>
      <c r="M21" s="0" t="n">
        <f aca="false">D23/4</f>
        <v>10</v>
      </c>
      <c r="N21" s="0" t="n">
        <f aca="false">M12/4</f>
        <v>50</v>
      </c>
      <c r="O21" s="0" t="n">
        <v>1</v>
      </c>
      <c r="P21" s="0" t="n">
        <f aca="false">O21*$M$21+$B$23</f>
        <v>20</v>
      </c>
      <c r="Q21" s="0" t="n">
        <f aca="false">R23</f>
        <v>150</v>
      </c>
      <c r="R21" s="0" t="n">
        <f aca="false">O21*$N$21</f>
        <v>50</v>
      </c>
    </row>
    <row r="22" customFormat="false" ht="12.8" hidden="false" customHeight="false" outlineLevel="0" collapsed="false">
      <c r="B22" s="2" t="s">
        <v>10</v>
      </c>
      <c r="C22" s="1" t="s">
        <v>7</v>
      </c>
      <c r="D22" s="1" t="s">
        <v>11</v>
      </c>
      <c r="E22" s="1" t="s">
        <v>12</v>
      </c>
      <c r="F22" s="1" t="s">
        <v>13</v>
      </c>
      <c r="G22" s="1" t="s">
        <v>14</v>
      </c>
      <c r="H22" s="1" t="s">
        <v>15</v>
      </c>
      <c r="I22" s="1"/>
      <c r="J22" s="1"/>
      <c r="O22" s="0" t="n">
        <v>2</v>
      </c>
      <c r="P22" s="0" t="n">
        <f aca="false">O22*$M$21+$B$23</f>
        <v>30</v>
      </c>
      <c r="Q22" s="0" t="n">
        <f aca="false">R22</f>
        <v>100</v>
      </c>
      <c r="R22" s="0" t="n">
        <f aca="false">O22*$N$21</f>
        <v>100</v>
      </c>
    </row>
    <row r="23" customFormat="false" ht="12.8" hidden="false" customHeight="false" outlineLevel="0" collapsed="false">
      <c r="A23" s="2" t="s">
        <v>16</v>
      </c>
      <c r="B23" s="2" t="n">
        <v>10</v>
      </c>
      <c r="C23" s="2" t="n">
        <v>50</v>
      </c>
      <c r="D23" s="2" t="n">
        <f aca="false">C23-B23</f>
        <v>40</v>
      </c>
      <c r="E23" s="2" t="n">
        <f aca="false">$M$12/D23</f>
        <v>5</v>
      </c>
      <c r="F23" s="2" t="n">
        <f aca="false">$M$15/D23</f>
        <v>3</v>
      </c>
      <c r="O23" s="0" t="n">
        <v>3</v>
      </c>
      <c r="P23" s="0" t="n">
        <f aca="false">O23*$M$21+$B$23</f>
        <v>40</v>
      </c>
      <c r="Q23" s="0" t="n">
        <f aca="false">R21</f>
        <v>50</v>
      </c>
      <c r="R23" s="0" t="n">
        <f aca="false">O23*$N$21</f>
        <v>150</v>
      </c>
    </row>
    <row r="24" customFormat="false" ht="12.8" hidden="false" customHeight="false" outlineLevel="0" collapsed="false">
      <c r="O24" s="0" t="n">
        <v>4</v>
      </c>
      <c r="P24" s="0" t="n">
        <f aca="false">O24*$M$21+$B$23</f>
        <v>50</v>
      </c>
      <c r="Q24" s="0" t="n">
        <f aca="false">R20</f>
        <v>0</v>
      </c>
      <c r="R24" s="0" t="n">
        <f aca="false">O24*$N$21</f>
        <v>200</v>
      </c>
    </row>
    <row r="25" customFormat="false" ht="12.8" hidden="false" customHeight="false" outlineLevel="0" collapsed="false">
      <c r="B25" s="2" t="s">
        <v>17</v>
      </c>
      <c r="C25" s="2" t="s">
        <v>18</v>
      </c>
      <c r="D25" s="2" t="s">
        <v>15</v>
      </c>
    </row>
    <row r="26" customFormat="false" ht="12.8" hidden="false" customHeight="false" outlineLevel="0" collapsed="false">
      <c r="A26" s="2" t="s">
        <v>14</v>
      </c>
      <c r="B26" s="2" t="n">
        <v>18</v>
      </c>
      <c r="C26" s="2" t="n">
        <f aca="false">L12/B26</f>
        <v>33.3333333333333</v>
      </c>
      <c r="D26" s="2" t="n">
        <f aca="false">L15/B26</f>
        <v>30</v>
      </c>
    </row>
    <row r="28" customFormat="false" ht="12.8" hidden="false" customHeight="false" outlineLevel="0" collapsed="false">
      <c r="K28" s="2" t="n">
        <f aca="false">L8+(L15/2)</f>
        <v>280</v>
      </c>
    </row>
    <row r="29" customFormat="false" ht="12.75" hidden="false" customHeight="false" outlineLevel="0" collapsed="false">
      <c r="B29" s="2" t="s">
        <v>19</v>
      </c>
      <c r="C29" s="2" t="s">
        <v>20</v>
      </c>
      <c r="K29" s="2" t="n">
        <f aca="false">L15+L8</f>
        <v>550</v>
      </c>
    </row>
    <row r="30" customFormat="false" ht="12.75" hidden="false" customHeight="false" outlineLevel="0" collapsed="false">
      <c r="A30" s="2" t="s">
        <v>21</v>
      </c>
      <c r="B30" s="2" t="n">
        <v>30</v>
      </c>
      <c r="C30" s="2" t="n">
        <f aca="false">((C23-B30)*F23)+M8</f>
        <v>80</v>
      </c>
    </row>
    <row r="34" customFormat="false" ht="12.75" hidden="false" customHeight="false" outlineLevel="0" collapsed="false">
      <c r="A34" s="2" t="s">
        <v>22</v>
      </c>
      <c r="B34" s="2" t="n">
        <v>17</v>
      </c>
      <c r="C34" s="2" t="n">
        <v>16</v>
      </c>
      <c r="D34" s="2" t="n">
        <v>15</v>
      </c>
      <c r="E34" s="2" t="n">
        <v>14</v>
      </c>
      <c r="F34" s="2" t="n">
        <v>11</v>
      </c>
      <c r="G34" s="2" t="n">
        <v>10</v>
      </c>
      <c r="H34" s="2" t="n">
        <v>9</v>
      </c>
      <c r="I34" s="2" t="n">
        <v>8</v>
      </c>
      <c r="J34" s="2" t="n">
        <v>7</v>
      </c>
      <c r="K34" s="2" t="n">
        <v>4</v>
      </c>
      <c r="L34" s="2" t="n">
        <v>3</v>
      </c>
      <c r="M34" s="2" t="n">
        <v>2</v>
      </c>
      <c r="N34" s="2" t="n">
        <v>0</v>
      </c>
    </row>
    <row r="35" customFormat="false" ht="12.8" hidden="false" customHeight="false" outlineLevel="0" collapsed="false">
      <c r="A35" s="2" t="s">
        <v>23</v>
      </c>
      <c r="B35" s="2" t="n">
        <f aca="false">$C$26*B34</f>
        <v>566.666666666667</v>
      </c>
      <c r="C35" s="2" t="n">
        <f aca="false">$C$26*C34</f>
        <v>533.333333333333</v>
      </c>
      <c r="D35" s="2" t="n">
        <f aca="false">$C$26*D34</f>
        <v>500</v>
      </c>
      <c r="E35" s="2" t="n">
        <f aca="false">$C$26*E34</f>
        <v>466.666666666667</v>
      </c>
      <c r="F35" s="2" t="n">
        <f aca="false">$C$26*F34</f>
        <v>366.666666666667</v>
      </c>
      <c r="G35" s="2" t="n">
        <f aca="false">$C$26*G34</f>
        <v>333.333333333333</v>
      </c>
      <c r="H35" s="2" t="n">
        <f aca="false">$C$26*H34</f>
        <v>300</v>
      </c>
      <c r="I35" s="2" t="n">
        <f aca="false">$C$26*I34</f>
        <v>266.666666666667</v>
      </c>
      <c r="J35" s="2" t="n">
        <f aca="false">$C$26*J34</f>
        <v>233.333333333333</v>
      </c>
      <c r="K35" s="2" t="n">
        <f aca="false">$C$26*K34</f>
        <v>133.333333333333</v>
      </c>
      <c r="L35" s="2" t="n">
        <f aca="false">$C$26*L34</f>
        <v>100</v>
      </c>
      <c r="M35" s="2" t="n">
        <f aca="false">$C$26*M34</f>
        <v>66.6666666666667</v>
      </c>
      <c r="N35" s="2" t="n">
        <f aca="false">$C$26*N34</f>
        <v>0</v>
      </c>
    </row>
    <row r="36" customFormat="false" ht="12.8" hidden="false" customHeight="false" outlineLevel="0" collapsed="false">
      <c r="A36" s="2" t="s">
        <v>24</v>
      </c>
      <c r="B36" s="2" t="n">
        <f aca="false">$D$26*B34</f>
        <v>510</v>
      </c>
      <c r="C36" s="2" t="n">
        <f aca="false">$D$26*C34</f>
        <v>480</v>
      </c>
      <c r="D36" s="2" t="n">
        <f aca="false">$D$26*D34</f>
        <v>450</v>
      </c>
      <c r="E36" s="2" t="n">
        <f aca="false">$D$26*E34</f>
        <v>420</v>
      </c>
      <c r="F36" s="2" t="n">
        <f aca="false">$D$26*F34</f>
        <v>330</v>
      </c>
      <c r="G36" s="2" t="n">
        <f aca="false">$D$26*G34</f>
        <v>300</v>
      </c>
      <c r="H36" s="2" t="n">
        <f aca="false">$D$26*H34</f>
        <v>270</v>
      </c>
      <c r="I36" s="2" t="n">
        <f aca="false">$D$26*I34</f>
        <v>240</v>
      </c>
      <c r="J36" s="2" t="n">
        <f aca="false">$D$26*J34</f>
        <v>210</v>
      </c>
      <c r="K36" s="2" t="n">
        <f aca="false">$D$26*K34</f>
        <v>120</v>
      </c>
      <c r="L36" s="2" t="n">
        <f aca="false">$D$26*L34</f>
        <v>90</v>
      </c>
      <c r="M36" s="2" t="n">
        <f aca="false">$D$26*M34</f>
        <v>60</v>
      </c>
      <c r="N36" s="2" t="n">
        <f aca="false">$D$26*N34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false" hidden="false" outlineLevel="0" max="8" min="2" style="0" width="11.52"/>
    <col collapsed="false" customWidth="true" hidden="false" outlineLevel="0" max="9" min="9" style="0" width="39.44"/>
    <col collapsed="false" customWidth="true" hidden="false" outlineLevel="0" max="10" min="10" style="0" width="25.84"/>
    <col collapsed="false" customWidth="false" hidden="false" outlineLevel="0" max="1025" min="11" style="0" width="11.52"/>
  </cols>
  <sheetData>
    <row r="2" customFormat="false" ht="12.8" hidden="false" customHeight="false" outlineLevel="0" collapsed="false">
      <c r="A2" s="3"/>
      <c r="B2" s="11" t="s">
        <v>25</v>
      </c>
      <c r="C2" s="11" t="s">
        <v>7</v>
      </c>
      <c r="D2" s="12" t="s">
        <v>11</v>
      </c>
    </row>
    <row r="3" customFormat="false" ht="12.8" hidden="false" customHeight="false" outlineLevel="0" collapsed="false">
      <c r="A3" s="13" t="s">
        <v>26</v>
      </c>
      <c r="B3" s="9" t="n">
        <v>10</v>
      </c>
      <c r="C3" s="9" t="n">
        <v>50</v>
      </c>
      <c r="D3" s="10" t="n">
        <f aca="false">C3-B3</f>
        <v>40</v>
      </c>
    </row>
    <row r="5" customFormat="false" ht="12.8" hidden="false" customHeight="false" outlineLevel="0" collapsed="false">
      <c r="A5" s="3"/>
      <c r="B5" s="11" t="s">
        <v>4</v>
      </c>
      <c r="C5" s="11" t="s">
        <v>5</v>
      </c>
      <c r="D5" s="11" t="s">
        <v>27</v>
      </c>
      <c r="E5" s="12" t="s">
        <v>28</v>
      </c>
    </row>
    <row r="6" customFormat="false" ht="12.8" hidden="false" customHeight="false" outlineLevel="0" collapsed="false">
      <c r="A6" s="13" t="s">
        <v>29</v>
      </c>
      <c r="B6" s="9" t="n">
        <v>600</v>
      </c>
      <c r="C6" s="9" t="n">
        <v>200</v>
      </c>
      <c r="D6" s="9" t="n">
        <f aca="false">B6-B9-D9</f>
        <v>540</v>
      </c>
      <c r="E6" s="10" t="n">
        <f aca="false">C6-C9-E9</f>
        <v>120</v>
      </c>
    </row>
    <row r="8" customFormat="false" ht="12.8" hidden="false" customHeight="false" outlineLevel="0" collapsed="false">
      <c r="A8" s="3"/>
      <c r="B8" s="11" t="s">
        <v>30</v>
      </c>
      <c r="C8" s="11" t="s">
        <v>31</v>
      </c>
      <c r="D8" s="11" t="s">
        <v>32</v>
      </c>
      <c r="E8" s="12" t="s">
        <v>33</v>
      </c>
    </row>
    <row r="9" customFormat="false" ht="12.8" hidden="false" customHeight="false" outlineLevel="0" collapsed="false">
      <c r="A9" s="13" t="s">
        <v>34</v>
      </c>
      <c r="B9" s="9" t="n">
        <v>10</v>
      </c>
      <c r="C9" s="9" t="n">
        <v>20</v>
      </c>
      <c r="D9" s="9" t="n">
        <v>50</v>
      </c>
      <c r="E9" s="10" t="n">
        <v>60</v>
      </c>
    </row>
    <row r="11" customFormat="false" ht="12.8" hidden="false" customHeight="false" outlineLevel="0" collapsed="false">
      <c r="B11" s="0" t="s">
        <v>35</v>
      </c>
      <c r="C11" s="0" t="s">
        <v>36</v>
      </c>
      <c r="D11" s="0" t="s">
        <v>37</v>
      </c>
      <c r="I11" s="14" t="n">
        <v>1546387200000</v>
      </c>
      <c r="J11" s="15" t="n">
        <f aca="false">I11/1000/(60*60*24) + 25569</f>
        <v>43467</v>
      </c>
    </row>
    <row r="12" customFormat="false" ht="12.8" hidden="false" customHeight="false" outlineLevel="0" collapsed="false">
      <c r="A12" s="0" t="s">
        <v>37</v>
      </c>
      <c r="B12" s="16" t="n">
        <v>43467</v>
      </c>
      <c r="C12" s="16" t="n">
        <v>43485</v>
      </c>
      <c r="D12" s="0" t="n">
        <f aca="false">(C12-B12)+1</f>
        <v>19</v>
      </c>
    </row>
    <row r="13" customFormat="false" ht="12.8" hidden="false" customHeight="false" outlineLevel="0" collapsed="false">
      <c r="A13" s="0" t="s">
        <v>38</v>
      </c>
      <c r="B13" s="14" t="n">
        <f aca="false">(B12 - DATEVALUE("1/1/1970"))*86400</f>
        <v>1546387200</v>
      </c>
      <c r="C13" s="14" t="n">
        <f aca="false">(C12 - DATEVALUE("1/1/1970"))*86400</f>
        <v>1547942400</v>
      </c>
      <c r="D13" s="0" t="n">
        <f aca="false">C13-B13</f>
        <v>1555200</v>
      </c>
      <c r="E13" s="0" t="n">
        <f aca="false">D13/B14</f>
        <v>18</v>
      </c>
    </row>
    <row r="14" customFormat="false" ht="12.8" hidden="false" customHeight="false" outlineLevel="0" collapsed="false">
      <c r="A14" s="0" t="s">
        <v>39</v>
      </c>
      <c r="B14" s="0" t="n">
        <f aca="false">24*60*60</f>
        <v>86400</v>
      </c>
    </row>
    <row r="15" customFormat="false" ht="12.8" hidden="false" customHeight="false" outlineLevel="0" collapsed="false">
      <c r="H15" s="16" t="n">
        <v>43467</v>
      </c>
      <c r="I15" s="14" t="n">
        <f aca="false">(H15 - DATEVALUE("1/1/1970"))*86400</f>
        <v>1546387200</v>
      </c>
    </row>
    <row r="16" customFormat="false" ht="12.8" hidden="false" customHeight="false" outlineLevel="0" collapsed="false">
      <c r="A16" s="17" t="s">
        <v>40</v>
      </c>
    </row>
    <row r="17" customFormat="false" ht="12.8" hidden="false" customHeight="false" outlineLevel="0" collapsed="false">
      <c r="A17" s="18" t="s">
        <v>12</v>
      </c>
      <c r="B17" s="0" t="n">
        <f aca="false">C6/D3</f>
        <v>5</v>
      </c>
    </row>
    <row r="18" customFormat="false" ht="12.8" hidden="false" customHeight="false" outlineLevel="0" collapsed="false">
      <c r="A18" s="18" t="s">
        <v>41</v>
      </c>
      <c r="B18" s="0" t="n">
        <f aca="false">E6/D3</f>
        <v>3</v>
      </c>
    </row>
    <row r="19" customFormat="false" ht="12.8" hidden="false" customHeight="false" outlineLevel="0" collapsed="false">
      <c r="A19" s="17"/>
    </row>
    <row r="20" customFormat="false" ht="12.8" hidden="false" customHeight="false" outlineLevel="0" collapsed="false">
      <c r="B20" s="0" t="s">
        <v>42</v>
      </c>
      <c r="C20" s="0" t="s">
        <v>8</v>
      </c>
      <c r="D20" s="0" t="s">
        <v>43</v>
      </c>
    </row>
    <row r="21" customFormat="false" ht="12.8" hidden="false" customHeight="false" outlineLevel="0" collapsed="false">
      <c r="A21" s="0" t="s">
        <v>44</v>
      </c>
      <c r="B21" s="0" t="n">
        <v>20</v>
      </c>
      <c r="C21" s="0" t="n">
        <f aca="false">C3-(B21/B17)</f>
        <v>46</v>
      </c>
      <c r="D21" s="0" t="n">
        <f aca="false">$C$3-((B21-$C$9)/$B$18)</f>
        <v>50</v>
      </c>
    </row>
    <row r="24" customFormat="false" ht="12.8" hidden="false" customHeight="false" outlineLevel="0" collapsed="false">
      <c r="A24" s="19" t="s">
        <v>45</v>
      </c>
      <c r="C24" s="0" t="s">
        <v>9</v>
      </c>
      <c r="G24" s="0" t="n">
        <f aca="false">600/12</f>
        <v>50</v>
      </c>
    </row>
    <row r="25" customFormat="false" ht="12.8" hidden="false" customHeight="false" outlineLevel="0" collapsed="false">
      <c r="A25" s="0" t="s">
        <v>46</v>
      </c>
      <c r="B25" s="0" t="n">
        <v>4</v>
      </c>
      <c r="C25" s="0" t="n">
        <f aca="false">E6/B25</f>
        <v>30</v>
      </c>
    </row>
    <row r="27" customFormat="false" ht="12.8" hidden="false" customHeight="false" outlineLevel="0" collapsed="false">
      <c r="B27" s="0" t="s">
        <v>42</v>
      </c>
      <c r="C27" s="0" t="s">
        <v>43</v>
      </c>
    </row>
    <row r="28" customFormat="false" ht="12.8" hidden="false" customHeight="false" outlineLevel="0" collapsed="false">
      <c r="A28" s="0" t="n">
        <v>0</v>
      </c>
      <c r="B28" s="0" t="n">
        <f aca="false">$C$9+A28*$C$25</f>
        <v>20</v>
      </c>
      <c r="C28" s="0" t="n">
        <f aca="false">$C$3-((B28-$C$9)/$B$18)</f>
        <v>50</v>
      </c>
    </row>
    <row r="29" customFormat="false" ht="12.8" hidden="false" customHeight="false" outlineLevel="0" collapsed="false">
      <c r="A29" s="0" t="n">
        <v>1</v>
      </c>
      <c r="B29" s="0" t="n">
        <f aca="false">$C$9+A29*$C$25</f>
        <v>50</v>
      </c>
      <c r="C29" s="0" t="n">
        <f aca="false">$C$3-((B29-$C$9)/$B$18)</f>
        <v>40</v>
      </c>
    </row>
    <row r="30" customFormat="false" ht="12.8" hidden="false" customHeight="false" outlineLevel="0" collapsed="false">
      <c r="A30" s="0" t="n">
        <v>2</v>
      </c>
      <c r="B30" s="0" t="n">
        <f aca="false">$C$9+A30*$C$25</f>
        <v>80</v>
      </c>
      <c r="C30" s="0" t="n">
        <f aca="false">$C$3-((B30-$C$9)/$B$18)</f>
        <v>30</v>
      </c>
    </row>
    <row r="31" customFormat="false" ht="12.8" hidden="false" customHeight="false" outlineLevel="0" collapsed="false">
      <c r="A31" s="0" t="n">
        <v>3</v>
      </c>
      <c r="B31" s="0" t="n">
        <f aca="false">$C$9+A31*$C$25</f>
        <v>110</v>
      </c>
      <c r="C31" s="0" t="n">
        <f aca="false">$C$3-((B31-$C$9)/$B$18)</f>
        <v>20</v>
      </c>
    </row>
    <row r="32" customFormat="false" ht="12.8" hidden="false" customHeight="false" outlineLevel="0" collapsed="false">
      <c r="A32" s="0" t="n">
        <v>4</v>
      </c>
      <c r="B32" s="0" t="n">
        <f aca="false">$C$9+A32*$C$25</f>
        <v>140</v>
      </c>
      <c r="C32" s="0" t="n">
        <f aca="false">$C$3-((B32-$C$9)/$B$18)</f>
        <v>10</v>
      </c>
    </row>
    <row r="35" customFormat="false" ht="12.8" hidden="false" customHeight="false" outlineLevel="0" collapsed="false">
      <c r="A35" s="17" t="s">
        <v>47</v>
      </c>
    </row>
    <row r="36" customFormat="false" ht="12.8" hidden="false" customHeight="false" outlineLevel="0" collapsed="false">
      <c r="A36" s="0" t="s">
        <v>18</v>
      </c>
      <c r="B36" s="0" t="n">
        <f aca="false">B6/D12</f>
        <v>31.5789473684211</v>
      </c>
    </row>
    <row r="37" customFormat="false" ht="12.8" hidden="false" customHeight="false" outlineLevel="0" collapsed="false">
      <c r="A37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2019-05-14T23:21:35Z</dcterms:created>
  <dc:creator/>
  <dc:description/>
  <dc:language>en-US</dc:language>
  <cp:lastModifiedBy/>
  <dcterms:modified xsi:type="dcterms:W3CDTF">2019-05-20T14:58:22Z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