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b16/Library/Mobile Documents/com~apple~CloudDocs/societal-transition-pathways/inputs/"/>
    </mc:Choice>
  </mc:AlternateContent>
  <xr:revisionPtr revIDLastSave="0" documentId="13_ncr:1_{43138A31-3582-E04A-8434-4F21F33FC24A}" xr6:coauthVersionLast="47" xr6:coauthVersionMax="47" xr10:uidLastSave="{00000000-0000-0000-0000-000000000000}"/>
  <bookViews>
    <workbookView xWindow="3100" yWindow="500" windowWidth="24300" windowHeight="16180" xr2:uid="{00000000-000D-0000-FFFF-FFFF00000000}"/>
  </bookViews>
  <sheets>
    <sheet name="mineral_renewables_am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15" i="1"/>
  <c r="Q40" i="1"/>
  <c r="Q42" i="1"/>
  <c r="Q44" i="1"/>
  <c r="Q45" i="1"/>
  <c r="Q46" i="1"/>
  <c r="Q47" i="1"/>
  <c r="P42" i="1"/>
  <c r="P43" i="1"/>
  <c r="P44" i="1"/>
  <c r="P45" i="1"/>
  <c r="P46" i="1"/>
  <c r="P47" i="1"/>
  <c r="O42" i="1"/>
  <c r="O44" i="1"/>
  <c r="O45" i="1"/>
  <c r="O46" i="1"/>
  <c r="O47" i="1"/>
  <c r="N42" i="1"/>
  <c r="N43" i="1"/>
  <c r="N44" i="1"/>
  <c r="N45" i="1"/>
  <c r="N46" i="1"/>
  <c r="N47" i="1"/>
  <c r="P30" i="1"/>
  <c r="P31" i="1"/>
  <c r="P32" i="1"/>
  <c r="P33" i="1"/>
  <c r="P34" i="1"/>
  <c r="P35" i="1"/>
  <c r="O30" i="1"/>
  <c r="O31" i="1"/>
  <c r="O43" i="1" s="1"/>
  <c r="Q43" i="1" s="1"/>
  <c r="L16" i="1" s="1"/>
  <c r="O32" i="1"/>
  <c r="O33" i="1"/>
  <c r="O34" i="1"/>
  <c r="O35" i="1"/>
  <c r="N30" i="1"/>
  <c r="N31" i="1"/>
  <c r="N32" i="1"/>
  <c r="N33" i="1"/>
  <c r="N34" i="1"/>
  <c r="N35" i="1"/>
  <c r="H19" i="1"/>
  <c r="N27" i="1" s="1"/>
  <c r="N39" i="1" s="1"/>
  <c r="H17" i="1"/>
  <c r="O27" i="1" s="1"/>
  <c r="O39" i="1" s="1"/>
  <c r="F14" i="1"/>
  <c r="P28" i="1" s="1"/>
  <c r="P40" i="1" s="1"/>
  <c r="N28" i="1" l="1"/>
  <c r="N40" i="1" s="1"/>
  <c r="N29" i="1"/>
  <c r="N41" i="1" s="1"/>
  <c r="P27" i="1"/>
  <c r="P39" i="1" s="1"/>
  <c r="P29" i="1"/>
  <c r="P41" i="1" s="1"/>
  <c r="Q41" i="1" s="1"/>
  <c r="O29" i="1"/>
  <c r="O41" i="1" s="1"/>
  <c r="O28" i="1"/>
  <c r="O40" i="1" s="1"/>
  <c r="Q32" i="1" l="1"/>
  <c r="L13" i="1" s="1"/>
  <c r="Q39" i="1"/>
  <c r="Q34" i="1"/>
  <c r="L12" i="1" s="1"/>
  <c r="Q33" i="1"/>
  <c r="L14" i="1" s="1"/>
</calcChain>
</file>

<file path=xl/sharedStrings.xml><?xml version="1.0" encoding="utf-8"?>
<sst xmlns="http://schemas.openxmlformats.org/spreadsheetml/2006/main" count="68" uniqueCount="27">
  <si>
    <t>Nd</t>
  </si>
  <si>
    <t>Dy</t>
  </si>
  <si>
    <t>Cd</t>
  </si>
  <si>
    <t>Te</t>
  </si>
  <si>
    <t>Se</t>
  </si>
  <si>
    <t>In</t>
  </si>
  <si>
    <t>Ni</t>
  </si>
  <si>
    <t>Mn</t>
  </si>
  <si>
    <t>Ag</t>
  </si>
  <si>
    <t>GW</t>
  </si>
  <si>
    <t>ag</t>
  </si>
  <si>
    <t>ni</t>
  </si>
  <si>
    <t>Total Production (tonnes)</t>
  </si>
  <si>
    <t>Solar</t>
  </si>
  <si>
    <t>Wind_offshore</t>
  </si>
  <si>
    <t>Wind_onshore</t>
  </si>
  <si>
    <t>wind_off</t>
  </si>
  <si>
    <t>wind_on</t>
  </si>
  <si>
    <t>solar</t>
  </si>
  <si>
    <t>(g/kw)</t>
  </si>
  <si>
    <t>kW</t>
  </si>
  <si>
    <t>intensities</t>
  </si>
  <si>
    <t>Kw</t>
  </si>
  <si>
    <t>use (grams)</t>
  </si>
  <si>
    <t>use (tonnes)</t>
  </si>
  <si>
    <t>Thresholds</t>
  </si>
  <si>
    <t>Summed amounts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</si>
</sst>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workbookViewId="0">
      <selection activeCell="B4" sqref="B4"/>
    </sheetView>
  </sheetViews>
  <sheetFormatPr baseColWidth="10" defaultRowHeight="16" x14ac:dyDescent="0.2"/>
  <cols>
    <col min="6" max="6" width="15.1640625" customWidth="1"/>
    <col min="9" max="9" width="9.83203125" customWidth="1"/>
    <col min="10" max="10" width="14.5" customWidth="1"/>
    <col min="11" max="11" width="10.6640625" customWidth="1"/>
    <col min="14" max="14" width="14.6640625" customWidth="1"/>
    <col min="15" max="15" width="12.1640625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7" x14ac:dyDescent="0.2">
      <c r="A2">
        <v>0</v>
      </c>
      <c r="B2">
        <v>0.02</v>
      </c>
      <c r="C2">
        <v>0.04</v>
      </c>
      <c r="D2">
        <v>0.02</v>
      </c>
      <c r="E2">
        <v>0.72</v>
      </c>
      <c r="F2">
        <v>0.05</v>
      </c>
      <c r="G2">
        <v>0.12</v>
      </c>
      <c r="H2">
        <v>8.9999999999999993E-3</v>
      </c>
      <c r="I2">
        <v>3.0000000000000001E-3</v>
      </c>
      <c r="J2">
        <v>0.13900000000000001</v>
      </c>
    </row>
    <row r="11" spans="1:17" x14ac:dyDescent="0.2">
      <c r="J11" t="s">
        <v>12</v>
      </c>
      <c r="L11" t="s">
        <v>25</v>
      </c>
    </row>
    <row r="12" spans="1:17" x14ac:dyDescent="0.2">
      <c r="I12" t="s">
        <v>10</v>
      </c>
      <c r="J12">
        <v>25600</v>
      </c>
      <c r="L12">
        <f>Q34/J12</f>
        <v>0.1392921875</v>
      </c>
    </row>
    <row r="13" spans="1:17" x14ac:dyDescent="0.2">
      <c r="E13" t="s">
        <v>13</v>
      </c>
      <c r="F13">
        <v>239</v>
      </c>
      <c r="G13" t="s">
        <v>9</v>
      </c>
      <c r="I13" t="s">
        <v>11</v>
      </c>
      <c r="J13">
        <v>3270000</v>
      </c>
      <c r="L13">
        <f>Q32/J13</f>
        <v>9.1232923547400618E-3</v>
      </c>
    </row>
    <row r="14" spans="1:17" x14ac:dyDescent="0.2">
      <c r="F14">
        <f>F13*1000000</f>
        <v>239000000</v>
      </c>
      <c r="G14" t="s">
        <v>20</v>
      </c>
      <c r="I14" t="s">
        <v>7</v>
      </c>
      <c r="J14">
        <v>19800000</v>
      </c>
      <c r="L14">
        <f>Q33/J14</f>
        <v>2.5277575757575756E-3</v>
      </c>
    </row>
    <row r="15" spans="1:17" x14ac:dyDescent="0.2">
      <c r="I15" t="s">
        <v>0</v>
      </c>
      <c r="J15">
        <v>42300</v>
      </c>
      <c r="L15">
        <f>Q42/J15</f>
        <v>1.8691252955082741E-2</v>
      </c>
      <c r="M15" s="1" t="s">
        <v>21</v>
      </c>
      <c r="N15" t="s">
        <v>16</v>
      </c>
      <c r="O15" t="s">
        <v>17</v>
      </c>
      <c r="P15" t="s">
        <v>18</v>
      </c>
      <c r="Q15" t="s">
        <v>19</v>
      </c>
    </row>
    <row r="16" spans="1:17" x14ac:dyDescent="0.2">
      <c r="E16" t="s">
        <v>15</v>
      </c>
      <c r="G16" t="s">
        <v>9</v>
      </c>
      <c r="H16">
        <v>68.8</v>
      </c>
      <c r="I16" t="s">
        <v>1</v>
      </c>
      <c r="J16">
        <v>2100</v>
      </c>
      <c r="L16">
        <f t="shared" ref="L16:L20" si="0">Q43/J16</f>
        <v>4.3386666666666664E-2</v>
      </c>
      <c r="M16" t="s">
        <v>6</v>
      </c>
      <c r="N16" s="2">
        <v>404.17</v>
      </c>
      <c r="O16" s="2">
        <v>378</v>
      </c>
      <c r="P16" s="2">
        <v>1.1299999999999999</v>
      </c>
    </row>
    <row r="17" spans="5:17" x14ac:dyDescent="0.2">
      <c r="E17" t="s">
        <v>15</v>
      </c>
      <c r="G17" t="s">
        <v>22</v>
      </c>
      <c r="H17">
        <f>H16*1000000</f>
        <v>68800000</v>
      </c>
      <c r="I17" t="s">
        <v>2</v>
      </c>
      <c r="J17">
        <v>22600</v>
      </c>
      <c r="L17">
        <f t="shared" si="0"/>
        <v>1.8823893805309737E-2</v>
      </c>
      <c r="M17" t="s">
        <v>7</v>
      </c>
      <c r="N17" s="2">
        <v>590</v>
      </c>
      <c r="O17" s="2">
        <v>652</v>
      </c>
      <c r="P17" s="2">
        <v>0</v>
      </c>
    </row>
    <row r="18" spans="5:17" x14ac:dyDescent="0.2">
      <c r="E18" t="s">
        <v>14</v>
      </c>
      <c r="G18" t="s">
        <v>9</v>
      </c>
      <c r="H18">
        <v>8.8000000000000007</v>
      </c>
      <c r="I18" t="s">
        <v>3</v>
      </c>
      <c r="J18">
        <v>674</v>
      </c>
      <c r="L18">
        <f t="shared" si="0"/>
        <v>0.71629080118694355</v>
      </c>
      <c r="M18" t="s">
        <v>8</v>
      </c>
      <c r="N18" s="2">
        <v>0</v>
      </c>
      <c r="O18" s="2">
        <v>0</v>
      </c>
      <c r="P18" s="2">
        <v>14.92</v>
      </c>
    </row>
    <row r="19" spans="5:17" x14ac:dyDescent="0.2">
      <c r="G19" t="s">
        <v>20</v>
      </c>
      <c r="H19">
        <f>H18*1000000</f>
        <v>8800000</v>
      </c>
      <c r="I19" t="s">
        <v>4</v>
      </c>
      <c r="J19">
        <v>4100</v>
      </c>
      <c r="L19">
        <f t="shared" si="0"/>
        <v>5.3162926829268292E-2</v>
      </c>
      <c r="M19" t="s">
        <v>0</v>
      </c>
      <c r="N19" s="2">
        <v>14.4</v>
      </c>
      <c r="O19" s="2">
        <v>9.65</v>
      </c>
      <c r="P19" s="2">
        <v>0</v>
      </c>
    </row>
    <row r="20" spans="5:17" x14ac:dyDescent="0.2">
      <c r="I20" t="s">
        <v>5</v>
      </c>
      <c r="J20">
        <v>900</v>
      </c>
      <c r="L20">
        <f t="shared" si="0"/>
        <v>0.12109333333333333</v>
      </c>
      <c r="M20" t="s">
        <v>1</v>
      </c>
      <c r="N20">
        <v>1.05</v>
      </c>
      <c r="O20">
        <v>1.19</v>
      </c>
      <c r="P20">
        <v>0</v>
      </c>
    </row>
    <row r="21" spans="5:17" x14ac:dyDescent="0.2">
      <c r="M21" t="s">
        <v>2</v>
      </c>
      <c r="N21">
        <v>0</v>
      </c>
      <c r="O21">
        <v>0</v>
      </c>
      <c r="P21">
        <v>1.78</v>
      </c>
    </row>
    <row r="22" spans="5:17" x14ac:dyDescent="0.2">
      <c r="M22" t="s">
        <v>3</v>
      </c>
      <c r="N22">
        <v>0</v>
      </c>
      <c r="O22">
        <v>0</v>
      </c>
      <c r="P22">
        <v>2.02</v>
      </c>
    </row>
    <row r="23" spans="5:17" x14ac:dyDescent="0.2">
      <c r="M23" t="s">
        <v>4</v>
      </c>
      <c r="N23">
        <v>0</v>
      </c>
      <c r="O23">
        <v>0</v>
      </c>
      <c r="P23">
        <v>0.91200000000000003</v>
      </c>
    </row>
    <row r="24" spans="5:17" x14ac:dyDescent="0.2">
      <c r="M24" t="s">
        <v>5</v>
      </c>
      <c r="N24">
        <v>0</v>
      </c>
      <c r="O24">
        <v>0</v>
      </c>
      <c r="P24">
        <v>0.45600000000000002</v>
      </c>
    </row>
    <row r="26" spans="5:17" x14ac:dyDescent="0.2">
      <c r="M26" s="1" t="s">
        <v>23</v>
      </c>
      <c r="N26" t="s">
        <v>16</v>
      </c>
      <c r="O26" t="s">
        <v>17</v>
      </c>
      <c r="P26" t="s">
        <v>18</v>
      </c>
    </row>
    <row r="27" spans="5:17" x14ac:dyDescent="0.2">
      <c r="M27" t="s">
        <v>6</v>
      </c>
      <c r="N27">
        <f>N16*$H$19</f>
        <v>3556696000</v>
      </c>
      <c r="O27">
        <f>O16*$H$17</f>
        <v>26006400000</v>
      </c>
      <c r="P27">
        <f>P16*$F$14</f>
        <v>270070000</v>
      </c>
    </row>
    <row r="28" spans="5:17" x14ac:dyDescent="0.2">
      <c r="M28" t="s">
        <v>7</v>
      </c>
      <c r="N28">
        <f>N17*$H$19</f>
        <v>5192000000</v>
      </c>
      <c r="O28">
        <f>O17*$H$17</f>
        <v>44857600000</v>
      </c>
      <c r="P28">
        <f>P17*$F$14</f>
        <v>0</v>
      </c>
    </row>
    <row r="29" spans="5:17" x14ac:dyDescent="0.2">
      <c r="M29" t="s">
        <v>8</v>
      </c>
      <c r="N29">
        <f>N18*$H$19</f>
        <v>0</v>
      </c>
      <c r="O29">
        <f>O18*$H$17</f>
        <v>0</v>
      </c>
      <c r="P29">
        <f>P18*$F$14</f>
        <v>3565880000</v>
      </c>
    </row>
    <row r="30" spans="5:17" x14ac:dyDescent="0.2">
      <c r="M30" t="s">
        <v>0</v>
      </c>
      <c r="N30">
        <f t="shared" ref="N30:N35" si="1">N19*$H$19</f>
        <v>126720000</v>
      </c>
      <c r="O30">
        <f t="shared" ref="O30:O35" si="2">O19*$H$17</f>
        <v>663920000</v>
      </c>
      <c r="P30">
        <f t="shared" ref="P30:P35" si="3">P19*$F$14</f>
        <v>0</v>
      </c>
    </row>
    <row r="31" spans="5:17" x14ac:dyDescent="0.2">
      <c r="M31" t="s">
        <v>1</v>
      </c>
      <c r="N31">
        <f t="shared" si="1"/>
        <v>9240000</v>
      </c>
      <c r="O31">
        <f t="shared" si="2"/>
        <v>81872000</v>
      </c>
      <c r="P31">
        <f t="shared" si="3"/>
        <v>0</v>
      </c>
    </row>
    <row r="32" spans="5:17" x14ac:dyDescent="0.2">
      <c r="M32" t="s">
        <v>2</v>
      </c>
      <c r="N32">
        <f t="shared" si="1"/>
        <v>0</v>
      </c>
      <c r="O32">
        <f t="shared" si="2"/>
        <v>0</v>
      </c>
      <c r="P32">
        <f t="shared" si="3"/>
        <v>425420000</v>
      </c>
      <c r="Q32">
        <f>SUM(N39:P39)</f>
        <v>29833.166000000001</v>
      </c>
    </row>
    <row r="33" spans="13:17" x14ac:dyDescent="0.2">
      <c r="M33" t="s">
        <v>3</v>
      </c>
      <c r="N33">
        <f t="shared" si="1"/>
        <v>0</v>
      </c>
      <c r="O33">
        <f t="shared" si="2"/>
        <v>0</v>
      </c>
      <c r="P33">
        <f t="shared" si="3"/>
        <v>482780000</v>
      </c>
      <c r="Q33">
        <f t="shared" ref="Q33:Q34" si="4">SUM(N40:P40)</f>
        <v>50049.599999999999</v>
      </c>
    </row>
    <row r="34" spans="13:17" x14ac:dyDescent="0.2">
      <c r="M34" t="s">
        <v>4</v>
      </c>
      <c r="N34">
        <f t="shared" si="1"/>
        <v>0</v>
      </c>
      <c r="O34">
        <f t="shared" si="2"/>
        <v>0</v>
      </c>
      <c r="P34">
        <f t="shared" si="3"/>
        <v>217968000</v>
      </c>
      <c r="Q34">
        <f t="shared" si="4"/>
        <v>3565.88</v>
      </c>
    </row>
    <row r="35" spans="13:17" x14ac:dyDescent="0.2">
      <c r="M35" t="s">
        <v>5</v>
      </c>
      <c r="N35">
        <f t="shared" si="1"/>
        <v>0</v>
      </c>
      <c r="O35">
        <f t="shared" si="2"/>
        <v>0</v>
      </c>
      <c r="P35">
        <f t="shared" si="3"/>
        <v>108984000</v>
      </c>
    </row>
    <row r="38" spans="13:17" x14ac:dyDescent="0.2">
      <c r="M38" s="1" t="s">
        <v>24</v>
      </c>
      <c r="Q38" s="1" t="s">
        <v>26</v>
      </c>
    </row>
    <row r="39" spans="13:17" x14ac:dyDescent="0.2">
      <c r="M39" t="s">
        <v>6</v>
      </c>
      <c r="N39">
        <f>N27/1000000</f>
        <v>3556.6959999999999</v>
      </c>
      <c r="O39">
        <f>O27/1000000</f>
        <v>26006.400000000001</v>
      </c>
      <c r="P39">
        <f>P27/1000000</f>
        <v>270.07</v>
      </c>
      <c r="Q39">
        <f>SUM(N39:P39)</f>
        <v>29833.166000000001</v>
      </c>
    </row>
    <row r="40" spans="13:17" x14ac:dyDescent="0.2">
      <c r="M40" t="s">
        <v>7</v>
      </c>
      <c r="N40">
        <f>N28/1000000</f>
        <v>5192</v>
      </c>
      <c r="O40">
        <f>O28/1000000</f>
        <v>44857.599999999999</v>
      </c>
      <c r="P40">
        <f>P28/1000000</f>
        <v>0</v>
      </c>
      <c r="Q40">
        <f t="shared" ref="Q40:Q47" si="5">SUM(N40:P40)</f>
        <v>50049.599999999999</v>
      </c>
    </row>
    <row r="41" spans="13:17" x14ac:dyDescent="0.2">
      <c r="M41" t="s">
        <v>8</v>
      </c>
      <c r="N41">
        <f t="shared" ref="N41:P41" si="6">N29/1000000</f>
        <v>0</v>
      </c>
      <c r="O41">
        <f t="shared" si="6"/>
        <v>0</v>
      </c>
      <c r="P41">
        <f t="shared" si="6"/>
        <v>3565.88</v>
      </c>
      <c r="Q41">
        <f t="shared" si="5"/>
        <v>3565.88</v>
      </c>
    </row>
    <row r="42" spans="13:17" x14ac:dyDescent="0.2">
      <c r="M42" t="s">
        <v>0</v>
      </c>
      <c r="N42">
        <f t="shared" ref="N42:P42" si="7">N30/1000000</f>
        <v>126.72</v>
      </c>
      <c r="O42">
        <f t="shared" si="7"/>
        <v>663.92</v>
      </c>
      <c r="P42">
        <f t="shared" si="7"/>
        <v>0</v>
      </c>
      <c r="Q42">
        <f t="shared" si="5"/>
        <v>790.64</v>
      </c>
    </row>
    <row r="43" spans="13:17" x14ac:dyDescent="0.2">
      <c r="M43" t="s">
        <v>1</v>
      </c>
      <c r="N43">
        <f t="shared" ref="N43:P43" si="8">N31/1000000</f>
        <v>9.24</v>
      </c>
      <c r="O43">
        <f t="shared" si="8"/>
        <v>81.872</v>
      </c>
      <c r="P43">
        <f t="shared" si="8"/>
        <v>0</v>
      </c>
      <c r="Q43">
        <f t="shared" si="5"/>
        <v>91.111999999999995</v>
      </c>
    </row>
    <row r="44" spans="13:17" x14ac:dyDescent="0.2">
      <c r="M44" t="s">
        <v>2</v>
      </c>
      <c r="N44">
        <f t="shared" ref="N44:P44" si="9">N32/1000000</f>
        <v>0</v>
      </c>
      <c r="O44">
        <f t="shared" si="9"/>
        <v>0</v>
      </c>
      <c r="P44">
        <f t="shared" si="9"/>
        <v>425.42</v>
      </c>
      <c r="Q44">
        <f t="shared" si="5"/>
        <v>425.42</v>
      </c>
    </row>
    <row r="45" spans="13:17" x14ac:dyDescent="0.2">
      <c r="M45" t="s">
        <v>3</v>
      </c>
      <c r="N45">
        <f t="shared" ref="N45:P45" si="10">N33/1000000</f>
        <v>0</v>
      </c>
      <c r="O45">
        <f t="shared" si="10"/>
        <v>0</v>
      </c>
      <c r="P45">
        <f t="shared" si="10"/>
        <v>482.78</v>
      </c>
      <c r="Q45">
        <f t="shared" si="5"/>
        <v>482.78</v>
      </c>
    </row>
    <row r="46" spans="13:17" x14ac:dyDescent="0.2">
      <c r="M46" t="s">
        <v>4</v>
      </c>
      <c r="N46">
        <f t="shared" ref="N46:P46" si="11">N34/1000000</f>
        <v>0</v>
      </c>
      <c r="O46">
        <f t="shared" si="11"/>
        <v>0</v>
      </c>
      <c r="P46">
        <f t="shared" si="11"/>
        <v>217.96799999999999</v>
      </c>
      <c r="Q46">
        <f t="shared" si="5"/>
        <v>217.96799999999999</v>
      </c>
    </row>
    <row r="47" spans="13:17" x14ac:dyDescent="0.2">
      <c r="M47" t="s">
        <v>5</v>
      </c>
      <c r="N47">
        <f t="shared" ref="N47:P47" si="12">N35/1000000</f>
        <v>0</v>
      </c>
      <c r="O47">
        <f t="shared" si="12"/>
        <v>0</v>
      </c>
      <c r="P47">
        <f t="shared" si="12"/>
        <v>108.98399999999999</v>
      </c>
      <c r="Q47">
        <f t="shared" si="5"/>
        <v>108.98399999999999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mineral_renewables_amounts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Beath, Hamish R</cp:lastModifiedBy>
  <dcterms:created xsi:type="dcterms:W3CDTF">2024-04-19T15:16:18Z</dcterms:created>
  <dcterms:modified xsi:type="dcterms:W3CDTF">2024-04-20T18:13:25Z</dcterms:modified>
</cp:coreProperties>
</file>