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5465" windowHeight="9000"/>
  </bookViews>
  <sheets>
    <sheet name="export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P947" i="1" l="1"/>
  <c r="P946" i="1"/>
  <c r="P940" i="1"/>
  <c r="P945" i="1"/>
  <c r="P944" i="1"/>
  <c r="P943" i="1"/>
  <c r="P942" i="1"/>
  <c r="P941" i="1"/>
  <c r="P939" i="1"/>
  <c r="P272" i="1" l="1"/>
  <c r="P382" i="1"/>
  <c r="P923" i="1" l="1"/>
  <c r="P901" i="1"/>
  <c r="P171" i="1" l="1"/>
  <c r="P170" i="1"/>
  <c r="P169" i="1"/>
  <c r="P168" i="1"/>
  <c r="P167" i="1"/>
  <c r="P166" i="1"/>
  <c r="P165" i="1"/>
  <c r="P164" i="1"/>
  <c r="P163" i="1"/>
  <c r="P859" i="1"/>
  <c r="P858" i="1"/>
  <c r="P857" i="1"/>
  <c r="P855" i="1"/>
  <c r="P854" i="1"/>
  <c r="P853" i="1"/>
  <c r="P19" i="1"/>
  <c r="P801" i="1"/>
  <c r="P151" i="1" l="1"/>
  <c r="P148" i="1"/>
  <c r="P149" i="1"/>
  <c r="P150" i="1"/>
  <c r="P498" i="1" l="1"/>
  <c r="P476" i="1"/>
  <c r="P475" i="1"/>
  <c r="P474" i="1"/>
  <c r="P473" i="1"/>
  <c r="P472" i="1"/>
  <c r="P471" i="1"/>
  <c r="P470" i="1"/>
  <c r="P469" i="1"/>
  <c r="P122" i="1"/>
  <c r="P119" i="1"/>
  <c r="P121" i="1"/>
  <c r="P118" i="1"/>
  <c r="P117" i="1"/>
  <c r="P116" i="1"/>
  <c r="P468" i="1"/>
  <c r="P467" i="1"/>
  <c r="P466" i="1"/>
  <c r="P464" i="1"/>
  <c r="P463" i="1"/>
  <c r="P461" i="1"/>
  <c r="P459" i="1"/>
  <c r="P158" i="1"/>
  <c r="P157" i="1"/>
  <c r="P455" i="1"/>
  <c r="P453" i="1"/>
  <c r="P452" i="1"/>
  <c r="P450" i="1"/>
  <c r="P449" i="1"/>
  <c r="P448" i="1"/>
  <c r="P447" i="1"/>
  <c r="P446" i="1"/>
  <c r="P445" i="1"/>
  <c r="P444" i="1"/>
  <c r="P443" i="1"/>
  <c r="P437" i="1"/>
  <c r="P434" i="1"/>
  <c r="P432" i="1"/>
  <c r="P424" i="1"/>
  <c r="P423" i="1"/>
  <c r="P417" i="1"/>
  <c r="P415" i="1"/>
  <c r="P410" i="1"/>
  <c r="P407" i="1"/>
  <c r="P401" i="1"/>
  <c r="P400" i="1"/>
  <c r="P398" i="1"/>
  <c r="P387" i="1"/>
  <c r="P385" i="1"/>
  <c r="P384" i="1" l="1"/>
  <c r="P383" i="1"/>
  <c r="P152" i="1"/>
  <c r="P381" i="1"/>
  <c r="P380" i="1"/>
  <c r="P378" i="1"/>
  <c r="P377" i="1"/>
  <c r="P376" i="1"/>
  <c r="P374" i="1"/>
  <c r="P370" i="1"/>
  <c r="P368" i="1"/>
  <c r="P357" i="1"/>
  <c r="P355" i="1"/>
  <c r="P346" i="1"/>
  <c r="P344" i="1"/>
  <c r="P342" i="1"/>
  <c r="P340" i="1"/>
  <c r="P339" i="1"/>
  <c r="P338" i="1"/>
  <c r="P337" i="1"/>
  <c r="P335" i="1"/>
  <c r="P334" i="1"/>
  <c r="P333" i="1"/>
  <c r="P331" i="1"/>
  <c r="P330" i="1"/>
  <c r="P329" i="1"/>
  <c r="P327" i="1"/>
  <c r="P322" i="1"/>
  <c r="P318" i="1"/>
  <c r="P317" i="1"/>
  <c r="P315" i="1"/>
  <c r="P313" i="1"/>
  <c r="P310" i="1"/>
  <c r="P305" i="1"/>
  <c r="P304" i="1"/>
  <c r="P303" i="1"/>
  <c r="P302" i="1"/>
  <c r="P301" i="1"/>
  <c r="P299" i="1"/>
  <c r="P297" i="1"/>
  <c r="P293" i="1"/>
  <c r="P290" i="1"/>
  <c r="P289" i="1"/>
  <c r="P285" i="1"/>
  <c r="P277" i="1"/>
  <c r="P276" i="1"/>
  <c r="P275" i="1"/>
  <c r="P274" i="1"/>
  <c r="P273" i="1"/>
  <c r="P271" i="1"/>
  <c r="P270" i="1"/>
  <c r="P269" i="1"/>
  <c r="P268" i="1"/>
  <c r="P267" i="1"/>
  <c r="P266" i="1"/>
  <c r="P265" i="1"/>
  <c r="P262" i="1"/>
  <c r="P258" i="1"/>
  <c r="P257" i="1"/>
  <c r="P256" i="1"/>
  <c r="P255" i="1"/>
  <c r="P252" i="1"/>
  <c r="P251" i="1"/>
  <c r="P250" i="1"/>
  <c r="P249" i="1"/>
  <c r="P248" i="1"/>
  <c r="P245" i="1"/>
  <c r="P244" i="1"/>
  <c r="P242" i="1"/>
  <c r="P239" i="1"/>
  <c r="P236" i="1"/>
  <c r="P233" i="1"/>
  <c r="P232" i="1"/>
  <c r="P231" i="1"/>
  <c r="P230" i="1"/>
  <c r="P229" i="1"/>
  <c r="P228" i="1"/>
  <c r="P227" i="1"/>
  <c r="P226" i="1"/>
  <c r="P225" i="1"/>
  <c r="P223" i="1"/>
  <c r="P222" i="1"/>
  <c r="P221" i="1"/>
  <c r="P218" i="1"/>
  <c r="P217" i="1"/>
  <c r="P216" i="1"/>
  <c r="P213" i="1"/>
  <c r="P207" i="1"/>
  <c r="P206" i="1"/>
  <c r="P205" i="1"/>
  <c r="P208" i="1"/>
  <c r="P203" i="1"/>
  <c r="P202" i="1"/>
  <c r="P200" i="1"/>
  <c r="P197" i="1"/>
  <c r="P194" i="1"/>
  <c r="P193" i="1"/>
  <c r="P192" i="1"/>
  <c r="P191" i="1"/>
  <c r="P186" i="1"/>
  <c r="P185" i="1"/>
  <c r="P184" i="1"/>
  <c r="P183" i="1"/>
  <c r="P182" i="1"/>
  <c r="P181" i="1"/>
  <c r="P180" i="1"/>
  <c r="P179" i="1"/>
  <c r="P178" i="1"/>
  <c r="P176" i="1"/>
  <c r="P175" i="1"/>
</calcChain>
</file>

<file path=xl/sharedStrings.xml><?xml version="1.0" encoding="utf-8"?>
<sst xmlns="http://schemas.openxmlformats.org/spreadsheetml/2006/main" count="9495" uniqueCount="1000">
  <si>
    <t>Red Passion Cake Eye Liner</t>
  </si>
  <si>
    <t>Red Passion Face Powder</t>
  </si>
  <si>
    <t>Red Passion Lip Gloss</t>
  </si>
  <si>
    <t>Red Passion Lip Stick</t>
  </si>
  <si>
    <t>Red Passion Nail Polish</t>
  </si>
  <si>
    <t>Red Passion Lip Pencil</t>
  </si>
  <si>
    <t>Red Passion TV Paint Stick</t>
  </si>
  <si>
    <t>Clazona Single Blush On</t>
  </si>
  <si>
    <t>Clazona Lip Stick</t>
  </si>
  <si>
    <t>Clazona Lip Gloss</t>
  </si>
  <si>
    <t>Jessica Wax 1000 gm</t>
  </si>
  <si>
    <t>Jessica Bleach Small</t>
  </si>
  <si>
    <t>Jessica Trial Facial Kit ICE</t>
  </si>
  <si>
    <t>Jessica Trial Facial Kit Charcoal</t>
  </si>
  <si>
    <t>Jessica Trial Facial Kit Ultrawhitening</t>
  </si>
  <si>
    <t>Jessica Hand &amp; Foot Treatment Kit</t>
  </si>
  <si>
    <t>Jessica Facial Foam Gold</t>
  </si>
  <si>
    <t>Jessica Trial Facial Kit Gold</t>
  </si>
  <si>
    <t>Jessica Facial Foam White</t>
  </si>
  <si>
    <t>Jessica Facial Foam ICE</t>
  </si>
  <si>
    <t>Jessica Facial Kit Tubes White</t>
  </si>
  <si>
    <t>Jessica Facial Kit Tubes Gold</t>
  </si>
  <si>
    <t>RP I.S.A.A.C Perfume</t>
  </si>
  <si>
    <t>RP I.S.A.A.C Perfume Gold</t>
  </si>
  <si>
    <t>I.S.A.A.C Body Splash it's me</t>
  </si>
  <si>
    <t>I.S.A.A.C Body Splash Li Lao</t>
  </si>
  <si>
    <t>I.S.A.A.C Body Splash Swish</t>
  </si>
  <si>
    <t>I.S.A.A.C Body Splash Oasis</t>
  </si>
  <si>
    <t>I.S.A.A.C Body Splash Enjoy</t>
  </si>
  <si>
    <t>I.S.A.A.C Body Splash Adore</t>
  </si>
  <si>
    <t>imported Nail Polish 8 ml</t>
  </si>
  <si>
    <t>Fruit Color Sweet Lip Gloss</t>
  </si>
  <si>
    <t xml:space="preserve">NAIL ART Nails 24 </t>
  </si>
  <si>
    <t>Miss ROSE Fashion Nails</t>
  </si>
  <si>
    <t>Nail Tips 100 White</t>
  </si>
  <si>
    <t>HUDA New Makeup Kit</t>
  </si>
  <si>
    <t>HF Velvet Lipstick &amp; Liner</t>
  </si>
  <si>
    <t>MaHav Smooth eyeshade</t>
  </si>
  <si>
    <t>DiscoverBeauty 15 C Eyeshadow</t>
  </si>
  <si>
    <t>Classic Queen PRO.Color 9C Eye shadow</t>
  </si>
  <si>
    <t>Play Color 8C Eyeshadow</t>
  </si>
  <si>
    <t>M'AYCREATE 10C Shadow</t>
  </si>
  <si>
    <t>Classic Queen NUDES Eyshadow 8C</t>
  </si>
  <si>
    <t>Boub My Eyeshadow 6C</t>
  </si>
  <si>
    <t>CAIRUO Nail Polish 12 ml</t>
  </si>
  <si>
    <t>Contour 2shade Face Powder</t>
  </si>
  <si>
    <t>Contour 4shade Face Powder</t>
  </si>
  <si>
    <t>Mashed Potato 6C Eyeshadow</t>
  </si>
  <si>
    <t>Eyes Me 8C SL Eyeshadow</t>
  </si>
  <si>
    <t>Naked3 Ultimate 16C Eyeshadow</t>
  </si>
  <si>
    <t>BOUB 8C Eyeshadow</t>
  </si>
  <si>
    <t>BOUB 12C Eyeshadow</t>
  </si>
  <si>
    <t>Paulis 12C Eyehsadow</t>
  </si>
  <si>
    <t>Tease Me 18C Eyeshadow</t>
  </si>
  <si>
    <t>Miss Clement 48C Wet Makeup</t>
  </si>
  <si>
    <t>LED Fashion 12C Eyeshadow</t>
  </si>
  <si>
    <t>LED Fashion 6C Eyeshado</t>
  </si>
  <si>
    <t>Mashed Potato ONLINE 12C Eyeshadow</t>
  </si>
  <si>
    <t>HengFang Mini Lipstick</t>
  </si>
  <si>
    <t>HengFang Lip Tint</t>
  </si>
  <si>
    <t>MISS ROSE Liquid Concealer</t>
  </si>
  <si>
    <t>SevenCool Soft Blush Powder</t>
  </si>
  <si>
    <t>Fashion Trend Romantic Color Blush</t>
  </si>
  <si>
    <t>MUA Makeup Academy</t>
  </si>
  <si>
    <t>MAC Interferenz Shimmery shade</t>
  </si>
  <si>
    <t>EASTLINA Vogue Blush</t>
  </si>
  <si>
    <t>New Fashion Nails</t>
  </si>
  <si>
    <t>Eagle Perfume 35 ml</t>
  </si>
  <si>
    <t>iBeauty Puff Makeup Sponge</t>
  </si>
  <si>
    <t>YABAoLIAN Lip Liner + Gloss</t>
  </si>
  <si>
    <t>MISS ROSE Lip Liner+Lip Stick</t>
  </si>
  <si>
    <t>MISS ROSE 3D Lipstick</t>
  </si>
  <si>
    <t>MISS ROSE Matt Lipstick</t>
  </si>
  <si>
    <t>Romantic Beauty Matte Lipstick</t>
  </si>
  <si>
    <t>OYLY Face Powder</t>
  </si>
  <si>
    <t>MISS ROSE 2 way cake</t>
  </si>
  <si>
    <t>MAGK Nail polish 18 ml</t>
  </si>
  <si>
    <t>Emelie LipGloss waterproof</t>
  </si>
  <si>
    <t>MISS ROSE Foundation</t>
  </si>
  <si>
    <t>MISS ROSE Matte Foundation Beige1</t>
  </si>
  <si>
    <t>MISS ROSE Matte Foundation Beige2</t>
  </si>
  <si>
    <t>MISS ROSE Matte Foundation Ivory6</t>
  </si>
  <si>
    <t>Dream Lipstick Silky Matte</t>
  </si>
  <si>
    <t>Yanqina Waterproof Mascara</t>
  </si>
  <si>
    <t>Heng Fang Eye Liner</t>
  </si>
  <si>
    <t>Heng Fang Eyeshadow shimmery</t>
  </si>
  <si>
    <t>Shield Fieder 60 ml</t>
  </si>
  <si>
    <t>Shield Fieder 125 ml</t>
  </si>
  <si>
    <t>Shield Fieder 125 ml Delux</t>
  </si>
  <si>
    <t>Shield Fieder 125 ml Delux Plus</t>
  </si>
  <si>
    <t xml:space="preserve">Shield Feeder 250 ml </t>
  </si>
  <si>
    <t>Shield Feeder 250 ml Deluxe</t>
  </si>
  <si>
    <t>Shield Feeder 250 ml Deluxe Plus</t>
  </si>
  <si>
    <t>Smile Feeder 250 ml</t>
  </si>
  <si>
    <t>iybao 260 ml Glass Bottle</t>
  </si>
  <si>
    <t>MAQ 107 5 Oz Feeder</t>
  </si>
  <si>
    <t>MAQ 134 9oz Feeder</t>
  </si>
  <si>
    <t>MAQ 101 6oz Feeder</t>
  </si>
  <si>
    <t xml:space="preserve">Smile Feeder 150 ml </t>
  </si>
  <si>
    <t>Smile Feeder 150 ml</t>
  </si>
  <si>
    <t>RiO Glass Feeder 60 ml</t>
  </si>
  <si>
    <t>MAQ 60 ml Feeder</t>
  </si>
  <si>
    <t>Smile 75 ml Feeder</t>
  </si>
  <si>
    <t>Nick Feeder 60 ml</t>
  </si>
  <si>
    <t>MAQ Bottle Nipple Brush</t>
  </si>
  <si>
    <t>BIDOU Baby Spoon 4pc</t>
  </si>
  <si>
    <t>Smart Baby Soother</t>
  </si>
  <si>
    <t>MAQ Baby Pacifier</t>
  </si>
  <si>
    <t>Dettol Liquid 100ml</t>
  </si>
  <si>
    <t>Dettol Liquid 50ml</t>
  </si>
  <si>
    <t>Cotton Buds Pure 100</t>
  </si>
  <si>
    <t>Tooth Picks 1 Set Round</t>
  </si>
  <si>
    <t>Tooth Picks 1 Set Square</t>
  </si>
  <si>
    <t>Tooth Picks Lose Packet</t>
  </si>
  <si>
    <t>Mortien Machine  + Refill</t>
  </si>
  <si>
    <t>Cobra Insect Killer Spray 300 ml</t>
  </si>
  <si>
    <t>Cobra Insect Killer Spray 400 ml</t>
  </si>
  <si>
    <t>Kingtox Spray 325 ml</t>
  </si>
  <si>
    <t>Kingtox Spray 600 ml</t>
  </si>
  <si>
    <t>Cool &amp; Cool Pop up Tissue Small</t>
  </si>
  <si>
    <t>Cool &amp; Cool Pop up Tissue Large</t>
  </si>
  <si>
    <t>Rose Petal Multi Color</t>
  </si>
  <si>
    <t>Rose Petal Party Pack White</t>
  </si>
  <si>
    <t>Rose Petal Party Pack Red</t>
  </si>
  <si>
    <t>Rose Petal Luxury</t>
  </si>
  <si>
    <t>REVLON Color 20 Negro Natural</t>
  </si>
  <si>
    <t>REVLON Color 70 Med Ash Blonde</t>
  </si>
  <si>
    <t>REVLON Color 41 Castano</t>
  </si>
  <si>
    <t>REVLON Color 30 Dark Brown</t>
  </si>
  <si>
    <t>REVLON Color 53 Light Auburn</t>
  </si>
  <si>
    <t>REVLON Color 61 Dark Blonde</t>
  </si>
  <si>
    <t>REVLON Color 43 Med Gold Brown</t>
  </si>
  <si>
    <t>REVLON Color 51 light Brown</t>
  </si>
  <si>
    <t>REVLON Color 35 Vib Red</t>
  </si>
  <si>
    <t>Mothercare baby shampoo 110 ml</t>
  </si>
  <si>
    <t>Mothercare baby shampoo 200 ml</t>
  </si>
  <si>
    <t>Johnson's baby oil 100 ml</t>
  </si>
  <si>
    <t>mothercare Baby Oil 65 ml</t>
  </si>
  <si>
    <t>Vatika Oil 100 ml</t>
  </si>
  <si>
    <t>Vatika Oil 200 ml Cocunut</t>
  </si>
  <si>
    <t>Vatika Oil 200 ml Almond</t>
  </si>
  <si>
    <t>Vatika Oil 200 ml Olive</t>
  </si>
  <si>
    <t>Vaseline Hair Tonic 100ml</t>
  </si>
  <si>
    <t>Vaseline Hair Tonic 200ml</t>
  </si>
  <si>
    <t>Forhan's Hair Tonic 100 ml</t>
  </si>
  <si>
    <t>Forhan's Hair Tonic 200 ml</t>
  </si>
  <si>
    <t>POND's Lotion 100 ml</t>
  </si>
  <si>
    <t>POND's Lotion 200 ml</t>
  </si>
  <si>
    <t>Hello Hair Golden Pearl shampoo 190 ml</t>
  </si>
  <si>
    <t>Olivia moist. Cleansing milk 110 ml</t>
  </si>
  <si>
    <t>Olivia moist. Cleansing milk 220 ml</t>
  </si>
  <si>
    <t>Vaseline lotion 100 ml</t>
  </si>
  <si>
    <t>Clean &amp; Clear face wash 50ml</t>
  </si>
  <si>
    <t>Clean &amp; Clear face wash 100ml</t>
  </si>
  <si>
    <t>Selsun Blue Anti-Dandruff Shampoo</t>
  </si>
  <si>
    <t>Dove facewash 50g</t>
  </si>
  <si>
    <t>Himalaya neem face wash 50ml</t>
  </si>
  <si>
    <t>Himalaya neem face wash 100ml</t>
  </si>
  <si>
    <t>Himalaya neem face wash 150ml</t>
  </si>
  <si>
    <t>Golden Pearl Glow Boosting Serum</t>
  </si>
  <si>
    <t>Golden Pearl flawless skin Serum</t>
  </si>
  <si>
    <t>Pond's face wash charcoal 50g</t>
  </si>
  <si>
    <t>Pond's face wash charcoal 100g</t>
  </si>
  <si>
    <t>Pond's face wash white 100g</t>
  </si>
  <si>
    <t>KEUNE Color 1 devlpr</t>
  </si>
  <si>
    <t>KEUNE Color 3 devlpr</t>
  </si>
  <si>
    <t>KEUNE Color 4 devlpr</t>
  </si>
  <si>
    <t>KEUNE Color 6 devlpr</t>
  </si>
  <si>
    <t>Veet hair removal cream 25 gm</t>
  </si>
  <si>
    <t>Veet hair removal cream 50 gm</t>
  </si>
  <si>
    <t>Veet hair removal cream 100 gm</t>
  </si>
  <si>
    <t>Veet men hair removal cream 50gm</t>
  </si>
  <si>
    <t>Veet hair remov lotion jar 40gm</t>
  </si>
  <si>
    <t>Veet hair remov lotion jar 80gm</t>
  </si>
  <si>
    <t>Olivia Hair Color</t>
  </si>
  <si>
    <t>Samsol Hair Color</t>
  </si>
  <si>
    <t>Kala Kola Hair Color</t>
  </si>
  <si>
    <t>Golden Pearl Herbal Face wash</t>
  </si>
  <si>
    <t>Golden Pearl oil control face wash</t>
  </si>
  <si>
    <t>Golden Pearl Beauty cream 28gm</t>
  </si>
  <si>
    <t>Face Fresh beauty cream</t>
  </si>
  <si>
    <t>Face Fresh cleanser cream</t>
  </si>
  <si>
    <t xml:space="preserve">Sandal Beauty Cream </t>
  </si>
  <si>
    <t>Faiza Beauty Cream 25gm</t>
  </si>
  <si>
    <t>Arena Gold Beauty Cream</t>
  </si>
  <si>
    <t>Due Beauty Cream</t>
  </si>
  <si>
    <t>Keshia Roghan  moringa hair oil</t>
  </si>
  <si>
    <t>Anne French hair remov cream 25g</t>
  </si>
  <si>
    <t>Kingtox Spray325 ml</t>
  </si>
  <si>
    <t>Cobra Insecticide spray 300 ml</t>
  </si>
  <si>
    <t>Cobra Insecticide spray 400 ml</t>
  </si>
  <si>
    <t>Colgate toothpaste 25g</t>
  </si>
  <si>
    <t>Colgate toothpaste 50g</t>
  </si>
  <si>
    <t>Colgate Tootpaste 150 g</t>
  </si>
  <si>
    <t>Sparkle Toothpaste 70 g</t>
  </si>
  <si>
    <t>Sparkle Toothpaste 200 g</t>
  </si>
  <si>
    <t>Closeup toothpaste 50 ml</t>
  </si>
  <si>
    <t>Closeup toothpaste 100 ml</t>
  </si>
  <si>
    <t>Sensodyne Toothpaste 30 g</t>
  </si>
  <si>
    <t>Sensodyne Toothpaste 70 g</t>
  </si>
  <si>
    <t>Sensodyne Toothpaste 100 g</t>
  </si>
  <si>
    <t>Forhan's Toothpaste 70 g</t>
  </si>
  <si>
    <t>Forhan's Toothpaste 150 g</t>
  </si>
  <si>
    <t>Colgate Misvak 50 g</t>
  </si>
  <si>
    <t>Medicam Toothpaste 35 g</t>
  </si>
  <si>
    <t>Medicam Toothpaste 90 g</t>
  </si>
  <si>
    <t>Medicam Toothpaste 150 g</t>
  </si>
  <si>
    <t>Power Plus Shoe Shiner</t>
  </si>
  <si>
    <t>Cherry Blossom 20 ml Dark Tan</t>
  </si>
  <si>
    <t>Cherry Blossom 20 ml Black</t>
  </si>
  <si>
    <t>Lifebuoy herbal shampoo 90 ml</t>
  </si>
  <si>
    <t>Lifebuoy Shampoo Amla 175 ml</t>
  </si>
  <si>
    <t>Lifebuoy Shampoo sarson 175 ml</t>
  </si>
  <si>
    <t>Lifebuoy Shampoo aloe vera 175 ml</t>
  </si>
  <si>
    <t>Lifebuoy Shampoo aloe vera 375 ml</t>
  </si>
  <si>
    <t>Lifebuoy Shampoo badam 375 ml</t>
  </si>
  <si>
    <t>Clear Men Shampoo 80 ml</t>
  </si>
  <si>
    <t>Clear Men Shampoo 185 ml</t>
  </si>
  <si>
    <t>Clear Men Shampoo 380 ml</t>
  </si>
  <si>
    <t>Clear Shampoo 80 ml</t>
  </si>
  <si>
    <t>Clear Shampoo 185 ml</t>
  </si>
  <si>
    <t>Clear Shampoo 380 ml</t>
  </si>
  <si>
    <t>Samsol Egg Shampoo 200 ml</t>
  </si>
  <si>
    <t>Bio Amla Shampoo 100 ml</t>
  </si>
  <si>
    <t>Bio Amla Shampoo 280 ml</t>
  </si>
  <si>
    <t>Bio Amla Shampoo 470 ml</t>
  </si>
  <si>
    <t>Bio Amla Shampoo 720 ml</t>
  </si>
  <si>
    <t>L'Oreal Conditioner 175 ml</t>
  </si>
  <si>
    <t>Dove Conditioner 200 ml</t>
  </si>
  <si>
    <t>Sunsilk Conditioner</t>
  </si>
  <si>
    <t>Pantene Conditioner 180 ml tube</t>
  </si>
  <si>
    <t>Johnson's baby shampoo 100 ml</t>
  </si>
  <si>
    <t>Johnson's baby shampoo 200 ml</t>
  </si>
  <si>
    <t>head &amp; shoulders shampoo 75 ml</t>
  </si>
  <si>
    <t>head &amp; shoulder neem shampoo 185 ml</t>
  </si>
  <si>
    <t>head &amp; shoulder silky shampoo 185 ml</t>
  </si>
  <si>
    <t>head &amp; shoulder black shampoo 185 ml</t>
  </si>
  <si>
    <t>head &amp; shoulder blue shampoo 185 ml</t>
  </si>
  <si>
    <t>head &amp; shoulder gold shampoo 185 ml</t>
  </si>
  <si>
    <t>head &amp; shoulder blue shampoo 360 ml</t>
  </si>
  <si>
    <t>head &amp; shoulder silky shampoo 360 ml</t>
  </si>
  <si>
    <t>head &amp; shoulder gold shampoo 360 ml</t>
  </si>
  <si>
    <t>head &amp; shoulder gold almond 360 ml</t>
  </si>
  <si>
    <t>Dove Shampoo 100 ml</t>
  </si>
  <si>
    <t>Dove Shampoo repair 250 ml</t>
  </si>
  <si>
    <t>Dove Shampoo silk 250 ml</t>
  </si>
  <si>
    <t>Dove Shampoo moisture 250 ml</t>
  </si>
  <si>
    <t>Dove Shampoo hairfall rescue 400 ml</t>
  </si>
  <si>
    <t>Dove Shampoo repair  400 ml</t>
  </si>
  <si>
    <t>Dove Shampoo color care 400 ml</t>
  </si>
  <si>
    <t>Sunsilk shampoo black 80 ml</t>
  </si>
  <si>
    <t>Sunsilk shampoo black 185 ml</t>
  </si>
  <si>
    <t>Sunsilk shampoo pink 185 ml</t>
  </si>
  <si>
    <t>Sunsilk shampoo almond 185 ml</t>
  </si>
  <si>
    <t>Sunsilk shampoo green 185 ml</t>
  </si>
  <si>
    <t>Sunsilk shampoo black 380 ml</t>
  </si>
  <si>
    <t>Sunsilk shampoo green 380 ml</t>
  </si>
  <si>
    <t>Sunsilk shampoo pink 380 ml</t>
  </si>
  <si>
    <t>Sunsilk shampoo gold 380 ml</t>
  </si>
  <si>
    <t>Vatika Coconut shampoo 200 ml</t>
  </si>
  <si>
    <t>Vatika Black Olive shampoo 200 ml</t>
  </si>
  <si>
    <t>Vatika Olive &amp; Henna shampoo 200 ml</t>
  </si>
  <si>
    <t>Vatika Honey shampoo 200 ml</t>
  </si>
  <si>
    <t>Vatika Almond shampoo 200 ml</t>
  </si>
  <si>
    <t>Vatika Shampoo 400 ml</t>
  </si>
  <si>
    <t>Pantene Shampoo 75 ml</t>
  </si>
  <si>
    <t>Pantene Shampoo 185 ml</t>
  </si>
  <si>
    <t>Pantene Shampoo 360 ml</t>
  </si>
  <si>
    <t>L'Oreal Shampoo 75 ml</t>
  </si>
  <si>
    <t>L'Oreal Shampoo 175 ml</t>
  </si>
  <si>
    <t>L'Oreal Shampoo 360 ml</t>
  </si>
  <si>
    <t>Cherry Blossom Black 42 ml</t>
  </si>
  <si>
    <t>Cherry Blossom Dark Tan 42 ml</t>
  </si>
  <si>
    <t>MAC nail enamel remover</t>
  </si>
  <si>
    <t>Norangi Ubtan Small</t>
  </si>
  <si>
    <t>Norangi Ubtan Medium</t>
  </si>
  <si>
    <t>Black Cat Talc 70 g</t>
  </si>
  <si>
    <t>Black Cat Talc 300 g</t>
  </si>
  <si>
    <t>Tibet Talcum Powder Large</t>
  </si>
  <si>
    <t>Tibet Talcum Powder Small</t>
  </si>
  <si>
    <t>Medora Perfumed Talcum 100 g</t>
  </si>
  <si>
    <t>Medora Perfumed Talcum 275 g</t>
  </si>
  <si>
    <t>Johnson's baby powder 100 g</t>
  </si>
  <si>
    <t>Johnson's baby powder 200 g</t>
  </si>
  <si>
    <t>Multani Matti</t>
  </si>
  <si>
    <t>Hashmi Kajal</t>
  </si>
  <si>
    <t>Hashmi Surma</t>
  </si>
  <si>
    <t>Hashmi Surmi</t>
  </si>
  <si>
    <t>Medicare Kids Tooth Brush</t>
  </si>
  <si>
    <t>Medicare Pro Tooth Brush</t>
  </si>
  <si>
    <t>EZIGRIP Tooth Brush</t>
  </si>
  <si>
    <t>Colgate Classic Tooth Brush</t>
  </si>
  <si>
    <t>Big Body Razer</t>
  </si>
  <si>
    <t>Treet Hygiene Razer Large</t>
  </si>
  <si>
    <t>EU Hair removal cream 30 g</t>
  </si>
  <si>
    <t>EU hair removal lotion 50 g</t>
  </si>
  <si>
    <t>EU hair removal lotion 100 g</t>
  </si>
  <si>
    <t>Safit F, Shave Body 6 pc</t>
  </si>
  <si>
    <t>Garnier Color - 1</t>
  </si>
  <si>
    <t>Garnier Color - 2</t>
  </si>
  <si>
    <t>Garnier Color - 3.61</t>
  </si>
  <si>
    <t>Garnier Color - 3.3</t>
  </si>
  <si>
    <t>Garnier Color - 4</t>
  </si>
  <si>
    <t>Garnier Color - 4.15</t>
  </si>
  <si>
    <t>Garnier Color - 5 ^1/2</t>
  </si>
  <si>
    <t>Garnier Color - 5.25</t>
  </si>
  <si>
    <t>Garnier Color - 6.3</t>
  </si>
  <si>
    <t>Garnier Color - 6.66</t>
  </si>
  <si>
    <t>Garnier Color - 5.3</t>
  </si>
  <si>
    <t>Revlon Color Silk</t>
  </si>
  <si>
    <t>Olivia Cream Bleach 17 ml</t>
  </si>
  <si>
    <t>Olivia Cream Bleach 30 ml</t>
  </si>
  <si>
    <t>Olivia Herbal Cream Bleach 17 ml</t>
  </si>
  <si>
    <t>Goldengirl Cream Bleach 16 g</t>
  </si>
  <si>
    <t>Goldengirl Cream Bleach 24 g</t>
  </si>
  <si>
    <t>Blackrose Hair Tonic 115 ml</t>
  </si>
  <si>
    <t>Veneezia Lemon WAX 135 g</t>
  </si>
  <si>
    <t>Veneezia Lemon WAX 235 g</t>
  </si>
  <si>
    <t>Lubna's Wonder Wax small</t>
  </si>
  <si>
    <t>Lubna's Wonder Wax Large</t>
  </si>
  <si>
    <t>Dabur Amla Hair Oil 50 ml</t>
  </si>
  <si>
    <t>Dabur Amla Hair Oil 100 ml</t>
  </si>
  <si>
    <t>Dabur Amla Hair Oil 200 ml</t>
  </si>
  <si>
    <t>Kala Kola Hair Tonic 100 ml</t>
  </si>
  <si>
    <t>Kala Kola Hair Tonic 200 ml</t>
  </si>
  <si>
    <t>Stillman's Freckle cream 14 g</t>
  </si>
  <si>
    <t>Stillman's Freckle cream 28 g</t>
  </si>
  <si>
    <t>Care Crème Bleach 17 ml</t>
  </si>
  <si>
    <t>Pears soap 125 g</t>
  </si>
  <si>
    <t>Lux white imported 170 g</t>
  </si>
  <si>
    <t>Lux red imported 170 g</t>
  </si>
  <si>
    <t xml:space="preserve">Fa yoghurt soap </t>
  </si>
  <si>
    <t>Fa Sport soap</t>
  </si>
  <si>
    <t>Imperial Leather soap</t>
  </si>
  <si>
    <t>Skin White Goat milk soap</t>
  </si>
  <si>
    <t>Lifebuoy Soap med</t>
  </si>
  <si>
    <t>Lifebuoy Soap</t>
  </si>
  <si>
    <t>Lux Soap small</t>
  </si>
  <si>
    <t>Lux Soap velvet</t>
  </si>
  <si>
    <t>Lux Soap splash</t>
  </si>
  <si>
    <t>Lux Soap Rose</t>
  </si>
  <si>
    <t>Palmolive soap aloe vera</t>
  </si>
  <si>
    <t>Palmolive soap Glow</t>
  </si>
  <si>
    <t>Capri Soap 130 g</t>
  </si>
  <si>
    <t>Face Fresh Beauty Soap</t>
  </si>
  <si>
    <t>Sandal Herbal soap</t>
  </si>
  <si>
    <t>Always maxi thick</t>
  </si>
  <si>
    <t>Always ultra thin</t>
  </si>
  <si>
    <t>Butterfly ultra</t>
  </si>
  <si>
    <t>Mother Comforts ultra</t>
  </si>
  <si>
    <t>Butterfly maxi thick</t>
  </si>
  <si>
    <t>Butterfly long XXL</t>
  </si>
  <si>
    <t>Glycerin Best beauty 50 g</t>
  </si>
  <si>
    <t>Glycerin small 25 g</t>
  </si>
  <si>
    <t>Almond Oil 10 ml marhaba</t>
  </si>
  <si>
    <t>Castor Oil 25 ml marhaba</t>
  </si>
  <si>
    <t>Dettol soap80 g</t>
  </si>
  <si>
    <t>Dettol soap lemon 130 g</t>
  </si>
  <si>
    <t>Dettol liquid 50 ml</t>
  </si>
  <si>
    <t>Dettol liquid 100 ml</t>
  </si>
  <si>
    <t>Fair &amp; Lovely 25 g</t>
  </si>
  <si>
    <t>Fair &amp; Lovely 50 g</t>
  </si>
  <si>
    <t>Fair &amp; Lovely men 25 g no bleach</t>
  </si>
  <si>
    <t>Fair &amp; Lovely men 25 g indian</t>
  </si>
  <si>
    <t>Fair &amp; Lovel face wash ayurvedic 50 g indian</t>
  </si>
  <si>
    <t>Fair &amp; Lovely face wash 50 g</t>
  </si>
  <si>
    <t>Fair &amp; Lovely face wash 80 g</t>
  </si>
  <si>
    <t>Fair &amp; Lovely face wash 100 g indian</t>
  </si>
  <si>
    <t>Fair &amp; Handsome face wash 50 g</t>
  </si>
  <si>
    <t>Fair &amp; Handsome face wash 100 g</t>
  </si>
  <si>
    <t>Archi pearl cream</t>
  </si>
  <si>
    <t>Kelly pearl cream</t>
  </si>
  <si>
    <t>Mena Facial cream</t>
  </si>
  <si>
    <t>Yoko whitening cream</t>
  </si>
  <si>
    <t>Pond's beauty Jar 50 g</t>
  </si>
  <si>
    <t>Garnier lemon facewash 50 ml</t>
  </si>
  <si>
    <t>Garnier lemon facewash 100 ml</t>
  </si>
  <si>
    <t>Garnier acne face wash 100 ml</t>
  </si>
  <si>
    <t>Parachute Coconut oil 100 ml</t>
  </si>
  <si>
    <t>Parachute Coconut oil 175 ml</t>
  </si>
  <si>
    <t>Parachute Coconut oil 500 ml</t>
  </si>
  <si>
    <t>Rose Petal pop up small</t>
  </si>
  <si>
    <t>Rose Petal Tissue Roll</t>
  </si>
  <si>
    <t>Rose Petal Party Pack Pink</t>
  </si>
  <si>
    <t>Everyday pocket tissue</t>
  </si>
  <si>
    <t>Harpic Blue 250 ml</t>
  </si>
  <si>
    <t>Harpic Red 250 ml</t>
  </si>
  <si>
    <t>Harpic Blue 500 ml</t>
  </si>
  <si>
    <t>Harpic Red 500 ml</t>
  </si>
  <si>
    <t>Harpic Blue 1000 ml</t>
  </si>
  <si>
    <t>Robin Bleach 500 ml</t>
  </si>
  <si>
    <t>Robin Blue 75 ml</t>
  </si>
  <si>
    <t>Robin Blue 150 ml</t>
  </si>
  <si>
    <t>Shield Baby soother</t>
  </si>
  <si>
    <t>Camera Baby Soother</t>
  </si>
  <si>
    <t>Shield Regular nipple 2 pc</t>
  </si>
  <si>
    <t>X-one Large Nipples 2 pc</t>
  </si>
  <si>
    <t>TRESemme shampoo Keratin 170 ml</t>
  </si>
  <si>
    <t>TRESemme shampoo Keratin 370 ml</t>
  </si>
  <si>
    <t>TRESemme shampoo Keratin 650 ml</t>
  </si>
  <si>
    <t>TRESemme conditioner 160 ml</t>
  </si>
  <si>
    <t>Bio 7day cream 120 ml</t>
  </si>
  <si>
    <t>Bio 7day cream 250 ml</t>
  </si>
  <si>
    <t>Bio 7day cream 550 ml</t>
  </si>
  <si>
    <t>TRESemme shampoo imported 400 ml</t>
  </si>
  <si>
    <t>Havoc Silver B/S 200 ml</t>
  </si>
  <si>
    <t>Opio Kisses B/S 200 ml</t>
  </si>
  <si>
    <t>Opio B/S 200 ml</t>
  </si>
  <si>
    <t>Gemstone B/S  200 ml</t>
  </si>
  <si>
    <t>Gambit Sensational B/S 200 ml</t>
  </si>
  <si>
    <t>COSMO B/S 200 ml</t>
  </si>
  <si>
    <t>Gillete arctic ice B/S 200 ml</t>
  </si>
  <si>
    <t>Yardley London B/S 200 ml</t>
  </si>
  <si>
    <t>Ferrori B/S 150 ml</t>
  </si>
  <si>
    <t>Everyone B/S 200 ml</t>
  </si>
  <si>
    <t>REVEL deluxe B/S 200 ml</t>
  </si>
  <si>
    <t>Urban Man B/S 200 ml</t>
  </si>
  <si>
    <t>Najdia B/S 250 ml</t>
  </si>
  <si>
    <t>Pure Oudi B/S 250 ml</t>
  </si>
  <si>
    <t>Oud Mood B/S</t>
  </si>
  <si>
    <t>Musk Saroor B/S 200 ml</t>
  </si>
  <si>
    <t>Lattafa B/S 200 ml</t>
  </si>
  <si>
    <t>FOGG Delicious B/S 120 ml</t>
  </si>
  <si>
    <t>FOGG Essence B/S 120 ml</t>
  </si>
  <si>
    <t>FOGG Monarch B/S 120 ml</t>
  </si>
  <si>
    <t>FOGG Paradise B/S 120 ml</t>
  </si>
  <si>
    <t>FOGG Majestic B/S 120 ml</t>
  </si>
  <si>
    <t>FOGG Royal B/S 120 ml</t>
  </si>
  <si>
    <t>FOGG Victor B/S 120 ml</t>
  </si>
  <si>
    <t>FOGG Marco B/S 120 ml</t>
  </si>
  <si>
    <t>Blue Lady B/S 200 ml</t>
  </si>
  <si>
    <t>Blue for Men B/S 200 ml</t>
  </si>
  <si>
    <t>Jovan Musk for Men 150 ml</t>
  </si>
  <si>
    <t>Lively B/S 250 ml</t>
  </si>
  <si>
    <t xml:space="preserve">Jaguar Classic Gold perf 100 ml </t>
  </si>
  <si>
    <t>ck IN 2U perf 100 ml</t>
  </si>
  <si>
    <t>ck ONE perf 100 ml</t>
  </si>
  <si>
    <t>Cosmo Romantic Feel prf 100 ml</t>
  </si>
  <si>
    <t>Acura Passion Gray prf 100 ml</t>
  </si>
  <si>
    <t>Smart/C prf 25 ml</t>
  </si>
  <si>
    <t>DC Everscent prf 100 ml</t>
  </si>
  <si>
    <t>Jessica Trial Facial Kit</t>
  </si>
  <si>
    <t>Pantene Shamppo 75 ml</t>
  </si>
  <si>
    <t>DC Always prf 100 ml</t>
  </si>
  <si>
    <t>Smart 306 prf 100 ml</t>
  </si>
  <si>
    <t>Smart 391 prf 100 ml</t>
  </si>
  <si>
    <t>Smart 404 prf 100 ml</t>
  </si>
  <si>
    <t>Smart 65 prf 100 ml</t>
  </si>
  <si>
    <t>FC AnyOne prf 100 ml</t>
  </si>
  <si>
    <t>FC 414 MEN prf 100 ml</t>
  </si>
  <si>
    <t>ORIENTICA Sapphire prf 30 ml</t>
  </si>
  <si>
    <t>ORIENTICA Etter 6ml</t>
  </si>
  <si>
    <t>Musk Salama prf 100 ml</t>
  </si>
  <si>
    <t>Ejaazi prf 100 ml</t>
  </si>
  <si>
    <t>Najdia prf 100 ml</t>
  </si>
  <si>
    <t>ICONIC Oudh prf 100 ml</t>
  </si>
  <si>
    <t>Vatika Hair Styling Cream</t>
  </si>
  <si>
    <t>Set Wet Hair Gel 100 ml</t>
  </si>
  <si>
    <t>Aquafresh Pump Toothpaste</t>
  </si>
  <si>
    <t>Listerine Mouth was 250 ml</t>
  </si>
  <si>
    <t>Nexton Baby Powder 100 g</t>
  </si>
  <si>
    <t>Nexton Baby Powder 200 g</t>
  </si>
  <si>
    <t>DC Dark Market</t>
  </si>
  <si>
    <t>DC Black Cruiser</t>
  </si>
  <si>
    <t>Stylo Shoulder Bag</t>
  </si>
  <si>
    <t xml:space="preserve">Stylo Hand bag </t>
  </si>
  <si>
    <t>Stylo Purse bag</t>
  </si>
  <si>
    <t>Stylo Fancy Bags</t>
  </si>
  <si>
    <t>Tooth Picks 1 Set Square 1 side grn</t>
  </si>
  <si>
    <t>Cotton Buds wood 100</t>
  </si>
  <si>
    <t>Stylish Fancy Comb</t>
  </si>
  <si>
    <t xml:space="preserve">Veet Precision shaver </t>
  </si>
  <si>
    <t>Braun BR-9939 hair dryer</t>
  </si>
  <si>
    <t>DALING DL 1082 men shaver</t>
  </si>
  <si>
    <t>Kemei Professional hair straightner</t>
  </si>
  <si>
    <t>Bubo Professional Hair Iron</t>
  </si>
  <si>
    <t>Yandou rechargeable shaver</t>
  </si>
  <si>
    <t>Royal for men prf 100 ml</t>
  </si>
  <si>
    <t>CA Radiant prf 50 ml</t>
  </si>
  <si>
    <t>Memories prf 100 ml</t>
  </si>
  <si>
    <t>YES SH 705 Glass feeder 240 ml</t>
  </si>
  <si>
    <t>Yes Glass feeder SH 722 120 ml</t>
  </si>
  <si>
    <t>MAQ 156 330 ml Feeder</t>
  </si>
  <si>
    <t>Fancy England Comb</t>
  </si>
  <si>
    <t>Terminator Lice Comb</t>
  </si>
  <si>
    <t>Hair Brush s</t>
  </si>
  <si>
    <t>Hair Brush Gold</t>
  </si>
  <si>
    <t>Hair Brush large</t>
  </si>
  <si>
    <t>Hair Brush Plus</t>
  </si>
  <si>
    <t>Nail Cutter A</t>
  </si>
  <si>
    <t>Nail Cutter B</t>
  </si>
  <si>
    <t>Nail Cutter C</t>
  </si>
  <si>
    <t>Nail Cutter Miao Ren</t>
  </si>
  <si>
    <t>Mirror double side small</t>
  </si>
  <si>
    <t>Mirror double side medium</t>
  </si>
  <si>
    <t>Mirror double side large</t>
  </si>
  <si>
    <t>Etude Skinfit Primer</t>
  </si>
  <si>
    <t>Miss Rose Liquid Foundation</t>
  </si>
  <si>
    <t>Miss Rose Blush on 8 C</t>
  </si>
  <si>
    <t>APK 8 Color highlighter</t>
  </si>
  <si>
    <t>Rivaj UK 32 C Eye shadow kit</t>
  </si>
  <si>
    <t>BioAqu Eye Moist Roll</t>
  </si>
  <si>
    <t>L'OREAL true match pump foundation</t>
  </si>
  <si>
    <t>HUDA Beauty Liquid Foundation pump</t>
  </si>
  <si>
    <t>Essence Liquid Foundation pump</t>
  </si>
  <si>
    <t>Maybelline Satin Liquid Pump</t>
  </si>
  <si>
    <t>NUDE Foundation pump</t>
  </si>
  <si>
    <t>FitME liquid foundation pump</t>
  </si>
  <si>
    <t>ICONIC liquid foundation pump</t>
  </si>
  <si>
    <t>APK 18 Color Eyeshadow Kit</t>
  </si>
  <si>
    <t>Miss Rose 16 Color Eyeshadow kit</t>
  </si>
  <si>
    <t>Final Touch SPARK 9 Color</t>
  </si>
  <si>
    <t>Rivaj UK Face Serum Vit C</t>
  </si>
  <si>
    <t>Rivaj UK Face Serum Aloe Vera</t>
  </si>
  <si>
    <t>Rivaj UK Face Serum Vit E</t>
  </si>
  <si>
    <t>POND's Flawless white facial foam 100 g</t>
  </si>
  <si>
    <t>RICA Wax 800 ml</t>
  </si>
  <si>
    <t>LED 12 C Eyeshadow silky</t>
  </si>
  <si>
    <t>Angel Mask Eyeshadow 6C</t>
  </si>
  <si>
    <t>KYLIE kyshadow</t>
  </si>
  <si>
    <t>ANASTASIA Blush Kit</t>
  </si>
  <si>
    <t>Flower Secret Rainforest 18C eye shadow</t>
  </si>
  <si>
    <t>IMAN PRO.Color eyeshadow palette 10C</t>
  </si>
  <si>
    <t>SULTRY 16C Eyeshadow professionL</t>
  </si>
  <si>
    <t>MAC Facepowder 24 g</t>
  </si>
  <si>
    <t>6D Mink Hair Eye Lash</t>
  </si>
  <si>
    <t>3D Perfect Natural Eyelashes</t>
  </si>
  <si>
    <t>TV Parlour Blusher</t>
  </si>
  <si>
    <t>MsYahoo Blush Highlighter</t>
  </si>
  <si>
    <t>XUEFEIFEI 12 C Eyeshadow</t>
  </si>
  <si>
    <t>HengFang Magic Lipstick small</t>
  </si>
  <si>
    <t>EK Pro HD Highlighter 5C</t>
  </si>
  <si>
    <t>XQM Filaderme 80ml Primer</t>
  </si>
  <si>
    <t>Ms Corina Glitter Eyeliner</t>
  </si>
  <si>
    <t>FitMe Face Powder</t>
  </si>
  <si>
    <t>HengFang Glaring Eyeshadow</t>
  </si>
  <si>
    <t>eyeconic Kajal indian</t>
  </si>
  <si>
    <t>CAIRUO Nail Polish Matte 18 ml</t>
  </si>
  <si>
    <t>Kiss Touch 18C makeup kit</t>
  </si>
  <si>
    <t>Glitter powder 11 Small</t>
  </si>
  <si>
    <t>Huxia 36H Eyeline Pencil waterproof</t>
  </si>
  <si>
    <t>Miss Rose Matte tube foundation</t>
  </si>
  <si>
    <t>imported Lipstick misc.</t>
  </si>
  <si>
    <t>XQM BB Sunblock SPF35 BB</t>
  </si>
  <si>
    <t>XQM BB Sunblock SPF15 BB</t>
  </si>
  <si>
    <t>MAYBELLINE Face Powder</t>
  </si>
  <si>
    <t>Garnier Pure active anti acne f/wash 100 ml</t>
  </si>
  <si>
    <t>Garnier 3in1 Face wash</t>
  </si>
  <si>
    <t>Garnier Light Scrub wash 100 ml</t>
  </si>
  <si>
    <t>Garnier Sakura White</t>
  </si>
  <si>
    <t>Rivaj F/wash Green tea100 ml</t>
  </si>
  <si>
    <t>Rivaj F/wash milk extract 100 ml</t>
  </si>
  <si>
    <t>Rivaj F/wash Black seed 100 ml</t>
  </si>
  <si>
    <t>Fair &amp; Lovely Facewash 100 g</t>
  </si>
  <si>
    <t>Fair &amp; Lovely Ayurvedic F/wash 50 g</t>
  </si>
  <si>
    <t>Himalaya Neem F/wash 100 ml indian</t>
  </si>
  <si>
    <t>Mens Fair &amp; Lovely india</t>
  </si>
  <si>
    <t>L'OREAL Men face wash white active</t>
  </si>
  <si>
    <t>L'OREAL Men face wash oil control</t>
  </si>
  <si>
    <t>Vaseline Men anti dullness f/wash 100g</t>
  </si>
  <si>
    <t>Vaseline Men anti acne f/wash 100g</t>
  </si>
  <si>
    <t>NOVA Gold Hair Spray 200 ml</t>
  </si>
  <si>
    <t>Party Fun Hair Color Spray 125 ml</t>
  </si>
  <si>
    <t>Garnier Skin Active anti wrinkle cream</t>
  </si>
  <si>
    <t>Garnier light Day Cream 23 g indian</t>
  </si>
  <si>
    <t>Garnier light Day Cream 45 g indian</t>
  </si>
  <si>
    <t>Nivea Roll on</t>
  </si>
  <si>
    <t>Dove Roll on</t>
  </si>
  <si>
    <t>Enchanteur Roll on</t>
  </si>
  <si>
    <t>Yardley Roll On</t>
  </si>
  <si>
    <t>Denim Roll on</t>
  </si>
  <si>
    <t>Derma Clear Skin whitening 150 ml</t>
  </si>
  <si>
    <t>Derma Clear Deep cleanser 150 ml</t>
  </si>
  <si>
    <t>Derma Clear whitening mask</t>
  </si>
  <si>
    <t>Derma Clear face scrub</t>
  </si>
  <si>
    <t>Derma Clear skin balancing cream</t>
  </si>
  <si>
    <t>Derma Clear skin radiance</t>
  </si>
  <si>
    <t>Garnier Sakura white serum cream</t>
  </si>
  <si>
    <t>Nivea Soft Cream 200 ml</t>
  </si>
  <si>
    <t>Nivea Soft Cream 300 ml</t>
  </si>
  <si>
    <t>Nivea Soft Cream 50 ml</t>
  </si>
  <si>
    <t>Dove body Silky cream 300 ml</t>
  </si>
  <si>
    <t>Vaseline Body cream cocoa glow 250 ml</t>
  </si>
  <si>
    <t>Vaseline Body cream dry skin 250 ml</t>
  </si>
  <si>
    <t>Dove beauty cream 150 ml</t>
  </si>
  <si>
    <t>Nivea crème blue 150 ml Germany</t>
  </si>
  <si>
    <t>Nivea crème blue 60 ml Germany</t>
  </si>
  <si>
    <t>Garnier BB Cream 9 g india</t>
  </si>
  <si>
    <t>Garnier BB Cream 18 g india</t>
  </si>
  <si>
    <t>Garnier BB Cream 30 g india</t>
  </si>
  <si>
    <t>TRESemme Keratin smooth conditioner 250 ml</t>
  </si>
  <si>
    <t>Amrij Body wax strip</t>
  </si>
  <si>
    <t>Veet Body Wax strip</t>
  </si>
  <si>
    <t>Rivaj UK Body Wax Strip</t>
  </si>
  <si>
    <t>Hollywood herbal Acne wash pump 250 ml</t>
  </si>
  <si>
    <t>Rivaj UK sheet mask 3in1 25 ml</t>
  </si>
  <si>
    <t>Super Fine Facial Band</t>
  </si>
  <si>
    <t>Facial band china</t>
  </si>
  <si>
    <t>Senior bath turban facial band</t>
  </si>
  <si>
    <t>Veet Nose wax strip</t>
  </si>
  <si>
    <t>Rexona Stick ladies 40 ml</t>
  </si>
  <si>
    <t xml:space="preserve">Mistine Double Foam 100 ml </t>
  </si>
  <si>
    <t>Dr Rashel 24k anti aging serum 30ml</t>
  </si>
  <si>
    <t>Nivea Body Lotion extra white 100 ml</t>
  </si>
  <si>
    <t>Nivea Body Lotion moisture 100 ml</t>
  </si>
  <si>
    <t>Nivea Body Lotion extra white 200 ml</t>
  </si>
  <si>
    <t>Nivea Body Lotion moisture 200 ml</t>
  </si>
  <si>
    <t>Derma Shine Hand &amp; Foot cream 200 g</t>
  </si>
  <si>
    <t>Derma Shine Cleanser 200 g</t>
  </si>
  <si>
    <t>Derma Shine foaming f/wash 200 g</t>
  </si>
  <si>
    <t>Derma Shine Black mask 200 g</t>
  </si>
  <si>
    <t>Derma Shine Face scrub 200 g</t>
  </si>
  <si>
    <t>Derma Shine Bleach Mask 200 g</t>
  </si>
  <si>
    <t>Derma Shine Pedi Lotion 200 g</t>
  </si>
  <si>
    <t>Derma Shine Pedi Scrub 200 g</t>
  </si>
  <si>
    <t>Derma Shine Pedi Soak 200 g</t>
  </si>
  <si>
    <t>Yass moisturizer body lotion 125 ml</t>
  </si>
  <si>
    <t>Derma Clear white Serum 5 ml</t>
  </si>
  <si>
    <t>Garnier Cleansing water</t>
  </si>
  <si>
    <t>Brut Roll on</t>
  </si>
  <si>
    <t>Nail Sticker 3D design</t>
  </si>
  <si>
    <t>One touching threading thread</t>
  </si>
  <si>
    <t>Parag Gold Bleach Brush</t>
  </si>
  <si>
    <t>TH Die Brush Large imported</t>
  </si>
  <si>
    <t>Paston stick 24in1 Large</t>
  </si>
  <si>
    <t>EBM Akio Lip Brush</t>
  </si>
  <si>
    <t>Tineke eyebrow razor 3in1</t>
  </si>
  <si>
    <t>777 Black head pin silver hole</t>
  </si>
  <si>
    <t>Scissor Eyebrow steel small 221</t>
  </si>
  <si>
    <t>Daiou Plastic Hair Roller</t>
  </si>
  <si>
    <t>Champion Lady Hair Pin Large</t>
  </si>
  <si>
    <t>Champion Lady Hair Pin Medium</t>
  </si>
  <si>
    <t>Jura Pin Small</t>
  </si>
  <si>
    <t>Jura Pin Medium</t>
  </si>
  <si>
    <t>Jura Pin Large</t>
  </si>
  <si>
    <t>Revlon tweaser imported</t>
  </si>
  <si>
    <t>Wax sticks 50in1 wood</t>
  </si>
  <si>
    <t>Huda Beauty Fan Brush (S)</t>
  </si>
  <si>
    <t>Dye brush &amp; comb</t>
  </si>
  <si>
    <t>Etude Liner Brush</t>
  </si>
  <si>
    <t>Classic Beauty Tweaser</t>
  </si>
  <si>
    <t xml:space="preserve">777 tweaser </t>
  </si>
  <si>
    <t>Softgel Capsules crystal Jar</t>
  </si>
  <si>
    <t>itch guard cream 25 g indian</t>
  </si>
  <si>
    <t>Sunday Eye curlor</t>
  </si>
  <si>
    <t>RICA Wax Strips Large</t>
  </si>
  <si>
    <t>TV Magic Hair Roller</t>
  </si>
  <si>
    <t>Sunday Bleach Brush No 7 Small</t>
  </si>
  <si>
    <t>Sunday (No 12) Applicator Foam</t>
  </si>
  <si>
    <t>Paston stick 24in1 Small</t>
  </si>
  <si>
    <t>MIA style Blush on Brush</t>
  </si>
  <si>
    <t>Puff A</t>
  </si>
  <si>
    <t>Puff B</t>
  </si>
  <si>
    <t>Sienie Puff</t>
  </si>
  <si>
    <t>Rivaj UK Nail Cutter</t>
  </si>
  <si>
    <t>Huda Beauty Fan Brush (L)</t>
  </si>
  <si>
    <t>MIC Eyelash Applicator</t>
  </si>
  <si>
    <t>Wax Stick Plastic Yong Chao</t>
  </si>
  <si>
    <t>Dr Rashel Vit C Cleansing Mousse</t>
  </si>
  <si>
    <t>Dr Rashel Collagen Cleansing Mousse</t>
  </si>
  <si>
    <t>Krack Heel repair cream</t>
  </si>
  <si>
    <t>Vitamin E Capsule 90</t>
  </si>
  <si>
    <t>Vitamin E Capsule 90 Animate</t>
  </si>
  <si>
    <t>Aussie Hair Serum</t>
  </si>
  <si>
    <t>LOLANE Rebondnig Kit</t>
  </si>
  <si>
    <t>LOLANE Rebondnig Gel Kit</t>
  </si>
  <si>
    <t>Vaseline Pure Petroleum Jelly 100 g</t>
  </si>
  <si>
    <t>Gatsby watergloss Hard hair Gel 75 g</t>
  </si>
  <si>
    <t>Gatsby watergloss Soft hair Gel 75 g</t>
  </si>
  <si>
    <t>indian 3D Matte Foundation base SPF 30</t>
  </si>
  <si>
    <t>Parag Hair Comb S</t>
  </si>
  <si>
    <t>Unique Comb Large</t>
  </si>
  <si>
    <t>Boby Brown Brush Kit 12 Pcs</t>
  </si>
  <si>
    <t>Naked3 Brush Kit Metal 12 Pcs</t>
  </si>
  <si>
    <t>Coswin Aloe Vera Tower 99  160 ml</t>
  </si>
  <si>
    <t>Coswin Aloe Vera Tower 99  260 ml</t>
  </si>
  <si>
    <t>Rivaj UK Cucumber Gel 100 ml</t>
  </si>
  <si>
    <t>Rivaj UK Kids Su Block SPF 50+ 150 ml</t>
  </si>
  <si>
    <t>Lady Diana SPF40 Sunblock 170 ml</t>
  </si>
  <si>
    <t>Derma Shine SPF 70+ Sunblock 200g</t>
  </si>
  <si>
    <t>Rivaj UK SPF 60+ Sunblock 150 ml</t>
  </si>
  <si>
    <t>Gillette Uneek Gift set</t>
  </si>
  <si>
    <t>Nexton men Gift Set</t>
  </si>
  <si>
    <t>BioDerma SPF 100 Sunblock 100 ml France</t>
  </si>
  <si>
    <t>Foot Filer Plastic Large</t>
  </si>
  <si>
    <t>Foot Filer Wood</t>
  </si>
  <si>
    <t>Fashion Brush</t>
  </si>
  <si>
    <t>Aqua Brush</t>
  </si>
  <si>
    <t>Yuanbo Hair Comb</t>
  </si>
  <si>
    <t>60939680X</t>
  </si>
  <si>
    <t>Chinese Comb</t>
  </si>
  <si>
    <t>Sunday Eye Brush</t>
  </si>
  <si>
    <t>ESPNJA Eye Brush</t>
  </si>
  <si>
    <t>Jessica Facial Tube white 175 g</t>
  </si>
  <si>
    <t>Jessica Facial Tube Gold 175 g</t>
  </si>
  <si>
    <t>Jessica Facial Tube white 175 g 5 set</t>
  </si>
  <si>
    <t>Jessica Facial Tube Gold 175 g 5 set</t>
  </si>
  <si>
    <t>Jessica Hand &amp; Foot Jar</t>
  </si>
  <si>
    <t>Jessica Maxi Peek Pump</t>
  </si>
  <si>
    <t xml:space="preserve">Jessica Jar Kit </t>
  </si>
  <si>
    <t>Red Passion Interferenz</t>
  </si>
  <si>
    <t>Red Passion Nail Polish Remover 100 ml</t>
  </si>
  <si>
    <t>Jessica Hot Wax 6 cakes</t>
  </si>
  <si>
    <t>Jessica Toner - cleansing</t>
  </si>
  <si>
    <t>Eyebrow Pencil</t>
  </si>
  <si>
    <t>Sleek Eye shade Kit</t>
  </si>
  <si>
    <t>Khadi Shampoo</t>
  </si>
  <si>
    <t>NouBabLak Dream Fresh Matte Foundation</t>
  </si>
  <si>
    <t>Tony &amp; Guy comb</t>
  </si>
  <si>
    <t>Tianshiliren Elastic Tough Sponges 2 pc</t>
  </si>
  <si>
    <t>Fiabila Sponge 8 pc</t>
  </si>
  <si>
    <t>Tony &amp; Guy Sectioning Clips</t>
  </si>
  <si>
    <t>Professional Scissors</t>
  </si>
  <si>
    <t>Professional Scissors Gold</t>
  </si>
  <si>
    <t>Jessica White Facial 230g 5 Jars</t>
  </si>
  <si>
    <t>Jessica ICE Facial 230g 5 Jars</t>
  </si>
  <si>
    <t>Jessica Charcoal Facial 230g 5 Jars</t>
  </si>
  <si>
    <t>Jessica Gold Facial 230g 5 Jars</t>
  </si>
  <si>
    <t>Jessica Botanical Serum 25 ml</t>
  </si>
  <si>
    <t>Jessica Anti Aging Serum 25 ml</t>
  </si>
  <si>
    <t>Jessica ICE Bleach Cream Large</t>
  </si>
  <si>
    <t>Jessica White Bleach Cream Large</t>
  </si>
  <si>
    <t>Jessica Gold Bleach Cream Large</t>
  </si>
  <si>
    <t>REVEL Body Spray</t>
  </si>
  <si>
    <t>Shalis Body Spray</t>
  </si>
  <si>
    <t>LAKME Kajal</t>
  </si>
  <si>
    <t>MISS ROSE Matte Lip Gloss</t>
  </si>
  <si>
    <t>Huda Beauty Parlor Make Up Brush</t>
  </si>
  <si>
    <t>Zam ZZ136 fan brush</t>
  </si>
  <si>
    <t>Elf Professional fan Brush</t>
  </si>
  <si>
    <t>Make Up Brush 200</t>
  </si>
  <si>
    <t>Make Up Brush 80</t>
  </si>
  <si>
    <t>Eastline Blush on</t>
  </si>
  <si>
    <t>Hair Extension Straight</t>
  </si>
  <si>
    <t>Hair Extension Sticking</t>
  </si>
  <si>
    <t>Hair Extension Curling</t>
  </si>
  <si>
    <t>Aivna fei 3D Eye Lash</t>
  </si>
  <si>
    <t>L01617505</t>
  </si>
  <si>
    <t>Max Factor False Eye Lashes</t>
  </si>
  <si>
    <t>Dr Awny Fashion pins safety lock 8 pcs</t>
  </si>
  <si>
    <t>Hair Jewelry beads</t>
  </si>
  <si>
    <t>Hair Brush care stylish</t>
  </si>
  <si>
    <t>Artmatic Streaking Cap</t>
  </si>
  <si>
    <t>Professional Scissors Large</t>
  </si>
  <si>
    <t>Jura Pin fancy beeds 250</t>
  </si>
  <si>
    <t>Princess hair puff simple 2 pcs</t>
  </si>
  <si>
    <t>TIANZHAO Fashion Pins safety lock 6 pc</t>
  </si>
  <si>
    <t>Fashion Jura Donut Small</t>
  </si>
  <si>
    <t>Fashion Jura Donut Medium</t>
  </si>
  <si>
    <t>Fashion Jura Donut Large</t>
  </si>
  <si>
    <t>Fashion Jura Donut XL</t>
  </si>
  <si>
    <t>Golden Flowers hairs</t>
  </si>
  <si>
    <t>Red Flower hairs</t>
  </si>
  <si>
    <t>Mongra Flower hairs</t>
  </si>
  <si>
    <t>Safety Pins Large</t>
  </si>
  <si>
    <t>Safety Pins Small</t>
  </si>
  <si>
    <t>Volume Hair Base pack</t>
  </si>
  <si>
    <t>Pak Capzen soft cotton bunyan</t>
  </si>
  <si>
    <t>Jabbar Capton bunyan</t>
  </si>
  <si>
    <t>Like Star Bunyan</t>
  </si>
  <si>
    <t>Volvo bunyan XL 44</t>
  </si>
  <si>
    <t>Spell Socks men</t>
  </si>
  <si>
    <t>Rahi Ladies Socks</t>
  </si>
  <si>
    <t>Rahi men Socks 215</t>
  </si>
  <si>
    <t>Rahi men Socks 175</t>
  </si>
  <si>
    <t>Welcome bunyan half sleeves XL</t>
  </si>
  <si>
    <t>Welcome bunyan half sleeves small</t>
  </si>
  <si>
    <t>Welcome bunyan half sleeves medium</t>
  </si>
  <si>
    <t>Welcome bunyan half sleeves Large</t>
  </si>
  <si>
    <t>VIP Collection bunyan box 1 pc</t>
  </si>
  <si>
    <t>Rivaj UK 24k Gold serum 30 ml</t>
  </si>
  <si>
    <t>Rivaj UK whitening serum 30 ml</t>
  </si>
  <si>
    <t>Rivaj UK Tea Tree serum 30 ml</t>
  </si>
  <si>
    <t>Dr Rashel Rose Oil Glow Serum 40 g</t>
  </si>
  <si>
    <t>Porsche Polarized Sunglasses</t>
  </si>
  <si>
    <t xml:space="preserve">Ray Ban Sun Glassess </t>
  </si>
  <si>
    <t>Leather Belt Plain</t>
  </si>
  <si>
    <t>Leather Belt Texture</t>
  </si>
  <si>
    <t>Clutch single</t>
  </si>
  <si>
    <t>Clutch double</t>
  </si>
  <si>
    <t>Shoulder bag small</t>
  </si>
  <si>
    <t>Dior shoulder bag leather</t>
  </si>
  <si>
    <t>Fancy Handbag</t>
  </si>
  <si>
    <t>Nicole Lee hand bag</t>
  </si>
  <si>
    <t>VIVI &amp; Lage hand bag</t>
  </si>
  <si>
    <t>Executive croc hand bag</t>
  </si>
  <si>
    <t>Guess handbag</t>
  </si>
  <si>
    <t>Handbag polka dot</t>
  </si>
  <si>
    <t>Michael Kork handbag</t>
  </si>
  <si>
    <t>Yellow handbag beeds</t>
  </si>
  <si>
    <t>SS handbag</t>
  </si>
  <si>
    <t xml:space="preserve">Handbag </t>
  </si>
  <si>
    <t>Bolle Hair pins 100 pcs</t>
  </si>
  <si>
    <t>Goody Hair pin 18 pcs</t>
  </si>
  <si>
    <t>flormar eye liner</t>
  </si>
  <si>
    <t>Duo eyelash gum</t>
  </si>
  <si>
    <t>Rimmel Kajal Pencil</t>
  </si>
  <si>
    <t>Lakme Kajal Pencil</t>
  </si>
  <si>
    <t>Counter with LED</t>
  </si>
  <si>
    <t>Biore hair brush</t>
  </si>
  <si>
    <t>Rosella Hair Brush</t>
  </si>
  <si>
    <t>Cotton Balls</t>
  </si>
  <si>
    <t>Hair comb with mirror</t>
  </si>
  <si>
    <t>Cala Eyelash Comb &amp; tweezers</t>
  </si>
  <si>
    <t>Fishier Titanium Tweezers</t>
  </si>
  <si>
    <t>Gold Brief underwear</t>
  </si>
  <si>
    <t>XINBAOLI underwear soft</t>
  </si>
  <si>
    <t>handimmortalflowar underwear</t>
  </si>
  <si>
    <t>Agilse Argan Oil 80 ml hair care</t>
  </si>
  <si>
    <t>FAMEILI Mythic Hair Oil 80 ml</t>
  </si>
  <si>
    <t>Foot File Stainless Steel</t>
  </si>
  <si>
    <t>Sophia Asley Brush Kit</t>
  </si>
  <si>
    <t>CLAZONA Nail Filer</t>
  </si>
  <si>
    <t xml:space="preserve">Touchme Sponge </t>
  </si>
  <si>
    <t>Fair Lady 2in1 Puff</t>
  </si>
  <si>
    <t>Moonfair Spong</t>
  </si>
  <si>
    <t>ZINGER Germany applicator &amp; comb</t>
  </si>
  <si>
    <t>Black head nose pin stainless steel</t>
  </si>
  <si>
    <t>Hair comb wood</t>
  </si>
  <si>
    <t>FC401 Comb</t>
  </si>
  <si>
    <t>JIA MIE comb</t>
  </si>
  <si>
    <t>JIA MIE comb handle</t>
  </si>
  <si>
    <t>Cosmetic Sharpener</t>
  </si>
  <si>
    <t>Dahab Contact color lens</t>
  </si>
  <si>
    <t>Freshlook Contact color lens</t>
  </si>
  <si>
    <t>7Day color contat lens Korea</t>
  </si>
  <si>
    <t>Color Lens</t>
  </si>
  <si>
    <t>Adidas Short Socks</t>
  </si>
  <si>
    <t>imported blouse</t>
  </si>
  <si>
    <t>YADAILI Bra Front Open</t>
  </si>
  <si>
    <t>Binnys Bra</t>
  </si>
  <si>
    <t>Kangnifen Net Bra</t>
  </si>
  <si>
    <t>Freebra invisible</t>
  </si>
  <si>
    <t>Feebra Senior Fine Bra</t>
  </si>
  <si>
    <t>Espalda Libre strapless Bra</t>
  </si>
  <si>
    <t>Once More Bra box</t>
  </si>
  <si>
    <t>Once More Cotton Bra</t>
  </si>
  <si>
    <t>Poly-cotton mix bra</t>
  </si>
  <si>
    <t>Fair &amp; Lovely men 25 g local</t>
  </si>
  <si>
    <t>Tulip Tissue Roll pink</t>
  </si>
  <si>
    <t>Cosmetic</t>
  </si>
  <si>
    <t>prf</t>
  </si>
  <si>
    <t>haircare</t>
  </si>
  <si>
    <t>accessoreis</t>
  </si>
  <si>
    <t>medicare</t>
  </si>
  <si>
    <t>baby</t>
  </si>
  <si>
    <t>Hygiene</t>
  </si>
  <si>
    <t>homecare</t>
  </si>
  <si>
    <t>mothercare baby lotion 115 ml</t>
  </si>
  <si>
    <t>Dentist Klear Tooth Brush</t>
  </si>
  <si>
    <t>Golden Pearl Soap normal skin</t>
  </si>
  <si>
    <t xml:space="preserve">Golden Pearl Soap acne </t>
  </si>
  <si>
    <t>Garnier Face wash white 100 ml</t>
  </si>
  <si>
    <t>Accessoreis</t>
  </si>
  <si>
    <t>Huda Beauty Lip Gloss</t>
  </si>
  <si>
    <t>Kojic Acid Whitening Soap 100g</t>
  </si>
  <si>
    <t>Medicare</t>
  </si>
  <si>
    <t>Gift</t>
  </si>
  <si>
    <t>Undergarments</t>
  </si>
  <si>
    <t>Garnier Color 7.1</t>
  </si>
  <si>
    <t>Garnier color sachet shade 3</t>
  </si>
  <si>
    <t>Executive pearl hand bag</t>
  </si>
  <si>
    <t>RICA Wax 400 ml</t>
  </si>
  <si>
    <t>Clazona BB Cream</t>
  </si>
  <si>
    <t>Sana</t>
  </si>
  <si>
    <t>Diana Wax Strips roll</t>
  </si>
  <si>
    <t>maxi Cotton Pads</t>
  </si>
  <si>
    <t>Face</t>
  </si>
  <si>
    <t>FaceCos</t>
  </si>
  <si>
    <t>MeniPedi</t>
  </si>
  <si>
    <t>Hand</t>
  </si>
  <si>
    <t>accessory</t>
  </si>
  <si>
    <t>Local</t>
  </si>
  <si>
    <t>spray</t>
  </si>
  <si>
    <t>Hair</t>
  </si>
  <si>
    <t>shampoo</t>
  </si>
  <si>
    <t>Bdy</t>
  </si>
  <si>
    <t>Wax</t>
  </si>
  <si>
    <t>Bleach</t>
  </si>
  <si>
    <t>Kit</t>
  </si>
  <si>
    <t>fwash</t>
  </si>
  <si>
    <t>NailPolish</t>
  </si>
  <si>
    <t>artNail</t>
  </si>
  <si>
    <t>imported</t>
  </si>
  <si>
    <t>SunBlock</t>
  </si>
  <si>
    <t>Eye</t>
  </si>
  <si>
    <t>Mascara</t>
  </si>
  <si>
    <t>Pencil</t>
  </si>
  <si>
    <t>Marker</t>
  </si>
  <si>
    <t>BabyCare</t>
  </si>
  <si>
    <t>Feeder</t>
  </si>
  <si>
    <t>soother</t>
  </si>
  <si>
    <t>liquid</t>
  </si>
  <si>
    <t>Bodycare</t>
  </si>
  <si>
    <t>Personal</t>
  </si>
  <si>
    <t>ears</t>
  </si>
  <si>
    <t>Teeth</t>
  </si>
  <si>
    <t>Mosquito</t>
  </si>
  <si>
    <t>machine</t>
  </si>
  <si>
    <t>Tissue</t>
  </si>
  <si>
    <t>TubeColor</t>
  </si>
  <si>
    <t>Oil</t>
  </si>
  <si>
    <t>Lotion</t>
  </si>
  <si>
    <t>Set &amp; touch Golden Pearl shampoo 190 ml</t>
  </si>
  <si>
    <t>Shampoo</t>
  </si>
  <si>
    <t>Cleansing</t>
  </si>
  <si>
    <t>Color</t>
  </si>
  <si>
    <t>Removing</t>
  </si>
  <si>
    <t>Shoe</t>
  </si>
  <si>
    <t>Talcum</t>
  </si>
  <si>
    <t>matti</t>
  </si>
  <si>
    <t>shaving</t>
  </si>
  <si>
    <t>oil</t>
  </si>
  <si>
    <t>Soap</t>
  </si>
  <si>
    <t>Pads</t>
  </si>
  <si>
    <t>glycerine</t>
  </si>
  <si>
    <t>box</t>
  </si>
  <si>
    <t>Roll</t>
  </si>
  <si>
    <t>Pack</t>
  </si>
  <si>
    <t>pocket</t>
  </si>
  <si>
    <t>home</t>
  </si>
  <si>
    <t>bathroom</t>
  </si>
  <si>
    <t>neel</t>
  </si>
  <si>
    <t>impPerf</t>
  </si>
  <si>
    <t>Bspray</t>
  </si>
  <si>
    <t>perf</t>
  </si>
  <si>
    <t>Gel</t>
  </si>
  <si>
    <t>Powder</t>
  </si>
  <si>
    <t>Bag</t>
  </si>
  <si>
    <t>Stylo</t>
  </si>
  <si>
    <t>combrush</t>
  </si>
  <si>
    <t>Shaver</t>
  </si>
  <si>
    <t>Dryer</t>
  </si>
  <si>
    <t>Straightner</t>
  </si>
  <si>
    <t>NailCut</t>
  </si>
  <si>
    <t>Mirror</t>
  </si>
  <si>
    <t>Serum</t>
  </si>
  <si>
    <t>Fwash</t>
  </si>
  <si>
    <t>Spray</t>
  </si>
  <si>
    <t>Roller</t>
  </si>
  <si>
    <t>Rivaj UK charcoal polisher 150ml</t>
  </si>
  <si>
    <t>Rivaj UK charcoal foam 150ml</t>
  </si>
  <si>
    <t>Garnier Sheet Mask lemon</t>
  </si>
  <si>
    <t>Garnier men F/wash acne</t>
  </si>
  <si>
    <t>Garnier men F/wash Oil clear</t>
  </si>
  <si>
    <t>garnier sachet shade 4</t>
  </si>
  <si>
    <t>Garnier Sheet Mask hydrabomb</t>
  </si>
  <si>
    <t>Garnier Sheet Mask Pome</t>
  </si>
  <si>
    <t>Garnier color 5</t>
  </si>
  <si>
    <t>Garnier color 3</t>
  </si>
  <si>
    <t>Garnier color 6.1</t>
  </si>
  <si>
    <t>Hair Clip Series 902</t>
  </si>
  <si>
    <t>cream</t>
  </si>
  <si>
    <t>eye</t>
  </si>
  <si>
    <t>rebonding</t>
  </si>
  <si>
    <t>hair</t>
  </si>
  <si>
    <t>gel</t>
  </si>
  <si>
    <t>soap</t>
  </si>
  <si>
    <t>Men</t>
  </si>
  <si>
    <t>Sponge</t>
  </si>
  <si>
    <t>Extension</t>
  </si>
  <si>
    <t>vest</t>
  </si>
  <si>
    <t>men</t>
  </si>
  <si>
    <t>ladies</t>
  </si>
  <si>
    <t>Cuff</t>
  </si>
  <si>
    <t>cufflink</t>
  </si>
  <si>
    <t>Cuff Links zarcon</t>
  </si>
  <si>
    <t>Cuff links 250</t>
  </si>
  <si>
    <t>Cuff links blue sapphire</t>
  </si>
  <si>
    <t>goggles</t>
  </si>
  <si>
    <t>Belt</t>
  </si>
  <si>
    <t>Leather</t>
  </si>
  <si>
    <t>Bags</t>
  </si>
  <si>
    <t>Clutch</t>
  </si>
  <si>
    <t>shoulder</t>
  </si>
  <si>
    <t>Handbag</t>
  </si>
  <si>
    <t>Ladies</t>
  </si>
  <si>
    <t>SachetColor</t>
  </si>
  <si>
    <t>wax</t>
  </si>
  <si>
    <t>ab</t>
  </si>
  <si>
    <t>Normal</t>
  </si>
  <si>
    <t>ColorEagle</t>
  </si>
  <si>
    <t>Every</t>
  </si>
  <si>
    <t>Sub Cat1</t>
  </si>
  <si>
    <t>Category2</t>
  </si>
  <si>
    <t>Departnment No.3</t>
  </si>
  <si>
    <t>Name4</t>
  </si>
  <si>
    <t>Description5</t>
  </si>
  <si>
    <t>Sale Price6</t>
  </si>
  <si>
    <t>Discount Price7</t>
  </si>
  <si>
    <t>Retail Price8</t>
  </si>
  <si>
    <t>ProductCode9</t>
  </si>
  <si>
    <t>Brand10</t>
  </si>
  <si>
    <t>Color11</t>
  </si>
  <si>
    <t>Model12</t>
  </si>
  <si>
    <t>ProductCode13</t>
  </si>
  <si>
    <t>Size14</t>
  </si>
  <si>
    <t>Material15</t>
  </si>
  <si>
    <t>Cost16</t>
  </si>
  <si>
    <t>Inventory Qty17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</si>
</sst>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8"/>
  <sheetViews>
    <sheetView tabSelected="1" topLeftCell="A933" zoomScale="110" zoomScaleNormal="110" workbookViewId="0">
      <selection activeCell="C948" sqref="C948"/>
    </sheetView>
  </sheetViews>
  <sheetFormatPr defaultRowHeight="15" x14ac:dyDescent="0.25"/>
  <cols>
    <col min="1" max="1" width="11.5703125" bestFit="1" customWidth="1"/>
    <col min="2" max="2" width="9.85546875" bestFit="1" customWidth="1"/>
    <col min="3" max="3" width="17.7109375" bestFit="1" customWidth="1"/>
    <col min="4" max="5" width="42.85546875" bestFit="1" customWidth="1"/>
    <col min="6" max="6" width="10.5703125" bestFit="1" customWidth="1"/>
    <col min="7" max="7" width="14.7109375" bestFit="1" customWidth="1"/>
    <col min="8" max="8" width="12" bestFit="1" customWidth="1"/>
    <col min="9" max="9" width="16.5703125" bestFit="1" customWidth="1"/>
    <col min="10" max="10" width="10.42578125" bestFit="1" customWidth="1"/>
    <col min="11" max="11" width="7.7109375" bestFit="1" customWidth="1"/>
    <col min="12" max="12" width="10.42578125" bestFit="1" customWidth="1"/>
    <col min="13" max="13" width="16.5703125" bestFit="1" customWidth="1"/>
    <col min="14" max="14" width="7.5703125" bestFit="1" customWidth="1"/>
    <col min="15" max="15" width="10.42578125" bestFit="1" customWidth="1"/>
    <col min="16" max="16" width="12.28515625" bestFit="1" customWidth="1"/>
    <col min="17" max="17" width="15.28515625" bestFit="1" customWidth="1"/>
  </cols>
  <sheetData>
    <row r="1" spans="1:17" ht="14.45" x14ac:dyDescent="0.35">
      <c r="A1" t="s">
        <v>983</v>
      </c>
      <c r="B1" t="s">
        <v>984</v>
      </c>
      <c r="C1" t="s">
        <v>985</v>
      </c>
      <c r="D1" t="s">
        <v>986</v>
      </c>
      <c r="E1" t="s">
        <v>987</v>
      </c>
      <c r="F1" t="s">
        <v>988</v>
      </c>
      <c r="G1" t="s">
        <v>989</v>
      </c>
      <c r="H1" t="s">
        <v>990</v>
      </c>
      <c r="I1" t="s">
        <v>991</v>
      </c>
      <c r="J1" t="s">
        <v>992</v>
      </c>
      <c r="K1" t="s">
        <v>993</v>
      </c>
      <c r="L1" t="s">
        <v>994</v>
      </c>
      <c r="M1" t="s">
        <v>995</v>
      </c>
      <c r="N1" t="s">
        <v>996</v>
      </c>
      <c r="O1" t="s">
        <v>997</v>
      </c>
      <c r="P1" t="s">
        <v>998</v>
      </c>
      <c r="Q1" t="s">
        <v>999</v>
      </c>
    </row>
    <row r="2" spans="1:17" ht="14.45" x14ac:dyDescent="0.35">
      <c r="A2" t="s">
        <v>868</v>
      </c>
      <c r="B2" t="s">
        <v>867</v>
      </c>
      <c r="C2" t="s">
        <v>840</v>
      </c>
      <c r="D2" t="s">
        <v>2</v>
      </c>
      <c r="E2" t="s">
        <v>2</v>
      </c>
      <c r="F2">
        <v>250</v>
      </c>
      <c r="G2">
        <v>250</v>
      </c>
      <c r="H2">
        <v>250</v>
      </c>
      <c r="I2" s="1">
        <v>10100100</v>
      </c>
      <c r="J2" t="s">
        <v>981</v>
      </c>
      <c r="K2" t="s">
        <v>982</v>
      </c>
      <c r="L2" t="s">
        <v>981</v>
      </c>
      <c r="M2" s="1">
        <v>10100100</v>
      </c>
      <c r="N2" t="s">
        <v>980</v>
      </c>
      <c r="O2" t="s">
        <v>980</v>
      </c>
      <c r="P2">
        <v>155</v>
      </c>
      <c r="Q2">
        <v>20</v>
      </c>
    </row>
    <row r="3" spans="1:17" ht="14.45" x14ac:dyDescent="0.35">
      <c r="A3" t="s">
        <v>868</v>
      </c>
      <c r="B3" t="s">
        <v>867</v>
      </c>
      <c r="C3" t="s">
        <v>840</v>
      </c>
      <c r="D3" t="s">
        <v>3</v>
      </c>
      <c r="E3" t="s">
        <v>3</v>
      </c>
      <c r="F3">
        <v>250</v>
      </c>
      <c r="G3">
        <v>250</v>
      </c>
      <c r="H3">
        <v>250</v>
      </c>
      <c r="I3" s="1">
        <v>10100101</v>
      </c>
      <c r="J3" t="s">
        <v>981</v>
      </c>
      <c r="K3" t="s">
        <v>982</v>
      </c>
      <c r="L3" t="s">
        <v>981</v>
      </c>
      <c r="M3" s="1">
        <v>10100101</v>
      </c>
      <c r="N3" t="s">
        <v>980</v>
      </c>
      <c r="O3" t="s">
        <v>980</v>
      </c>
      <c r="P3">
        <v>110</v>
      </c>
      <c r="Q3">
        <v>24</v>
      </c>
    </row>
    <row r="4" spans="1:17" ht="14.45" x14ac:dyDescent="0.35">
      <c r="A4" t="s">
        <v>881</v>
      </c>
      <c r="B4" t="s">
        <v>869</v>
      </c>
      <c r="C4" t="s">
        <v>840</v>
      </c>
      <c r="D4" t="s">
        <v>4</v>
      </c>
      <c r="E4" t="s">
        <v>4</v>
      </c>
      <c r="F4">
        <v>200</v>
      </c>
      <c r="G4">
        <v>200</v>
      </c>
      <c r="H4">
        <v>200</v>
      </c>
      <c r="I4" s="1">
        <v>10100102</v>
      </c>
      <c r="J4" t="s">
        <v>981</v>
      </c>
      <c r="K4" t="s">
        <v>982</v>
      </c>
      <c r="L4" t="s">
        <v>981</v>
      </c>
      <c r="M4" s="1">
        <v>10100102</v>
      </c>
      <c r="N4" t="s">
        <v>980</v>
      </c>
      <c r="O4" t="s">
        <v>980</v>
      </c>
      <c r="P4">
        <v>95</v>
      </c>
      <c r="Q4">
        <v>61</v>
      </c>
    </row>
    <row r="5" spans="1:17" ht="14.45" x14ac:dyDescent="0.35">
      <c r="A5" t="s">
        <v>868</v>
      </c>
      <c r="B5" t="s">
        <v>867</v>
      </c>
      <c r="C5" t="s">
        <v>840</v>
      </c>
      <c r="D5" t="s">
        <v>5</v>
      </c>
      <c r="E5" t="s">
        <v>5</v>
      </c>
      <c r="F5">
        <v>80</v>
      </c>
      <c r="G5">
        <v>80</v>
      </c>
      <c r="H5">
        <v>80</v>
      </c>
      <c r="I5" s="1">
        <v>10100103</v>
      </c>
      <c r="J5" t="s">
        <v>981</v>
      </c>
      <c r="K5" t="s">
        <v>982</v>
      </c>
      <c r="L5" t="s">
        <v>981</v>
      </c>
      <c r="M5" s="1">
        <v>10100103</v>
      </c>
      <c r="N5" t="s">
        <v>980</v>
      </c>
      <c r="O5" t="s">
        <v>980</v>
      </c>
      <c r="P5">
        <v>40</v>
      </c>
      <c r="Q5">
        <v>30</v>
      </c>
    </row>
    <row r="6" spans="1:17" ht="14.45" x14ac:dyDescent="0.35">
      <c r="A6" t="s">
        <v>868</v>
      </c>
      <c r="B6" t="s">
        <v>867</v>
      </c>
      <c r="C6" t="s">
        <v>840</v>
      </c>
      <c r="D6" t="s">
        <v>6</v>
      </c>
      <c r="E6" t="s">
        <v>6</v>
      </c>
      <c r="F6">
        <v>750</v>
      </c>
      <c r="G6">
        <v>750</v>
      </c>
      <c r="H6">
        <v>750</v>
      </c>
      <c r="I6" s="1">
        <v>10100104</v>
      </c>
      <c r="J6" t="s">
        <v>981</v>
      </c>
      <c r="K6" t="s">
        <v>982</v>
      </c>
      <c r="L6" t="s">
        <v>981</v>
      </c>
      <c r="M6" s="1">
        <v>10100104</v>
      </c>
      <c r="N6" t="s">
        <v>980</v>
      </c>
      <c r="O6" t="s">
        <v>980</v>
      </c>
      <c r="P6">
        <v>300</v>
      </c>
      <c r="Q6">
        <v>7</v>
      </c>
    </row>
    <row r="7" spans="1:17" ht="14.45" x14ac:dyDescent="0.35">
      <c r="A7" t="s">
        <v>868</v>
      </c>
      <c r="B7" t="s">
        <v>867</v>
      </c>
      <c r="C7" t="s">
        <v>840</v>
      </c>
      <c r="D7" t="s">
        <v>700</v>
      </c>
      <c r="E7" t="s">
        <v>700</v>
      </c>
      <c r="F7">
        <v>250</v>
      </c>
      <c r="G7">
        <v>250</v>
      </c>
      <c r="H7">
        <v>250</v>
      </c>
      <c r="I7" s="1">
        <v>10100105</v>
      </c>
      <c r="J7" t="s">
        <v>981</v>
      </c>
      <c r="K7" t="s">
        <v>982</v>
      </c>
      <c r="L7" t="s">
        <v>981</v>
      </c>
      <c r="M7" s="1">
        <v>10100105</v>
      </c>
      <c r="N7" t="s">
        <v>980</v>
      </c>
      <c r="O7" t="s">
        <v>980</v>
      </c>
      <c r="P7">
        <v>130</v>
      </c>
      <c r="Q7">
        <v>20</v>
      </c>
    </row>
    <row r="8" spans="1:17" ht="14.45" x14ac:dyDescent="0.35">
      <c r="A8" t="s">
        <v>868</v>
      </c>
      <c r="B8" t="s">
        <v>867</v>
      </c>
      <c r="C8" t="s">
        <v>840</v>
      </c>
      <c r="D8" t="s">
        <v>0</v>
      </c>
      <c r="E8" t="s">
        <v>0</v>
      </c>
      <c r="F8">
        <v>250</v>
      </c>
      <c r="G8">
        <v>250</v>
      </c>
      <c r="H8">
        <v>250</v>
      </c>
      <c r="I8" s="1">
        <v>10100106</v>
      </c>
      <c r="J8" t="s">
        <v>981</v>
      </c>
      <c r="K8" t="s">
        <v>982</v>
      </c>
      <c r="L8" t="s">
        <v>981</v>
      </c>
      <c r="M8" s="1">
        <v>10100106</v>
      </c>
      <c r="N8" t="s">
        <v>980</v>
      </c>
      <c r="O8" t="s">
        <v>980</v>
      </c>
      <c r="P8">
        <v>110</v>
      </c>
      <c r="Q8">
        <v>4</v>
      </c>
    </row>
    <row r="9" spans="1:17" ht="14.45" x14ac:dyDescent="0.35">
      <c r="A9" t="s">
        <v>870</v>
      </c>
      <c r="B9" t="s">
        <v>869</v>
      </c>
      <c r="C9" t="s">
        <v>840</v>
      </c>
      <c r="D9" t="s">
        <v>1</v>
      </c>
      <c r="E9" t="s">
        <v>1</v>
      </c>
      <c r="F9">
        <v>650</v>
      </c>
      <c r="G9">
        <v>650</v>
      </c>
      <c r="H9">
        <v>650</v>
      </c>
      <c r="I9" s="1">
        <v>10100107</v>
      </c>
      <c r="J9" t="s">
        <v>981</v>
      </c>
      <c r="K9" t="s">
        <v>982</v>
      </c>
      <c r="L9" t="s">
        <v>981</v>
      </c>
      <c r="M9" s="1">
        <v>10100107</v>
      </c>
      <c r="N9" t="s">
        <v>980</v>
      </c>
      <c r="O9" t="s">
        <v>980</v>
      </c>
      <c r="P9">
        <v>325</v>
      </c>
      <c r="Q9">
        <v>8</v>
      </c>
    </row>
    <row r="10" spans="1:17" ht="14.45" x14ac:dyDescent="0.35">
      <c r="A10" t="s">
        <v>871</v>
      </c>
      <c r="B10" t="s">
        <v>869</v>
      </c>
      <c r="C10" t="s">
        <v>840</v>
      </c>
      <c r="D10" t="s">
        <v>701</v>
      </c>
      <c r="E10" t="s">
        <v>701</v>
      </c>
      <c r="F10">
        <v>150</v>
      </c>
      <c r="G10">
        <v>150</v>
      </c>
      <c r="H10">
        <v>150</v>
      </c>
      <c r="I10" s="1">
        <v>79710884243211</v>
      </c>
      <c r="J10" t="s">
        <v>981</v>
      </c>
      <c r="K10" t="s">
        <v>982</v>
      </c>
      <c r="L10" t="s">
        <v>981</v>
      </c>
      <c r="M10" s="1">
        <v>79710884243211</v>
      </c>
      <c r="N10" t="s">
        <v>980</v>
      </c>
      <c r="O10" t="s">
        <v>980</v>
      </c>
      <c r="P10">
        <v>70</v>
      </c>
      <c r="Q10">
        <v>3</v>
      </c>
    </row>
    <row r="11" spans="1:17" ht="14.45" x14ac:dyDescent="0.35">
      <c r="A11" t="s">
        <v>873</v>
      </c>
      <c r="B11" t="s">
        <v>872</v>
      </c>
      <c r="C11" t="s">
        <v>841</v>
      </c>
      <c r="D11" t="s">
        <v>22</v>
      </c>
      <c r="E11" t="s">
        <v>22</v>
      </c>
      <c r="F11">
        <v>400</v>
      </c>
      <c r="G11">
        <v>400</v>
      </c>
      <c r="H11">
        <v>400</v>
      </c>
      <c r="I11" s="1">
        <v>10100109</v>
      </c>
      <c r="J11" t="s">
        <v>981</v>
      </c>
      <c r="K11" t="s">
        <v>982</v>
      </c>
      <c r="L11" t="s">
        <v>981</v>
      </c>
      <c r="M11" s="1">
        <v>10100109</v>
      </c>
      <c r="N11" t="s">
        <v>980</v>
      </c>
      <c r="O11" t="s">
        <v>980</v>
      </c>
      <c r="P11">
        <v>230</v>
      </c>
      <c r="Q11">
        <v>6</v>
      </c>
    </row>
    <row r="12" spans="1:17" ht="14.45" x14ac:dyDescent="0.35">
      <c r="A12" t="s">
        <v>873</v>
      </c>
      <c r="B12" t="s">
        <v>872</v>
      </c>
      <c r="C12" t="s">
        <v>841</v>
      </c>
      <c r="D12" t="s">
        <v>23</v>
      </c>
      <c r="E12" t="s">
        <v>23</v>
      </c>
      <c r="F12">
        <v>450</v>
      </c>
      <c r="G12">
        <v>450</v>
      </c>
      <c r="H12">
        <v>450</v>
      </c>
      <c r="I12" s="1">
        <v>10100110</v>
      </c>
      <c r="J12" t="s">
        <v>981</v>
      </c>
      <c r="K12" t="s">
        <v>982</v>
      </c>
      <c r="L12" t="s">
        <v>981</v>
      </c>
      <c r="M12" s="1">
        <v>10100110</v>
      </c>
      <c r="N12" t="s">
        <v>980</v>
      </c>
      <c r="O12" t="s">
        <v>980</v>
      </c>
      <c r="P12">
        <v>230</v>
      </c>
      <c r="Q12">
        <v>2</v>
      </c>
    </row>
    <row r="13" spans="1:17" ht="14.45" x14ac:dyDescent="0.35">
      <c r="A13" t="s">
        <v>873</v>
      </c>
      <c r="B13" t="s">
        <v>872</v>
      </c>
      <c r="C13" t="s">
        <v>841</v>
      </c>
      <c r="D13" t="s">
        <v>24</v>
      </c>
      <c r="E13" t="s">
        <v>24</v>
      </c>
      <c r="F13">
        <v>350</v>
      </c>
      <c r="G13">
        <v>350</v>
      </c>
      <c r="H13">
        <v>350</v>
      </c>
      <c r="I13" s="1">
        <v>6295142361124</v>
      </c>
      <c r="J13" t="s">
        <v>981</v>
      </c>
      <c r="K13" t="s">
        <v>982</v>
      </c>
      <c r="L13" t="s">
        <v>981</v>
      </c>
      <c r="M13" s="1">
        <v>6295142361124</v>
      </c>
      <c r="N13" t="s">
        <v>980</v>
      </c>
      <c r="O13" t="s">
        <v>980</v>
      </c>
      <c r="P13">
        <v>200</v>
      </c>
      <c r="Q13">
        <v>2</v>
      </c>
    </row>
    <row r="14" spans="1:17" ht="14.45" x14ac:dyDescent="0.35">
      <c r="A14" t="s">
        <v>873</v>
      </c>
      <c r="B14" t="s">
        <v>872</v>
      </c>
      <c r="C14" t="s">
        <v>841</v>
      </c>
      <c r="D14" t="s">
        <v>25</v>
      </c>
      <c r="E14" t="s">
        <v>25</v>
      </c>
      <c r="F14">
        <v>350</v>
      </c>
      <c r="G14">
        <v>350</v>
      </c>
      <c r="H14">
        <v>350</v>
      </c>
      <c r="I14" s="1">
        <v>6295142361155</v>
      </c>
      <c r="J14" t="s">
        <v>981</v>
      </c>
      <c r="K14" t="s">
        <v>982</v>
      </c>
      <c r="L14" t="s">
        <v>981</v>
      </c>
      <c r="M14" s="1">
        <v>6295142361155</v>
      </c>
      <c r="N14" t="s">
        <v>980</v>
      </c>
      <c r="O14" t="s">
        <v>980</v>
      </c>
      <c r="P14">
        <v>200</v>
      </c>
      <c r="Q14">
        <v>2</v>
      </c>
    </row>
    <row r="15" spans="1:17" ht="14.45" x14ac:dyDescent="0.35">
      <c r="A15" t="s">
        <v>873</v>
      </c>
      <c r="B15" t="s">
        <v>872</v>
      </c>
      <c r="C15" t="s">
        <v>841</v>
      </c>
      <c r="D15" t="s">
        <v>26</v>
      </c>
      <c r="E15" t="s">
        <v>26</v>
      </c>
      <c r="F15">
        <v>350</v>
      </c>
      <c r="G15">
        <v>350</v>
      </c>
      <c r="H15">
        <v>350</v>
      </c>
      <c r="I15" s="1">
        <v>6295142361186</v>
      </c>
      <c r="J15" t="s">
        <v>981</v>
      </c>
      <c r="K15" t="s">
        <v>982</v>
      </c>
      <c r="L15" t="s">
        <v>981</v>
      </c>
      <c r="M15" s="1">
        <v>6295142361186</v>
      </c>
      <c r="N15" t="s">
        <v>980</v>
      </c>
      <c r="O15" t="s">
        <v>980</v>
      </c>
      <c r="P15">
        <v>200</v>
      </c>
      <c r="Q15">
        <v>2</v>
      </c>
    </row>
    <row r="16" spans="1:17" ht="14.45" x14ac:dyDescent="0.35">
      <c r="A16" t="s">
        <v>873</v>
      </c>
      <c r="B16" t="s">
        <v>872</v>
      </c>
      <c r="C16" t="s">
        <v>841</v>
      </c>
      <c r="D16" t="s">
        <v>27</v>
      </c>
      <c r="E16" t="s">
        <v>27</v>
      </c>
      <c r="F16">
        <v>350</v>
      </c>
      <c r="G16">
        <v>350</v>
      </c>
      <c r="H16">
        <v>350</v>
      </c>
      <c r="I16" s="1">
        <v>6295142361179</v>
      </c>
      <c r="J16" t="s">
        <v>981</v>
      </c>
      <c r="K16" t="s">
        <v>982</v>
      </c>
      <c r="L16" t="s">
        <v>981</v>
      </c>
      <c r="M16" s="1">
        <v>6295142361179</v>
      </c>
      <c r="N16" t="s">
        <v>980</v>
      </c>
      <c r="O16" t="s">
        <v>980</v>
      </c>
      <c r="P16">
        <v>200</v>
      </c>
      <c r="Q16">
        <v>2</v>
      </c>
    </row>
    <row r="17" spans="1:17" ht="14.45" x14ac:dyDescent="0.35">
      <c r="A17" t="s">
        <v>873</v>
      </c>
      <c r="B17" t="s">
        <v>872</v>
      </c>
      <c r="C17" t="s">
        <v>841</v>
      </c>
      <c r="D17" t="s">
        <v>28</v>
      </c>
      <c r="E17" t="s">
        <v>28</v>
      </c>
      <c r="F17">
        <v>350</v>
      </c>
      <c r="G17">
        <v>350</v>
      </c>
      <c r="H17">
        <v>350</v>
      </c>
      <c r="I17" s="1">
        <v>6295142361223</v>
      </c>
      <c r="J17" t="s">
        <v>981</v>
      </c>
      <c r="K17" t="s">
        <v>982</v>
      </c>
      <c r="L17" t="s">
        <v>981</v>
      </c>
      <c r="M17" s="1">
        <v>6295142361223</v>
      </c>
      <c r="N17" t="s">
        <v>980</v>
      </c>
      <c r="O17" t="s">
        <v>980</v>
      </c>
      <c r="P17">
        <v>200</v>
      </c>
      <c r="Q17">
        <v>2</v>
      </c>
    </row>
    <row r="18" spans="1:17" ht="14.45" x14ac:dyDescent="0.35">
      <c r="A18" t="s">
        <v>873</v>
      </c>
      <c r="B18" t="s">
        <v>872</v>
      </c>
      <c r="C18" t="s">
        <v>841</v>
      </c>
      <c r="D18" t="s">
        <v>29</v>
      </c>
      <c r="E18" t="s">
        <v>29</v>
      </c>
      <c r="F18">
        <v>350</v>
      </c>
      <c r="G18">
        <v>350</v>
      </c>
      <c r="H18">
        <v>350</v>
      </c>
      <c r="I18" s="1">
        <v>6295142361100</v>
      </c>
      <c r="J18" t="s">
        <v>981</v>
      </c>
      <c r="K18" t="s">
        <v>982</v>
      </c>
      <c r="L18" t="s">
        <v>981</v>
      </c>
      <c r="M18" s="1">
        <v>6295142361100</v>
      </c>
      <c r="N18" t="s">
        <v>980</v>
      </c>
      <c r="O18" t="s">
        <v>980</v>
      </c>
      <c r="P18">
        <v>200</v>
      </c>
      <c r="Q18">
        <v>1</v>
      </c>
    </row>
    <row r="19" spans="1:17" ht="14.45" x14ac:dyDescent="0.35">
      <c r="A19" t="s">
        <v>868</v>
      </c>
      <c r="B19" t="s">
        <v>867</v>
      </c>
      <c r="C19" t="s">
        <v>840</v>
      </c>
      <c r="D19" t="s">
        <v>704</v>
      </c>
      <c r="E19" t="s">
        <v>704</v>
      </c>
      <c r="F19">
        <v>200</v>
      </c>
      <c r="G19">
        <v>200</v>
      </c>
      <c r="H19">
        <v>200</v>
      </c>
      <c r="I19" s="1">
        <v>1234</v>
      </c>
      <c r="J19" t="s">
        <v>981</v>
      </c>
      <c r="K19" t="s">
        <v>982</v>
      </c>
      <c r="L19" t="s">
        <v>981</v>
      </c>
      <c r="M19" s="1">
        <v>1234</v>
      </c>
      <c r="N19" t="s">
        <v>980</v>
      </c>
      <c r="O19" t="s">
        <v>980</v>
      </c>
      <c r="P19">
        <f>420/6</f>
        <v>70</v>
      </c>
      <c r="Q19">
        <v>6</v>
      </c>
    </row>
    <row r="20" spans="1:17" ht="14.45" x14ac:dyDescent="0.35">
      <c r="A20" t="s">
        <v>868</v>
      </c>
      <c r="B20" t="s">
        <v>867</v>
      </c>
      <c r="C20" t="s">
        <v>840</v>
      </c>
      <c r="D20" t="s">
        <v>705</v>
      </c>
      <c r="E20" t="s">
        <v>705</v>
      </c>
      <c r="F20">
        <v>500</v>
      </c>
      <c r="G20">
        <v>500</v>
      </c>
      <c r="H20">
        <v>500</v>
      </c>
      <c r="I20" s="1">
        <v>12345</v>
      </c>
      <c r="J20" t="s">
        <v>981</v>
      </c>
      <c r="K20" t="s">
        <v>982</v>
      </c>
      <c r="L20" t="s">
        <v>981</v>
      </c>
      <c r="M20" s="1">
        <v>12345</v>
      </c>
      <c r="N20" t="s">
        <v>980</v>
      </c>
      <c r="O20" t="s">
        <v>980</v>
      </c>
      <c r="P20">
        <v>275</v>
      </c>
      <c r="Q20">
        <v>2</v>
      </c>
    </row>
    <row r="21" spans="1:17" ht="14.45" x14ac:dyDescent="0.35">
      <c r="A21" t="s">
        <v>875</v>
      </c>
      <c r="B21" t="s">
        <v>874</v>
      </c>
      <c r="C21" t="s">
        <v>842</v>
      </c>
      <c r="D21" t="s">
        <v>706</v>
      </c>
      <c r="E21" t="s">
        <v>706</v>
      </c>
      <c r="F21">
        <v>650</v>
      </c>
      <c r="G21">
        <v>650</v>
      </c>
      <c r="H21">
        <v>650</v>
      </c>
      <c r="I21" s="1">
        <v>123456</v>
      </c>
      <c r="J21" t="s">
        <v>981</v>
      </c>
      <c r="K21" t="s">
        <v>982</v>
      </c>
      <c r="L21" t="s">
        <v>981</v>
      </c>
      <c r="M21" s="1">
        <v>123456</v>
      </c>
      <c r="N21" t="s">
        <v>980</v>
      </c>
      <c r="O21" t="s">
        <v>980</v>
      </c>
      <c r="P21">
        <v>275</v>
      </c>
      <c r="Q21">
        <v>6</v>
      </c>
    </row>
    <row r="22" spans="1:17" ht="14.45" x14ac:dyDescent="0.35">
      <c r="A22" t="s">
        <v>868</v>
      </c>
      <c r="B22" t="s">
        <v>867</v>
      </c>
      <c r="C22" t="s">
        <v>840</v>
      </c>
      <c r="D22" t="s">
        <v>707</v>
      </c>
      <c r="E22" t="s">
        <v>707</v>
      </c>
      <c r="F22">
        <v>1050</v>
      </c>
      <c r="G22">
        <v>1050</v>
      </c>
      <c r="H22">
        <v>1050</v>
      </c>
      <c r="I22" s="1">
        <v>6932574831169</v>
      </c>
      <c r="J22" t="s">
        <v>981</v>
      </c>
      <c r="K22" t="s">
        <v>982</v>
      </c>
      <c r="L22" t="s">
        <v>981</v>
      </c>
      <c r="M22" s="1">
        <v>6932574831169</v>
      </c>
      <c r="N22" t="s">
        <v>980</v>
      </c>
      <c r="O22" t="s">
        <v>980</v>
      </c>
      <c r="P22">
        <v>450</v>
      </c>
      <c r="Q22">
        <v>2</v>
      </c>
    </row>
    <row r="23" spans="1:17" ht="14.45" x14ac:dyDescent="0.35">
      <c r="A23" t="s">
        <v>868</v>
      </c>
      <c r="B23" t="s">
        <v>867</v>
      </c>
      <c r="C23" t="s">
        <v>840</v>
      </c>
      <c r="D23" t="s">
        <v>732</v>
      </c>
      <c r="E23" t="s">
        <v>732</v>
      </c>
      <c r="F23">
        <v>290</v>
      </c>
      <c r="G23">
        <v>290</v>
      </c>
      <c r="H23">
        <v>290</v>
      </c>
      <c r="I23" s="1">
        <v>6923711329977</v>
      </c>
      <c r="J23" t="s">
        <v>981</v>
      </c>
      <c r="K23" t="s">
        <v>982</v>
      </c>
      <c r="L23" t="s">
        <v>981</v>
      </c>
      <c r="M23" s="1">
        <v>6923711329977</v>
      </c>
      <c r="N23" t="s">
        <v>980</v>
      </c>
      <c r="O23" t="s">
        <v>980</v>
      </c>
      <c r="P23">
        <v>70</v>
      </c>
      <c r="Q23">
        <v>13</v>
      </c>
    </row>
    <row r="24" spans="1:17" x14ac:dyDescent="0.25">
      <c r="A24" t="s">
        <v>868</v>
      </c>
      <c r="B24" t="s">
        <v>867</v>
      </c>
      <c r="C24" t="s">
        <v>840</v>
      </c>
      <c r="D24" t="s">
        <v>7</v>
      </c>
      <c r="E24" t="s">
        <v>7</v>
      </c>
      <c r="F24">
        <v>350</v>
      </c>
      <c r="G24">
        <v>350</v>
      </c>
      <c r="H24">
        <v>350</v>
      </c>
      <c r="I24" s="1">
        <v>6935910572498</v>
      </c>
      <c r="J24" t="s">
        <v>981</v>
      </c>
      <c r="K24" t="s">
        <v>982</v>
      </c>
      <c r="L24" t="s">
        <v>981</v>
      </c>
      <c r="M24" s="1">
        <v>6935910572498</v>
      </c>
      <c r="N24" t="s">
        <v>980</v>
      </c>
      <c r="O24" t="s">
        <v>980</v>
      </c>
      <c r="P24">
        <v>175</v>
      </c>
      <c r="Q24">
        <v>6</v>
      </c>
    </row>
    <row r="25" spans="1:17" x14ac:dyDescent="0.25">
      <c r="A25" t="s">
        <v>868</v>
      </c>
      <c r="B25" t="s">
        <v>867</v>
      </c>
      <c r="C25" t="s">
        <v>840</v>
      </c>
      <c r="D25" t="s">
        <v>8</v>
      </c>
      <c r="E25" t="s">
        <v>8</v>
      </c>
      <c r="F25">
        <v>350</v>
      </c>
      <c r="G25">
        <v>350</v>
      </c>
      <c r="H25">
        <v>350</v>
      </c>
      <c r="I25" s="1">
        <v>10101101</v>
      </c>
      <c r="J25" t="s">
        <v>981</v>
      </c>
      <c r="K25" t="s">
        <v>982</v>
      </c>
      <c r="L25" t="s">
        <v>981</v>
      </c>
      <c r="M25" s="1">
        <v>10101101</v>
      </c>
      <c r="N25" t="s">
        <v>980</v>
      </c>
      <c r="O25" t="s">
        <v>980</v>
      </c>
      <c r="P25">
        <v>155</v>
      </c>
      <c r="Q25">
        <v>24</v>
      </c>
    </row>
    <row r="26" spans="1:17" x14ac:dyDescent="0.25">
      <c r="A26" t="s">
        <v>868</v>
      </c>
      <c r="B26" t="s">
        <v>867</v>
      </c>
      <c r="C26" t="s">
        <v>840</v>
      </c>
      <c r="D26" t="s">
        <v>9</v>
      </c>
      <c r="E26" t="s">
        <v>9</v>
      </c>
      <c r="F26">
        <v>350</v>
      </c>
      <c r="G26">
        <v>350</v>
      </c>
      <c r="H26">
        <v>350</v>
      </c>
      <c r="I26" s="1">
        <v>10101102</v>
      </c>
      <c r="J26" t="s">
        <v>981</v>
      </c>
      <c r="K26" t="s">
        <v>982</v>
      </c>
      <c r="L26" t="s">
        <v>981</v>
      </c>
      <c r="M26" s="1">
        <v>10101102</v>
      </c>
      <c r="N26" t="s">
        <v>980</v>
      </c>
      <c r="O26" t="s">
        <v>980</v>
      </c>
      <c r="P26">
        <v>175</v>
      </c>
      <c r="Q26">
        <v>17</v>
      </c>
    </row>
    <row r="27" spans="1:17" x14ac:dyDescent="0.25">
      <c r="A27" t="s">
        <v>868</v>
      </c>
      <c r="B27" t="s">
        <v>867</v>
      </c>
      <c r="C27" t="s">
        <v>840</v>
      </c>
      <c r="D27" t="s">
        <v>863</v>
      </c>
      <c r="E27" t="s">
        <v>863</v>
      </c>
      <c r="F27">
        <v>850</v>
      </c>
      <c r="G27">
        <v>850</v>
      </c>
      <c r="H27">
        <v>850</v>
      </c>
      <c r="I27" s="1">
        <v>10101103</v>
      </c>
      <c r="J27" t="s">
        <v>981</v>
      </c>
      <c r="K27" t="s">
        <v>982</v>
      </c>
      <c r="L27" t="s">
        <v>981</v>
      </c>
      <c r="M27" s="1">
        <v>10101103</v>
      </c>
      <c r="N27" t="s">
        <v>980</v>
      </c>
      <c r="O27" t="s">
        <v>980</v>
      </c>
      <c r="P27">
        <v>450</v>
      </c>
      <c r="Q27">
        <v>2</v>
      </c>
    </row>
    <row r="28" spans="1:17" x14ac:dyDescent="0.25">
      <c r="A28" t="s">
        <v>877</v>
      </c>
      <c r="B28" t="s">
        <v>876</v>
      </c>
      <c r="C28" t="s">
        <v>840</v>
      </c>
      <c r="D28" t="s">
        <v>10</v>
      </c>
      <c r="E28" t="s">
        <v>10</v>
      </c>
      <c r="F28">
        <v>1200</v>
      </c>
      <c r="G28">
        <v>1200</v>
      </c>
      <c r="H28">
        <v>1200</v>
      </c>
      <c r="I28" s="1">
        <v>10102100</v>
      </c>
      <c r="J28" t="s">
        <v>981</v>
      </c>
      <c r="K28" t="s">
        <v>982</v>
      </c>
      <c r="L28" t="s">
        <v>981</v>
      </c>
      <c r="M28" s="1">
        <v>10102100</v>
      </c>
      <c r="N28" t="s">
        <v>980</v>
      </c>
      <c r="O28" t="s">
        <v>980</v>
      </c>
      <c r="P28">
        <v>400</v>
      </c>
      <c r="Q28">
        <v>4</v>
      </c>
    </row>
    <row r="29" spans="1:17" x14ac:dyDescent="0.25">
      <c r="A29" t="s">
        <v>878</v>
      </c>
      <c r="B29" t="s">
        <v>876</v>
      </c>
      <c r="C29" t="s">
        <v>840</v>
      </c>
      <c r="D29" t="s">
        <v>11</v>
      </c>
      <c r="E29" t="s">
        <v>11</v>
      </c>
      <c r="F29">
        <v>400</v>
      </c>
      <c r="G29">
        <v>400</v>
      </c>
      <c r="H29">
        <v>400</v>
      </c>
      <c r="I29" s="1">
        <v>5843212214613</v>
      </c>
      <c r="J29" t="s">
        <v>981</v>
      </c>
      <c r="K29" t="s">
        <v>982</v>
      </c>
      <c r="L29" t="s">
        <v>981</v>
      </c>
      <c r="M29" s="1">
        <v>5843212214613</v>
      </c>
      <c r="N29" t="s">
        <v>980</v>
      </c>
      <c r="O29" t="s">
        <v>980</v>
      </c>
      <c r="P29">
        <v>215</v>
      </c>
      <c r="Q29">
        <v>2</v>
      </c>
    </row>
    <row r="30" spans="1:17" x14ac:dyDescent="0.25">
      <c r="A30" t="s">
        <v>877</v>
      </c>
      <c r="B30" t="s">
        <v>876</v>
      </c>
      <c r="C30" t="s">
        <v>840</v>
      </c>
      <c r="D30" t="s">
        <v>702</v>
      </c>
      <c r="E30" t="s">
        <v>702</v>
      </c>
      <c r="F30">
        <v>300</v>
      </c>
      <c r="G30">
        <v>300</v>
      </c>
      <c r="H30">
        <v>300</v>
      </c>
      <c r="I30" s="1">
        <v>10102102</v>
      </c>
      <c r="J30" t="s">
        <v>981</v>
      </c>
      <c r="K30" t="s">
        <v>982</v>
      </c>
      <c r="L30" t="s">
        <v>981</v>
      </c>
      <c r="M30" s="1">
        <v>10102102</v>
      </c>
      <c r="N30" t="s">
        <v>980</v>
      </c>
      <c r="O30" t="s">
        <v>980</v>
      </c>
      <c r="P30">
        <v>190</v>
      </c>
      <c r="Q30">
        <v>2</v>
      </c>
    </row>
    <row r="31" spans="1:17" x14ac:dyDescent="0.25">
      <c r="A31" t="s">
        <v>868</v>
      </c>
      <c r="B31" t="s">
        <v>867</v>
      </c>
      <c r="C31" t="s">
        <v>840</v>
      </c>
      <c r="D31" t="s">
        <v>703</v>
      </c>
      <c r="E31" t="s">
        <v>703</v>
      </c>
      <c r="F31">
        <v>300</v>
      </c>
      <c r="G31">
        <v>300</v>
      </c>
      <c r="H31">
        <v>300</v>
      </c>
      <c r="I31" s="1">
        <v>10102103</v>
      </c>
      <c r="J31" t="s">
        <v>981</v>
      </c>
      <c r="K31" t="s">
        <v>982</v>
      </c>
      <c r="L31" t="s">
        <v>981</v>
      </c>
      <c r="M31" s="1">
        <v>10102103</v>
      </c>
      <c r="N31" t="s">
        <v>980</v>
      </c>
      <c r="O31" t="s">
        <v>980</v>
      </c>
      <c r="P31">
        <v>120</v>
      </c>
      <c r="Q31">
        <v>8</v>
      </c>
    </row>
    <row r="32" spans="1:17" x14ac:dyDescent="0.25">
      <c r="A32" t="s">
        <v>868</v>
      </c>
      <c r="B32" t="s">
        <v>867</v>
      </c>
      <c r="C32" t="s">
        <v>840</v>
      </c>
      <c r="D32" t="s">
        <v>12</v>
      </c>
      <c r="E32" t="s">
        <v>12</v>
      </c>
      <c r="F32">
        <v>350</v>
      </c>
      <c r="G32">
        <v>350</v>
      </c>
      <c r="H32">
        <v>350</v>
      </c>
      <c r="I32" s="1">
        <v>5843212214615</v>
      </c>
      <c r="J32" t="s">
        <v>981</v>
      </c>
      <c r="K32" t="s">
        <v>982</v>
      </c>
      <c r="L32" t="s">
        <v>981</v>
      </c>
      <c r="M32" s="1">
        <v>5843212214615</v>
      </c>
      <c r="N32" t="s">
        <v>980</v>
      </c>
      <c r="O32" t="s">
        <v>980</v>
      </c>
      <c r="P32">
        <v>125</v>
      </c>
      <c r="Q32">
        <v>2</v>
      </c>
    </row>
    <row r="33" spans="1:17" x14ac:dyDescent="0.25">
      <c r="A33" t="s">
        <v>868</v>
      </c>
      <c r="B33" t="s">
        <v>867</v>
      </c>
      <c r="C33" t="s">
        <v>840</v>
      </c>
      <c r="D33" t="s">
        <v>13</v>
      </c>
      <c r="E33" t="s">
        <v>13</v>
      </c>
      <c r="F33">
        <v>350</v>
      </c>
      <c r="G33">
        <v>350</v>
      </c>
      <c r="H33">
        <v>350</v>
      </c>
      <c r="I33" s="1">
        <v>5843212214615</v>
      </c>
      <c r="J33" t="s">
        <v>981</v>
      </c>
      <c r="K33" t="s">
        <v>982</v>
      </c>
      <c r="L33" t="s">
        <v>981</v>
      </c>
      <c r="M33" s="1">
        <v>5843212214615</v>
      </c>
      <c r="N33" t="s">
        <v>980</v>
      </c>
      <c r="O33" t="s">
        <v>980</v>
      </c>
      <c r="P33">
        <v>125</v>
      </c>
      <c r="Q33">
        <v>2</v>
      </c>
    </row>
    <row r="34" spans="1:17" x14ac:dyDescent="0.25">
      <c r="A34" t="s">
        <v>868</v>
      </c>
      <c r="B34" t="s">
        <v>867</v>
      </c>
      <c r="C34" t="s">
        <v>840</v>
      </c>
      <c r="D34" t="s">
        <v>14</v>
      </c>
      <c r="E34" t="s">
        <v>14</v>
      </c>
      <c r="F34">
        <v>350</v>
      </c>
      <c r="G34">
        <v>350</v>
      </c>
      <c r="H34">
        <v>350</v>
      </c>
      <c r="I34" s="1">
        <v>5843212214613</v>
      </c>
      <c r="J34" t="s">
        <v>981</v>
      </c>
      <c r="K34" t="s">
        <v>982</v>
      </c>
      <c r="L34" t="s">
        <v>981</v>
      </c>
      <c r="M34" s="1">
        <v>5843212214613</v>
      </c>
      <c r="N34" t="s">
        <v>980</v>
      </c>
      <c r="O34" t="s">
        <v>980</v>
      </c>
      <c r="P34">
        <v>125</v>
      </c>
      <c r="Q34">
        <v>2</v>
      </c>
    </row>
    <row r="35" spans="1:17" x14ac:dyDescent="0.25">
      <c r="A35" t="s">
        <v>879</v>
      </c>
      <c r="B35" t="s">
        <v>869</v>
      </c>
      <c r="C35" t="s">
        <v>840</v>
      </c>
      <c r="D35" t="s">
        <v>15</v>
      </c>
      <c r="E35" t="s">
        <v>15</v>
      </c>
      <c r="F35">
        <v>350</v>
      </c>
      <c r="G35">
        <v>350</v>
      </c>
      <c r="H35">
        <v>350</v>
      </c>
      <c r="I35" s="1">
        <v>5843212214615</v>
      </c>
      <c r="J35" t="s">
        <v>981</v>
      </c>
      <c r="K35" t="s">
        <v>982</v>
      </c>
      <c r="L35" t="s">
        <v>981</v>
      </c>
      <c r="M35" s="1">
        <v>5843212214615</v>
      </c>
      <c r="N35" t="s">
        <v>980</v>
      </c>
      <c r="O35" t="s">
        <v>980</v>
      </c>
      <c r="P35">
        <v>125</v>
      </c>
      <c r="Q35">
        <v>2</v>
      </c>
    </row>
    <row r="36" spans="1:17" x14ac:dyDescent="0.25">
      <c r="A36" t="s">
        <v>868</v>
      </c>
      <c r="B36" t="s">
        <v>867</v>
      </c>
      <c r="C36" t="s">
        <v>840</v>
      </c>
      <c r="D36" t="s">
        <v>17</v>
      </c>
      <c r="E36" t="s">
        <v>17</v>
      </c>
      <c r="F36">
        <v>350</v>
      </c>
      <c r="G36">
        <v>350</v>
      </c>
      <c r="H36">
        <v>350</v>
      </c>
      <c r="I36" s="1">
        <v>10102104</v>
      </c>
      <c r="J36" t="s">
        <v>981</v>
      </c>
      <c r="K36" t="s">
        <v>982</v>
      </c>
      <c r="L36" t="s">
        <v>981</v>
      </c>
      <c r="M36" s="1">
        <v>10102104</v>
      </c>
      <c r="N36" t="s">
        <v>980</v>
      </c>
      <c r="O36" t="s">
        <v>980</v>
      </c>
      <c r="P36">
        <v>165</v>
      </c>
      <c r="Q36">
        <v>3</v>
      </c>
    </row>
    <row r="37" spans="1:17" x14ac:dyDescent="0.25">
      <c r="A37" t="s">
        <v>880</v>
      </c>
      <c r="B37" t="s">
        <v>867</v>
      </c>
      <c r="C37" t="s">
        <v>840</v>
      </c>
      <c r="D37" t="s">
        <v>18</v>
      </c>
      <c r="E37" t="s">
        <v>18</v>
      </c>
      <c r="F37">
        <v>350</v>
      </c>
      <c r="G37">
        <v>350</v>
      </c>
      <c r="H37">
        <v>350</v>
      </c>
      <c r="I37" s="1">
        <v>6223653105456</v>
      </c>
      <c r="J37" t="s">
        <v>981</v>
      </c>
      <c r="K37" t="s">
        <v>982</v>
      </c>
      <c r="L37" t="s">
        <v>981</v>
      </c>
      <c r="M37" s="1">
        <v>6223653105456</v>
      </c>
      <c r="N37" t="s">
        <v>980</v>
      </c>
      <c r="O37" t="s">
        <v>980</v>
      </c>
      <c r="P37">
        <v>180</v>
      </c>
      <c r="Q37">
        <v>2</v>
      </c>
    </row>
    <row r="38" spans="1:17" x14ac:dyDescent="0.25">
      <c r="A38" t="s">
        <v>880</v>
      </c>
      <c r="B38" t="s">
        <v>867</v>
      </c>
      <c r="C38" t="s">
        <v>840</v>
      </c>
      <c r="D38" t="s">
        <v>19</v>
      </c>
      <c r="E38" t="s">
        <v>19</v>
      </c>
      <c r="F38">
        <v>350</v>
      </c>
      <c r="G38">
        <v>350</v>
      </c>
      <c r="H38">
        <v>350</v>
      </c>
      <c r="I38" s="1">
        <v>6223653105449</v>
      </c>
      <c r="J38" t="s">
        <v>981</v>
      </c>
      <c r="K38" t="s">
        <v>982</v>
      </c>
      <c r="L38" t="s">
        <v>981</v>
      </c>
      <c r="M38" s="1">
        <v>6223653105449</v>
      </c>
      <c r="N38" t="s">
        <v>980</v>
      </c>
      <c r="O38" t="s">
        <v>980</v>
      </c>
      <c r="P38">
        <v>190</v>
      </c>
      <c r="Q38">
        <v>2</v>
      </c>
    </row>
    <row r="39" spans="1:17" x14ac:dyDescent="0.25">
      <c r="A39" t="s">
        <v>880</v>
      </c>
      <c r="B39" t="s">
        <v>867</v>
      </c>
      <c r="C39" t="s">
        <v>840</v>
      </c>
      <c r="D39" t="s">
        <v>16</v>
      </c>
      <c r="E39" t="s">
        <v>16</v>
      </c>
      <c r="F39">
        <v>450</v>
      </c>
      <c r="G39">
        <v>450</v>
      </c>
      <c r="H39">
        <v>450</v>
      </c>
      <c r="I39" s="1">
        <v>6223653105463</v>
      </c>
      <c r="J39" t="s">
        <v>981</v>
      </c>
      <c r="K39" t="s">
        <v>982</v>
      </c>
      <c r="L39" t="s">
        <v>981</v>
      </c>
      <c r="M39" s="1">
        <v>6223653105463</v>
      </c>
      <c r="N39" t="s">
        <v>980</v>
      </c>
      <c r="O39" t="s">
        <v>980</v>
      </c>
      <c r="P39">
        <v>225</v>
      </c>
      <c r="Q39">
        <v>2</v>
      </c>
    </row>
    <row r="40" spans="1:17" x14ac:dyDescent="0.25">
      <c r="A40" t="s">
        <v>868</v>
      </c>
      <c r="B40" t="s">
        <v>867</v>
      </c>
      <c r="C40" t="s">
        <v>840</v>
      </c>
      <c r="D40" t="s">
        <v>20</v>
      </c>
      <c r="E40" t="s">
        <v>20</v>
      </c>
      <c r="F40">
        <v>1350</v>
      </c>
      <c r="G40">
        <v>1350</v>
      </c>
      <c r="H40">
        <v>1350</v>
      </c>
      <c r="I40" s="1">
        <v>8964003212544</v>
      </c>
      <c r="J40" t="s">
        <v>981</v>
      </c>
      <c r="K40" t="s">
        <v>982</v>
      </c>
      <c r="L40" t="s">
        <v>981</v>
      </c>
      <c r="M40" s="1">
        <v>8964003212544</v>
      </c>
      <c r="N40" t="s">
        <v>980</v>
      </c>
      <c r="O40" t="s">
        <v>980</v>
      </c>
      <c r="P40">
        <v>725</v>
      </c>
      <c r="Q40">
        <v>1</v>
      </c>
    </row>
    <row r="41" spans="1:17" x14ac:dyDescent="0.25">
      <c r="A41" t="s">
        <v>868</v>
      </c>
      <c r="B41" t="s">
        <v>867</v>
      </c>
      <c r="C41" t="s">
        <v>840</v>
      </c>
      <c r="D41" t="s">
        <v>21</v>
      </c>
      <c r="E41" t="s">
        <v>21</v>
      </c>
      <c r="F41">
        <v>1700</v>
      </c>
      <c r="G41">
        <v>1700</v>
      </c>
      <c r="H41">
        <v>1700</v>
      </c>
      <c r="I41" s="1">
        <v>8964003265441</v>
      </c>
      <c r="J41" t="s">
        <v>981</v>
      </c>
      <c r="K41" t="s">
        <v>982</v>
      </c>
      <c r="L41" t="s">
        <v>981</v>
      </c>
      <c r="M41" s="1">
        <v>8964003265441</v>
      </c>
      <c r="N41" t="s">
        <v>980</v>
      </c>
      <c r="O41" t="s">
        <v>980</v>
      </c>
      <c r="P41">
        <v>975</v>
      </c>
      <c r="Q41">
        <v>1</v>
      </c>
    </row>
    <row r="42" spans="1:17" x14ac:dyDescent="0.25">
      <c r="A42" t="s">
        <v>881</v>
      </c>
      <c r="B42" t="s">
        <v>869</v>
      </c>
      <c r="C42" t="s">
        <v>840</v>
      </c>
      <c r="D42" t="s">
        <v>30</v>
      </c>
      <c r="E42" t="s">
        <v>30</v>
      </c>
      <c r="F42">
        <v>75</v>
      </c>
      <c r="G42">
        <v>75</v>
      </c>
      <c r="H42">
        <v>75</v>
      </c>
      <c r="I42" s="1">
        <v>10103001</v>
      </c>
      <c r="J42" t="s">
        <v>981</v>
      </c>
      <c r="K42" t="s">
        <v>982</v>
      </c>
      <c r="L42" t="s">
        <v>981</v>
      </c>
      <c r="M42" s="1">
        <v>10103001</v>
      </c>
      <c r="N42" t="s">
        <v>980</v>
      </c>
      <c r="O42" t="s">
        <v>980</v>
      </c>
      <c r="P42">
        <v>40</v>
      </c>
      <c r="Q42">
        <v>72</v>
      </c>
    </row>
    <row r="43" spans="1:17" x14ac:dyDescent="0.25">
      <c r="A43" t="s">
        <v>868</v>
      </c>
      <c r="B43" t="s">
        <v>867</v>
      </c>
      <c r="C43" t="s">
        <v>840</v>
      </c>
      <c r="D43" t="s">
        <v>31</v>
      </c>
      <c r="E43" t="s">
        <v>31</v>
      </c>
      <c r="F43">
        <v>150</v>
      </c>
      <c r="G43">
        <v>150</v>
      </c>
      <c r="H43">
        <v>150</v>
      </c>
      <c r="I43" s="1">
        <v>10103002</v>
      </c>
      <c r="J43" t="s">
        <v>981</v>
      </c>
      <c r="K43" t="s">
        <v>982</v>
      </c>
      <c r="L43" t="s">
        <v>981</v>
      </c>
      <c r="M43" s="1">
        <v>10103002</v>
      </c>
      <c r="N43" t="s">
        <v>980</v>
      </c>
      <c r="O43" t="s">
        <v>980</v>
      </c>
      <c r="P43">
        <v>80</v>
      </c>
      <c r="Q43">
        <v>16</v>
      </c>
    </row>
    <row r="44" spans="1:17" x14ac:dyDescent="0.25">
      <c r="A44" t="s">
        <v>882</v>
      </c>
      <c r="B44" t="s">
        <v>869</v>
      </c>
      <c r="C44" t="s">
        <v>853</v>
      </c>
      <c r="D44" t="s">
        <v>32</v>
      </c>
      <c r="E44" t="s">
        <v>32</v>
      </c>
      <c r="F44">
        <v>250</v>
      </c>
      <c r="G44">
        <v>250</v>
      </c>
      <c r="H44">
        <v>250</v>
      </c>
      <c r="I44" s="1">
        <v>6997061580036</v>
      </c>
      <c r="J44" t="s">
        <v>981</v>
      </c>
      <c r="K44" t="s">
        <v>982</v>
      </c>
      <c r="L44" t="s">
        <v>981</v>
      </c>
      <c r="M44" s="1">
        <v>6997061580036</v>
      </c>
      <c r="N44" t="s">
        <v>980</v>
      </c>
      <c r="O44" t="s">
        <v>980</v>
      </c>
      <c r="P44">
        <v>160</v>
      </c>
      <c r="Q44">
        <v>8</v>
      </c>
    </row>
    <row r="45" spans="1:17" x14ac:dyDescent="0.25">
      <c r="A45" t="s">
        <v>882</v>
      </c>
      <c r="B45" t="s">
        <v>869</v>
      </c>
      <c r="C45" t="s">
        <v>853</v>
      </c>
      <c r="D45" t="s">
        <v>33</v>
      </c>
      <c r="E45" t="s">
        <v>33</v>
      </c>
      <c r="F45">
        <v>350</v>
      </c>
      <c r="G45">
        <v>350</v>
      </c>
      <c r="H45">
        <v>350</v>
      </c>
      <c r="I45" s="1">
        <v>6953743327832</v>
      </c>
      <c r="J45" t="s">
        <v>981</v>
      </c>
      <c r="K45" t="s">
        <v>982</v>
      </c>
      <c r="L45" t="s">
        <v>981</v>
      </c>
      <c r="M45" s="1">
        <v>6953743327832</v>
      </c>
      <c r="N45" t="s">
        <v>980</v>
      </c>
      <c r="O45" t="s">
        <v>980</v>
      </c>
      <c r="P45">
        <v>145</v>
      </c>
      <c r="Q45">
        <v>3</v>
      </c>
    </row>
    <row r="46" spans="1:17" x14ac:dyDescent="0.25">
      <c r="A46" t="s">
        <v>882</v>
      </c>
      <c r="B46" t="s">
        <v>869</v>
      </c>
      <c r="C46" t="s">
        <v>853</v>
      </c>
      <c r="D46" t="s">
        <v>34</v>
      </c>
      <c r="E46" t="s">
        <v>34</v>
      </c>
      <c r="F46">
        <v>300</v>
      </c>
      <c r="G46">
        <v>300</v>
      </c>
      <c r="H46">
        <v>300</v>
      </c>
      <c r="I46" s="1">
        <v>6987586548529</v>
      </c>
      <c r="J46" t="s">
        <v>981</v>
      </c>
      <c r="K46" t="s">
        <v>982</v>
      </c>
      <c r="L46" t="s">
        <v>981</v>
      </c>
      <c r="M46" s="1">
        <v>6987586548529</v>
      </c>
      <c r="N46" t="s">
        <v>980</v>
      </c>
      <c r="O46" t="s">
        <v>980</v>
      </c>
      <c r="P46">
        <v>150</v>
      </c>
      <c r="Q46">
        <v>6</v>
      </c>
    </row>
    <row r="47" spans="1:17" x14ac:dyDescent="0.25">
      <c r="A47" t="s">
        <v>868</v>
      </c>
      <c r="B47" t="s">
        <v>867</v>
      </c>
      <c r="C47" t="s">
        <v>840</v>
      </c>
      <c r="D47" t="s">
        <v>35</v>
      </c>
      <c r="E47" t="s">
        <v>35</v>
      </c>
      <c r="F47">
        <v>1200</v>
      </c>
      <c r="G47">
        <v>1200</v>
      </c>
      <c r="H47">
        <v>1200</v>
      </c>
      <c r="I47" s="1">
        <v>6948225072553</v>
      </c>
      <c r="J47" t="s">
        <v>981</v>
      </c>
      <c r="K47" t="s">
        <v>982</v>
      </c>
      <c r="L47" t="s">
        <v>981</v>
      </c>
      <c r="M47" s="1">
        <v>6948225072553</v>
      </c>
      <c r="N47" t="s">
        <v>980</v>
      </c>
      <c r="O47" t="s">
        <v>980</v>
      </c>
      <c r="P47">
        <v>650</v>
      </c>
      <c r="Q47">
        <v>1</v>
      </c>
    </row>
    <row r="48" spans="1:17" x14ac:dyDescent="0.25">
      <c r="A48" t="s">
        <v>868</v>
      </c>
      <c r="B48" t="s">
        <v>867</v>
      </c>
      <c r="C48" t="s">
        <v>840</v>
      </c>
      <c r="D48" t="s">
        <v>36</v>
      </c>
      <c r="E48" t="s">
        <v>36</v>
      </c>
      <c r="F48">
        <v>250</v>
      </c>
      <c r="G48">
        <v>250</v>
      </c>
      <c r="H48">
        <v>250</v>
      </c>
      <c r="I48" s="1">
        <v>6902644115499</v>
      </c>
      <c r="J48" t="s">
        <v>981</v>
      </c>
      <c r="K48" t="s">
        <v>982</v>
      </c>
      <c r="L48" t="s">
        <v>981</v>
      </c>
      <c r="M48" s="1">
        <v>6902644115499</v>
      </c>
      <c r="N48" t="s">
        <v>980</v>
      </c>
      <c r="O48" t="s">
        <v>980</v>
      </c>
      <c r="P48">
        <v>120</v>
      </c>
      <c r="Q48">
        <v>8</v>
      </c>
    </row>
    <row r="49" spans="1:17" x14ac:dyDescent="0.25">
      <c r="A49" t="s">
        <v>868</v>
      </c>
      <c r="B49" t="s">
        <v>867</v>
      </c>
      <c r="C49" t="s">
        <v>840</v>
      </c>
      <c r="D49" t="s">
        <v>522</v>
      </c>
      <c r="E49" t="s">
        <v>522</v>
      </c>
      <c r="F49">
        <v>400</v>
      </c>
      <c r="G49">
        <v>400</v>
      </c>
      <c r="H49">
        <v>400</v>
      </c>
      <c r="I49" s="1">
        <v>6970386820919</v>
      </c>
      <c r="J49" t="s">
        <v>981</v>
      </c>
      <c r="K49" t="s">
        <v>982</v>
      </c>
      <c r="L49" t="s">
        <v>981</v>
      </c>
      <c r="M49" s="1">
        <v>6970386820919</v>
      </c>
      <c r="N49" t="s">
        <v>980</v>
      </c>
      <c r="O49" t="s">
        <v>980</v>
      </c>
      <c r="P49">
        <v>170</v>
      </c>
      <c r="Q49">
        <v>3</v>
      </c>
    </row>
    <row r="50" spans="1:17" x14ac:dyDescent="0.25">
      <c r="A50" t="s">
        <v>868</v>
      </c>
      <c r="B50" t="s">
        <v>867</v>
      </c>
      <c r="C50" t="s">
        <v>840</v>
      </c>
      <c r="D50" t="s">
        <v>37</v>
      </c>
      <c r="E50" t="s">
        <v>37</v>
      </c>
      <c r="F50">
        <v>500</v>
      </c>
      <c r="G50">
        <v>500</v>
      </c>
      <c r="H50">
        <v>500</v>
      </c>
      <c r="I50" s="1">
        <v>7899996500570</v>
      </c>
      <c r="J50" t="s">
        <v>981</v>
      </c>
      <c r="K50" t="s">
        <v>982</v>
      </c>
      <c r="L50" t="s">
        <v>981</v>
      </c>
      <c r="M50" s="1">
        <v>7899996500570</v>
      </c>
      <c r="N50" t="s">
        <v>980</v>
      </c>
      <c r="O50" t="s">
        <v>980</v>
      </c>
      <c r="P50">
        <v>260</v>
      </c>
      <c r="Q50">
        <v>2</v>
      </c>
    </row>
    <row r="51" spans="1:17" x14ac:dyDescent="0.25">
      <c r="A51" t="s">
        <v>868</v>
      </c>
      <c r="B51" t="s">
        <v>867</v>
      </c>
      <c r="C51" t="s">
        <v>840</v>
      </c>
      <c r="D51" t="s">
        <v>54</v>
      </c>
      <c r="E51" t="s">
        <v>54</v>
      </c>
      <c r="F51">
        <v>650</v>
      </c>
      <c r="G51">
        <v>650</v>
      </c>
      <c r="H51">
        <v>650</v>
      </c>
      <c r="I51" s="1">
        <v>6972730930310</v>
      </c>
      <c r="J51" t="s">
        <v>981</v>
      </c>
      <c r="K51" t="s">
        <v>982</v>
      </c>
      <c r="L51" t="s">
        <v>981</v>
      </c>
      <c r="M51" s="1">
        <v>6972730930310</v>
      </c>
      <c r="N51" t="s">
        <v>980</v>
      </c>
      <c r="O51" t="s">
        <v>980</v>
      </c>
      <c r="P51">
        <v>250</v>
      </c>
      <c r="Q51">
        <v>1</v>
      </c>
    </row>
    <row r="52" spans="1:17" x14ac:dyDescent="0.25">
      <c r="A52" t="s">
        <v>868</v>
      </c>
      <c r="B52" t="s">
        <v>867</v>
      </c>
      <c r="C52" t="s">
        <v>840</v>
      </c>
      <c r="D52" t="s">
        <v>521</v>
      </c>
      <c r="E52" t="s">
        <v>521</v>
      </c>
      <c r="F52">
        <v>750</v>
      </c>
      <c r="G52">
        <v>750</v>
      </c>
      <c r="H52">
        <v>750</v>
      </c>
      <c r="I52" s="1">
        <v>6973726251985</v>
      </c>
      <c r="J52" t="s">
        <v>981</v>
      </c>
      <c r="K52" t="s">
        <v>982</v>
      </c>
      <c r="L52" t="s">
        <v>981</v>
      </c>
      <c r="M52" s="1">
        <v>6973726251985</v>
      </c>
      <c r="N52" t="s">
        <v>980</v>
      </c>
      <c r="O52" t="s">
        <v>980</v>
      </c>
      <c r="P52">
        <v>360</v>
      </c>
      <c r="Q52">
        <v>1</v>
      </c>
    </row>
    <row r="53" spans="1:17" x14ac:dyDescent="0.25">
      <c r="A53" t="s">
        <v>868</v>
      </c>
      <c r="B53" t="s">
        <v>867</v>
      </c>
      <c r="C53" t="s">
        <v>840</v>
      </c>
      <c r="D53" t="s">
        <v>38</v>
      </c>
      <c r="E53" t="s">
        <v>38</v>
      </c>
      <c r="F53">
        <v>650</v>
      </c>
      <c r="G53">
        <v>650</v>
      </c>
      <c r="H53">
        <v>650</v>
      </c>
      <c r="I53" s="1">
        <v>6922855280526</v>
      </c>
      <c r="J53" t="s">
        <v>981</v>
      </c>
      <c r="K53" t="s">
        <v>982</v>
      </c>
      <c r="L53" t="s">
        <v>981</v>
      </c>
      <c r="M53" s="1">
        <v>6922855280526</v>
      </c>
      <c r="N53" t="s">
        <v>980</v>
      </c>
      <c r="O53" t="s">
        <v>980</v>
      </c>
      <c r="P53">
        <v>300</v>
      </c>
      <c r="Q53">
        <v>1</v>
      </c>
    </row>
    <row r="54" spans="1:17" x14ac:dyDescent="0.25">
      <c r="A54" t="s">
        <v>868</v>
      </c>
      <c r="B54" t="s">
        <v>867</v>
      </c>
      <c r="C54" t="s">
        <v>840</v>
      </c>
      <c r="D54" t="s">
        <v>53</v>
      </c>
      <c r="E54" t="s">
        <v>53</v>
      </c>
      <c r="F54">
        <v>650</v>
      </c>
      <c r="G54">
        <v>650</v>
      </c>
      <c r="H54">
        <v>650</v>
      </c>
      <c r="I54" s="1">
        <v>603149302143</v>
      </c>
      <c r="J54" t="s">
        <v>981</v>
      </c>
      <c r="K54" t="s">
        <v>982</v>
      </c>
      <c r="L54" t="s">
        <v>981</v>
      </c>
      <c r="M54" s="1">
        <v>603149302143</v>
      </c>
      <c r="N54" t="s">
        <v>980</v>
      </c>
      <c r="O54" t="s">
        <v>980</v>
      </c>
      <c r="P54">
        <v>300</v>
      </c>
      <c r="Q54">
        <v>1</v>
      </c>
    </row>
    <row r="55" spans="1:17" x14ac:dyDescent="0.25">
      <c r="A55" t="s">
        <v>868</v>
      </c>
      <c r="B55" t="s">
        <v>867</v>
      </c>
      <c r="C55" t="s">
        <v>840</v>
      </c>
      <c r="D55" t="s">
        <v>39</v>
      </c>
      <c r="E55" t="s">
        <v>39</v>
      </c>
      <c r="F55">
        <v>300</v>
      </c>
      <c r="G55">
        <v>300</v>
      </c>
      <c r="H55">
        <v>300</v>
      </c>
      <c r="I55" s="1">
        <v>6970386820391</v>
      </c>
      <c r="J55" t="s">
        <v>981</v>
      </c>
      <c r="K55" t="s">
        <v>982</v>
      </c>
      <c r="L55" t="s">
        <v>981</v>
      </c>
      <c r="M55" s="1">
        <v>6970386820391</v>
      </c>
      <c r="N55" t="s">
        <v>980</v>
      </c>
      <c r="O55" t="s">
        <v>980</v>
      </c>
      <c r="P55">
        <v>130</v>
      </c>
      <c r="Q55">
        <v>3</v>
      </c>
    </row>
    <row r="56" spans="1:17" x14ac:dyDescent="0.25">
      <c r="A56" t="s">
        <v>868</v>
      </c>
      <c r="B56" t="s">
        <v>867</v>
      </c>
      <c r="C56" t="s">
        <v>840</v>
      </c>
      <c r="D56" t="s">
        <v>40</v>
      </c>
      <c r="E56" t="s">
        <v>40</v>
      </c>
      <c r="F56">
        <v>550</v>
      </c>
      <c r="G56">
        <v>550</v>
      </c>
      <c r="H56">
        <v>550</v>
      </c>
      <c r="I56" s="1">
        <v>7330906008101</v>
      </c>
      <c r="J56" t="s">
        <v>981</v>
      </c>
      <c r="K56" t="s">
        <v>982</v>
      </c>
      <c r="L56" t="s">
        <v>981</v>
      </c>
      <c r="M56" s="1">
        <v>7330906008101</v>
      </c>
      <c r="N56" t="s">
        <v>980</v>
      </c>
      <c r="O56" t="s">
        <v>980</v>
      </c>
      <c r="P56">
        <v>250</v>
      </c>
      <c r="Q56">
        <v>1</v>
      </c>
    </row>
    <row r="57" spans="1:17" x14ac:dyDescent="0.25">
      <c r="A57" t="s">
        <v>868</v>
      </c>
      <c r="B57" t="s">
        <v>867</v>
      </c>
      <c r="C57" t="s">
        <v>840</v>
      </c>
      <c r="D57" t="s">
        <v>52</v>
      </c>
      <c r="E57" t="s">
        <v>52</v>
      </c>
      <c r="F57">
        <v>550</v>
      </c>
      <c r="G57">
        <v>550</v>
      </c>
      <c r="H57">
        <v>550</v>
      </c>
      <c r="I57" s="1">
        <v>6924372691137</v>
      </c>
      <c r="J57" t="s">
        <v>981</v>
      </c>
      <c r="K57" t="s">
        <v>982</v>
      </c>
      <c r="L57" t="s">
        <v>981</v>
      </c>
      <c r="M57" s="1">
        <v>6924372691137</v>
      </c>
      <c r="N57" t="s">
        <v>980</v>
      </c>
      <c r="O57" t="s">
        <v>980</v>
      </c>
      <c r="P57">
        <v>250</v>
      </c>
      <c r="Q57">
        <v>2</v>
      </c>
    </row>
    <row r="58" spans="1:17" x14ac:dyDescent="0.25">
      <c r="A58" t="s">
        <v>868</v>
      </c>
      <c r="B58" t="s">
        <v>867</v>
      </c>
      <c r="C58" t="s">
        <v>840</v>
      </c>
      <c r="D58" t="s">
        <v>41</v>
      </c>
      <c r="E58" t="s">
        <v>41</v>
      </c>
      <c r="F58">
        <v>400</v>
      </c>
      <c r="G58">
        <v>400</v>
      </c>
      <c r="H58">
        <v>400</v>
      </c>
      <c r="I58" s="1">
        <v>6972849538065</v>
      </c>
      <c r="J58" t="s">
        <v>981</v>
      </c>
      <c r="K58" t="s">
        <v>982</v>
      </c>
      <c r="L58" t="s">
        <v>981</v>
      </c>
      <c r="M58" s="1">
        <v>6972849538065</v>
      </c>
      <c r="N58" t="s">
        <v>980</v>
      </c>
      <c r="O58" t="s">
        <v>980</v>
      </c>
      <c r="P58">
        <v>160</v>
      </c>
      <c r="Q58">
        <v>3</v>
      </c>
    </row>
    <row r="59" spans="1:17" x14ac:dyDescent="0.25">
      <c r="A59" t="s">
        <v>868</v>
      </c>
      <c r="B59" t="s">
        <v>867</v>
      </c>
      <c r="C59" t="s">
        <v>840</v>
      </c>
      <c r="D59" t="s">
        <v>42</v>
      </c>
      <c r="E59" t="s">
        <v>42</v>
      </c>
      <c r="F59">
        <v>400</v>
      </c>
      <c r="G59">
        <v>400</v>
      </c>
      <c r="H59">
        <v>400</v>
      </c>
      <c r="I59" s="1">
        <v>6970386820742</v>
      </c>
      <c r="J59" t="s">
        <v>981</v>
      </c>
      <c r="K59" t="s">
        <v>982</v>
      </c>
      <c r="L59" t="s">
        <v>981</v>
      </c>
      <c r="M59" s="1">
        <v>6970386820742</v>
      </c>
      <c r="N59" t="s">
        <v>980</v>
      </c>
      <c r="O59" t="s">
        <v>980</v>
      </c>
      <c r="P59">
        <v>200</v>
      </c>
      <c r="Q59">
        <v>2</v>
      </c>
    </row>
    <row r="60" spans="1:17" x14ac:dyDescent="0.25">
      <c r="A60" t="s">
        <v>868</v>
      </c>
      <c r="B60" t="s">
        <v>867</v>
      </c>
      <c r="C60" t="s">
        <v>840</v>
      </c>
      <c r="D60" t="s">
        <v>43</v>
      </c>
      <c r="E60" t="s">
        <v>43</v>
      </c>
      <c r="F60">
        <v>350</v>
      </c>
      <c r="G60">
        <v>350</v>
      </c>
      <c r="H60">
        <v>350</v>
      </c>
      <c r="I60" s="1">
        <v>6922855270527</v>
      </c>
      <c r="J60" t="s">
        <v>981</v>
      </c>
      <c r="K60" t="s">
        <v>982</v>
      </c>
      <c r="L60" t="s">
        <v>981</v>
      </c>
      <c r="M60" s="1">
        <v>6922855270527</v>
      </c>
      <c r="N60" t="s">
        <v>980</v>
      </c>
      <c r="O60" t="s">
        <v>980</v>
      </c>
      <c r="P60">
        <v>160</v>
      </c>
      <c r="Q60">
        <v>2</v>
      </c>
    </row>
    <row r="61" spans="1:17" x14ac:dyDescent="0.25">
      <c r="A61" t="s">
        <v>881</v>
      </c>
      <c r="B61" t="s">
        <v>869</v>
      </c>
      <c r="C61" t="s">
        <v>840</v>
      </c>
      <c r="D61" t="s">
        <v>44</v>
      </c>
      <c r="E61" t="s">
        <v>44</v>
      </c>
      <c r="F61">
        <v>120</v>
      </c>
      <c r="G61">
        <v>120</v>
      </c>
      <c r="H61">
        <v>120</v>
      </c>
      <c r="I61" s="1">
        <v>10103003</v>
      </c>
      <c r="J61" t="s">
        <v>981</v>
      </c>
      <c r="K61" t="s">
        <v>982</v>
      </c>
      <c r="L61" t="s">
        <v>981</v>
      </c>
      <c r="M61" s="1">
        <v>10103003</v>
      </c>
      <c r="N61" t="s">
        <v>980</v>
      </c>
      <c r="O61" t="s">
        <v>980</v>
      </c>
      <c r="P61">
        <v>60</v>
      </c>
      <c r="Q61">
        <v>36</v>
      </c>
    </row>
    <row r="62" spans="1:17" x14ac:dyDescent="0.25">
      <c r="A62" t="s">
        <v>868</v>
      </c>
      <c r="B62" t="s">
        <v>867</v>
      </c>
      <c r="C62" t="s">
        <v>840</v>
      </c>
      <c r="D62" t="s">
        <v>46</v>
      </c>
      <c r="E62" t="s">
        <v>46</v>
      </c>
      <c r="F62">
        <v>450</v>
      </c>
      <c r="G62">
        <v>450</v>
      </c>
      <c r="H62">
        <v>450</v>
      </c>
      <c r="I62" s="1">
        <v>10103004</v>
      </c>
      <c r="J62" t="s">
        <v>981</v>
      </c>
      <c r="K62" t="s">
        <v>982</v>
      </c>
      <c r="L62" t="s">
        <v>981</v>
      </c>
      <c r="M62" s="1">
        <v>10103004</v>
      </c>
      <c r="N62" t="s">
        <v>980</v>
      </c>
      <c r="O62" t="s">
        <v>980</v>
      </c>
      <c r="P62">
        <v>240</v>
      </c>
      <c r="Q62">
        <v>2</v>
      </c>
    </row>
    <row r="63" spans="1:17" x14ac:dyDescent="0.25">
      <c r="A63" t="s">
        <v>868</v>
      </c>
      <c r="B63" t="s">
        <v>867</v>
      </c>
      <c r="C63" t="s">
        <v>840</v>
      </c>
      <c r="D63" t="s">
        <v>45</v>
      </c>
      <c r="E63" t="s">
        <v>45</v>
      </c>
      <c r="F63">
        <v>350</v>
      </c>
      <c r="G63">
        <v>350</v>
      </c>
      <c r="H63">
        <v>350</v>
      </c>
      <c r="I63" s="1">
        <v>10103005</v>
      </c>
      <c r="J63" t="s">
        <v>981</v>
      </c>
      <c r="K63" t="s">
        <v>982</v>
      </c>
      <c r="L63" t="s">
        <v>981</v>
      </c>
      <c r="M63" s="1">
        <v>10103005</v>
      </c>
      <c r="N63" t="s">
        <v>980</v>
      </c>
      <c r="O63" t="s">
        <v>980</v>
      </c>
      <c r="P63">
        <v>170</v>
      </c>
      <c r="Q63">
        <v>2</v>
      </c>
    </row>
    <row r="64" spans="1:17" x14ac:dyDescent="0.25">
      <c r="A64" t="s">
        <v>868</v>
      </c>
      <c r="B64" t="s">
        <v>867</v>
      </c>
      <c r="C64" t="s">
        <v>840</v>
      </c>
      <c r="D64" t="s">
        <v>47</v>
      </c>
      <c r="E64" t="s">
        <v>47</v>
      </c>
      <c r="F64">
        <v>450</v>
      </c>
      <c r="G64">
        <v>450</v>
      </c>
      <c r="H64">
        <v>450</v>
      </c>
      <c r="I64" s="1">
        <v>6922855280632</v>
      </c>
      <c r="J64" t="s">
        <v>981</v>
      </c>
      <c r="K64" t="s">
        <v>982</v>
      </c>
      <c r="L64" t="s">
        <v>981</v>
      </c>
      <c r="M64" s="1">
        <v>6922855280632</v>
      </c>
      <c r="N64" t="s">
        <v>980</v>
      </c>
      <c r="O64" t="s">
        <v>980</v>
      </c>
      <c r="P64">
        <v>200</v>
      </c>
      <c r="Q64">
        <v>1</v>
      </c>
    </row>
    <row r="65" spans="1:17" x14ac:dyDescent="0.25">
      <c r="A65" t="s">
        <v>868</v>
      </c>
      <c r="B65" t="s">
        <v>867</v>
      </c>
      <c r="C65" t="s">
        <v>840</v>
      </c>
      <c r="D65" t="s">
        <v>48</v>
      </c>
      <c r="E65" t="s">
        <v>48</v>
      </c>
      <c r="F65">
        <v>350</v>
      </c>
      <c r="G65">
        <v>350</v>
      </c>
      <c r="H65">
        <v>350</v>
      </c>
      <c r="I65" s="1">
        <v>6971070986188</v>
      </c>
      <c r="J65" t="s">
        <v>981</v>
      </c>
      <c r="K65" t="s">
        <v>982</v>
      </c>
      <c r="L65" t="s">
        <v>981</v>
      </c>
      <c r="M65" s="1">
        <v>6971070986188</v>
      </c>
      <c r="N65" t="s">
        <v>980</v>
      </c>
      <c r="O65" t="s">
        <v>980</v>
      </c>
      <c r="P65">
        <v>170</v>
      </c>
      <c r="Q65">
        <v>1</v>
      </c>
    </row>
    <row r="66" spans="1:17" x14ac:dyDescent="0.25">
      <c r="A66" t="s">
        <v>868</v>
      </c>
      <c r="B66" t="s">
        <v>867</v>
      </c>
      <c r="C66" t="s">
        <v>840</v>
      </c>
      <c r="D66" t="s">
        <v>49</v>
      </c>
      <c r="E66" t="s">
        <v>49</v>
      </c>
      <c r="F66">
        <v>350</v>
      </c>
      <c r="G66">
        <v>350</v>
      </c>
      <c r="H66">
        <v>350</v>
      </c>
      <c r="I66" s="1">
        <v>6921497171773</v>
      </c>
      <c r="J66" t="s">
        <v>981</v>
      </c>
      <c r="K66" t="s">
        <v>982</v>
      </c>
      <c r="L66" t="s">
        <v>981</v>
      </c>
      <c r="M66" s="1">
        <v>6921497171773</v>
      </c>
      <c r="N66" t="s">
        <v>980</v>
      </c>
      <c r="O66" t="s">
        <v>980</v>
      </c>
      <c r="P66">
        <v>180</v>
      </c>
      <c r="Q66">
        <v>2</v>
      </c>
    </row>
    <row r="67" spans="1:17" x14ac:dyDescent="0.25">
      <c r="A67" t="s">
        <v>868</v>
      </c>
      <c r="B67" t="s">
        <v>867</v>
      </c>
      <c r="C67" t="s">
        <v>840</v>
      </c>
      <c r="D67" t="s">
        <v>51</v>
      </c>
      <c r="E67" t="s">
        <v>51</v>
      </c>
      <c r="F67">
        <v>350</v>
      </c>
      <c r="G67">
        <v>350</v>
      </c>
      <c r="H67">
        <v>350</v>
      </c>
      <c r="I67" s="1">
        <v>6922855270589</v>
      </c>
      <c r="J67" t="s">
        <v>981</v>
      </c>
      <c r="K67" t="s">
        <v>982</v>
      </c>
      <c r="L67" t="s">
        <v>981</v>
      </c>
      <c r="M67" s="1">
        <v>6922855270589</v>
      </c>
      <c r="N67" t="s">
        <v>980</v>
      </c>
      <c r="O67" t="s">
        <v>980</v>
      </c>
      <c r="P67">
        <v>170</v>
      </c>
      <c r="Q67">
        <v>1</v>
      </c>
    </row>
    <row r="68" spans="1:17" x14ac:dyDescent="0.25">
      <c r="A68" t="s">
        <v>868</v>
      </c>
      <c r="B68" t="s">
        <v>867</v>
      </c>
      <c r="C68" t="s">
        <v>840</v>
      </c>
      <c r="D68" t="s">
        <v>50</v>
      </c>
      <c r="E68" t="s">
        <v>50</v>
      </c>
      <c r="F68">
        <v>300</v>
      </c>
      <c r="G68">
        <v>300</v>
      </c>
      <c r="H68">
        <v>300</v>
      </c>
      <c r="I68" s="1">
        <v>6922855270657</v>
      </c>
      <c r="J68" t="s">
        <v>981</v>
      </c>
      <c r="K68" t="s">
        <v>982</v>
      </c>
      <c r="L68" t="s">
        <v>981</v>
      </c>
      <c r="M68" s="1">
        <v>6922855270657</v>
      </c>
      <c r="N68" t="s">
        <v>980</v>
      </c>
      <c r="O68" t="s">
        <v>980</v>
      </c>
      <c r="P68">
        <v>130</v>
      </c>
      <c r="Q68">
        <v>1</v>
      </c>
    </row>
    <row r="69" spans="1:17" x14ac:dyDescent="0.25">
      <c r="A69" t="s">
        <v>868</v>
      </c>
      <c r="B69" t="s">
        <v>867</v>
      </c>
      <c r="C69" t="s">
        <v>840</v>
      </c>
      <c r="D69" t="s">
        <v>517</v>
      </c>
      <c r="E69" t="s">
        <v>517</v>
      </c>
      <c r="F69">
        <v>450</v>
      </c>
      <c r="G69">
        <v>450</v>
      </c>
      <c r="H69">
        <v>450</v>
      </c>
      <c r="I69" s="1">
        <v>6922855280014</v>
      </c>
      <c r="J69" t="s">
        <v>981</v>
      </c>
      <c r="K69" t="s">
        <v>982</v>
      </c>
      <c r="L69" t="s">
        <v>981</v>
      </c>
      <c r="M69" s="1">
        <v>6922855280014</v>
      </c>
      <c r="N69" t="s">
        <v>980</v>
      </c>
      <c r="O69" t="s">
        <v>980</v>
      </c>
      <c r="P69">
        <v>130</v>
      </c>
      <c r="Q69">
        <v>1</v>
      </c>
    </row>
    <row r="70" spans="1:17" x14ac:dyDescent="0.25">
      <c r="A70" t="s">
        <v>868</v>
      </c>
      <c r="B70" t="s">
        <v>867</v>
      </c>
      <c r="C70" t="s">
        <v>840</v>
      </c>
      <c r="D70" t="s">
        <v>55</v>
      </c>
      <c r="E70" t="s">
        <v>55</v>
      </c>
      <c r="F70">
        <v>400</v>
      </c>
      <c r="G70">
        <v>400</v>
      </c>
      <c r="H70">
        <v>400</v>
      </c>
      <c r="I70" s="1">
        <v>10103006</v>
      </c>
      <c r="J70" t="s">
        <v>981</v>
      </c>
      <c r="K70" t="s">
        <v>982</v>
      </c>
      <c r="L70" t="s">
        <v>981</v>
      </c>
      <c r="M70" s="1">
        <v>10103006</v>
      </c>
      <c r="N70" t="s">
        <v>980</v>
      </c>
      <c r="O70" t="s">
        <v>980</v>
      </c>
      <c r="P70">
        <v>190</v>
      </c>
      <c r="Q70">
        <v>3</v>
      </c>
    </row>
    <row r="71" spans="1:17" x14ac:dyDescent="0.25">
      <c r="A71" t="s">
        <v>868</v>
      </c>
      <c r="B71" t="s">
        <v>867</v>
      </c>
      <c r="C71" t="s">
        <v>840</v>
      </c>
      <c r="D71" t="s">
        <v>56</v>
      </c>
      <c r="E71" t="s">
        <v>56</v>
      </c>
      <c r="F71">
        <v>300</v>
      </c>
      <c r="G71">
        <v>300</v>
      </c>
      <c r="H71">
        <v>300</v>
      </c>
      <c r="I71" s="1">
        <v>6922855280205</v>
      </c>
      <c r="J71" t="s">
        <v>981</v>
      </c>
      <c r="K71" t="s">
        <v>982</v>
      </c>
      <c r="L71" t="s">
        <v>981</v>
      </c>
      <c r="M71" s="1">
        <v>6922855280205</v>
      </c>
      <c r="N71" t="s">
        <v>980</v>
      </c>
      <c r="O71" t="s">
        <v>980</v>
      </c>
      <c r="P71">
        <v>130</v>
      </c>
      <c r="Q71">
        <v>2</v>
      </c>
    </row>
    <row r="72" spans="1:17" x14ac:dyDescent="0.25">
      <c r="A72" t="s">
        <v>868</v>
      </c>
      <c r="B72" t="s">
        <v>867</v>
      </c>
      <c r="C72" t="s">
        <v>840</v>
      </c>
      <c r="D72" t="s">
        <v>57</v>
      </c>
      <c r="E72" t="s">
        <v>57</v>
      </c>
      <c r="F72">
        <v>450</v>
      </c>
      <c r="G72">
        <v>450</v>
      </c>
      <c r="H72">
        <v>450</v>
      </c>
      <c r="I72" s="1">
        <v>10103007</v>
      </c>
      <c r="J72" t="s">
        <v>981</v>
      </c>
      <c r="K72" t="s">
        <v>982</v>
      </c>
      <c r="L72" t="s">
        <v>981</v>
      </c>
      <c r="M72" s="1">
        <v>10103007</v>
      </c>
      <c r="N72" t="s">
        <v>980</v>
      </c>
      <c r="O72" t="s">
        <v>980</v>
      </c>
      <c r="P72">
        <v>200</v>
      </c>
      <c r="Q72">
        <v>1</v>
      </c>
    </row>
    <row r="73" spans="1:17" x14ac:dyDescent="0.25">
      <c r="A73" t="s">
        <v>868</v>
      </c>
      <c r="B73" t="s">
        <v>867</v>
      </c>
      <c r="C73" t="s">
        <v>840</v>
      </c>
      <c r="D73" t="s">
        <v>58</v>
      </c>
      <c r="E73" t="s">
        <v>58</v>
      </c>
      <c r="F73">
        <v>100</v>
      </c>
      <c r="G73">
        <v>100</v>
      </c>
      <c r="H73">
        <v>100</v>
      </c>
      <c r="I73" s="1">
        <v>6902644115475</v>
      </c>
      <c r="J73" t="s">
        <v>981</v>
      </c>
      <c r="K73" t="s">
        <v>982</v>
      </c>
      <c r="L73" t="s">
        <v>981</v>
      </c>
      <c r="M73" s="1">
        <v>6902644115475</v>
      </c>
      <c r="N73" t="s">
        <v>980</v>
      </c>
      <c r="O73" t="s">
        <v>980</v>
      </c>
      <c r="P73">
        <v>60</v>
      </c>
      <c r="Q73">
        <v>16</v>
      </c>
    </row>
    <row r="74" spans="1:17" x14ac:dyDescent="0.25">
      <c r="A74" t="s">
        <v>868</v>
      </c>
      <c r="B74" t="s">
        <v>867</v>
      </c>
      <c r="C74" t="s">
        <v>840</v>
      </c>
      <c r="D74" t="s">
        <v>59</v>
      </c>
      <c r="E74" t="s">
        <v>59</v>
      </c>
      <c r="F74">
        <v>100</v>
      </c>
      <c r="G74">
        <v>100</v>
      </c>
      <c r="H74">
        <v>100</v>
      </c>
      <c r="I74" s="1">
        <v>6902644130287</v>
      </c>
      <c r="J74" t="s">
        <v>981</v>
      </c>
      <c r="K74" t="s">
        <v>982</v>
      </c>
      <c r="L74" t="s">
        <v>981</v>
      </c>
      <c r="M74" s="1">
        <v>6902644130287</v>
      </c>
      <c r="N74" t="s">
        <v>980</v>
      </c>
      <c r="O74" t="s">
        <v>980</v>
      </c>
      <c r="P74">
        <v>60</v>
      </c>
      <c r="Q74">
        <v>12</v>
      </c>
    </row>
    <row r="75" spans="1:17" x14ac:dyDescent="0.25">
      <c r="A75" t="s">
        <v>868</v>
      </c>
      <c r="B75" t="s">
        <v>867</v>
      </c>
      <c r="C75" t="s">
        <v>840</v>
      </c>
      <c r="D75" t="s">
        <v>60</v>
      </c>
      <c r="E75" t="s">
        <v>60</v>
      </c>
      <c r="F75">
        <v>250</v>
      </c>
      <c r="G75">
        <v>250</v>
      </c>
      <c r="H75">
        <v>250</v>
      </c>
      <c r="I75" s="1">
        <v>69953743317956</v>
      </c>
      <c r="J75" t="s">
        <v>981</v>
      </c>
      <c r="K75" t="s">
        <v>982</v>
      </c>
      <c r="L75" t="s">
        <v>981</v>
      </c>
      <c r="M75" s="1">
        <v>69953743317956</v>
      </c>
      <c r="N75" t="s">
        <v>980</v>
      </c>
      <c r="O75" t="s">
        <v>980</v>
      </c>
      <c r="P75">
        <v>130</v>
      </c>
      <c r="Q75">
        <v>8</v>
      </c>
    </row>
    <row r="76" spans="1:17" x14ac:dyDescent="0.25">
      <c r="A76" t="s">
        <v>868</v>
      </c>
      <c r="B76" t="s">
        <v>867</v>
      </c>
      <c r="C76" t="s">
        <v>840</v>
      </c>
      <c r="D76" t="s">
        <v>61</v>
      </c>
      <c r="E76" t="s">
        <v>61</v>
      </c>
      <c r="F76">
        <v>350</v>
      </c>
      <c r="G76">
        <v>350</v>
      </c>
      <c r="H76">
        <v>350</v>
      </c>
      <c r="I76" s="1">
        <v>6970975185672</v>
      </c>
      <c r="J76" t="s">
        <v>981</v>
      </c>
      <c r="K76" t="s">
        <v>982</v>
      </c>
      <c r="L76" t="s">
        <v>981</v>
      </c>
      <c r="M76" s="1">
        <v>6970975185672</v>
      </c>
      <c r="N76" t="s">
        <v>980</v>
      </c>
      <c r="O76" t="s">
        <v>980</v>
      </c>
      <c r="P76">
        <v>170</v>
      </c>
      <c r="Q76">
        <v>2</v>
      </c>
    </row>
    <row r="77" spans="1:17" x14ac:dyDescent="0.25">
      <c r="A77" t="s">
        <v>868</v>
      </c>
      <c r="B77" t="s">
        <v>867</v>
      </c>
      <c r="C77" t="s">
        <v>840</v>
      </c>
      <c r="D77" t="s">
        <v>62</v>
      </c>
      <c r="E77" t="s">
        <v>62</v>
      </c>
      <c r="F77">
        <v>450</v>
      </c>
      <c r="G77">
        <v>450</v>
      </c>
      <c r="H77">
        <v>450</v>
      </c>
      <c r="I77" s="1">
        <v>6958741966410</v>
      </c>
      <c r="J77" t="s">
        <v>981</v>
      </c>
      <c r="K77" t="s">
        <v>982</v>
      </c>
      <c r="L77" t="s">
        <v>981</v>
      </c>
      <c r="M77" s="1">
        <v>6958741966410</v>
      </c>
      <c r="N77" t="s">
        <v>980</v>
      </c>
      <c r="O77" t="s">
        <v>980</v>
      </c>
      <c r="P77">
        <v>200</v>
      </c>
      <c r="Q77">
        <v>2</v>
      </c>
    </row>
    <row r="78" spans="1:17" x14ac:dyDescent="0.25">
      <c r="A78" t="s">
        <v>868</v>
      </c>
      <c r="B78" t="s">
        <v>867</v>
      </c>
      <c r="C78" t="s">
        <v>840</v>
      </c>
      <c r="D78" t="s">
        <v>63</v>
      </c>
      <c r="E78" t="s">
        <v>63</v>
      </c>
      <c r="F78">
        <v>250</v>
      </c>
      <c r="G78">
        <v>250</v>
      </c>
      <c r="H78">
        <v>250</v>
      </c>
      <c r="I78" s="1">
        <v>5055402937602</v>
      </c>
      <c r="J78" t="s">
        <v>981</v>
      </c>
      <c r="K78" t="s">
        <v>982</v>
      </c>
      <c r="L78" t="s">
        <v>981</v>
      </c>
      <c r="M78" s="1">
        <v>5055402937602</v>
      </c>
      <c r="N78" t="s">
        <v>980</v>
      </c>
      <c r="O78" t="s">
        <v>980</v>
      </c>
      <c r="P78">
        <v>120</v>
      </c>
      <c r="Q78">
        <v>3</v>
      </c>
    </row>
    <row r="79" spans="1:17" x14ac:dyDescent="0.25">
      <c r="A79" t="s">
        <v>868</v>
      </c>
      <c r="B79" t="s">
        <v>867</v>
      </c>
      <c r="C79" t="s">
        <v>840</v>
      </c>
      <c r="D79" t="s">
        <v>531</v>
      </c>
      <c r="E79" t="s">
        <v>531</v>
      </c>
      <c r="F79">
        <v>600</v>
      </c>
      <c r="G79">
        <v>600</v>
      </c>
      <c r="H79">
        <v>600</v>
      </c>
      <c r="I79" s="1">
        <v>6970975182596</v>
      </c>
      <c r="J79" t="s">
        <v>981</v>
      </c>
      <c r="K79" t="s">
        <v>982</v>
      </c>
      <c r="L79" t="s">
        <v>981</v>
      </c>
      <c r="M79" s="1">
        <v>6970975182596</v>
      </c>
      <c r="N79" t="s">
        <v>980</v>
      </c>
      <c r="O79" t="s">
        <v>980</v>
      </c>
      <c r="P79">
        <v>300</v>
      </c>
      <c r="Q79">
        <v>1</v>
      </c>
    </row>
    <row r="80" spans="1:17" x14ac:dyDescent="0.25">
      <c r="A80" t="s">
        <v>868</v>
      </c>
      <c r="B80" t="s">
        <v>867</v>
      </c>
      <c r="C80" t="s">
        <v>840</v>
      </c>
      <c r="D80" t="s">
        <v>64</v>
      </c>
      <c r="E80" t="s">
        <v>64</v>
      </c>
      <c r="F80">
        <v>130</v>
      </c>
      <c r="G80">
        <v>130</v>
      </c>
      <c r="H80">
        <v>130</v>
      </c>
      <c r="I80" s="1">
        <v>10103008</v>
      </c>
      <c r="J80" t="s">
        <v>981</v>
      </c>
      <c r="K80" t="s">
        <v>982</v>
      </c>
      <c r="L80" t="s">
        <v>981</v>
      </c>
      <c r="M80" s="1">
        <v>10103008</v>
      </c>
      <c r="N80" t="s">
        <v>980</v>
      </c>
      <c r="O80" t="s">
        <v>980</v>
      </c>
      <c r="P80">
        <v>65</v>
      </c>
      <c r="Q80">
        <v>12</v>
      </c>
    </row>
    <row r="81" spans="1:17" x14ac:dyDescent="0.25">
      <c r="A81" t="s">
        <v>868</v>
      </c>
      <c r="B81" t="s">
        <v>867</v>
      </c>
      <c r="C81" t="s">
        <v>840</v>
      </c>
      <c r="D81" t="s">
        <v>65</v>
      </c>
      <c r="E81" t="s">
        <v>65</v>
      </c>
      <c r="F81">
        <v>150</v>
      </c>
      <c r="G81">
        <v>150</v>
      </c>
      <c r="H81">
        <v>150</v>
      </c>
      <c r="I81" s="1">
        <v>10103009</v>
      </c>
      <c r="J81" t="s">
        <v>981</v>
      </c>
      <c r="K81" t="s">
        <v>982</v>
      </c>
      <c r="L81" t="s">
        <v>981</v>
      </c>
      <c r="M81" s="1">
        <v>10103009</v>
      </c>
      <c r="N81" t="s">
        <v>980</v>
      </c>
      <c r="O81" t="s">
        <v>980</v>
      </c>
      <c r="P81">
        <v>75</v>
      </c>
      <c r="Q81">
        <v>13</v>
      </c>
    </row>
    <row r="82" spans="1:17" x14ac:dyDescent="0.25">
      <c r="A82" t="s">
        <v>868</v>
      </c>
      <c r="B82" t="s">
        <v>867</v>
      </c>
      <c r="C82" t="s">
        <v>840</v>
      </c>
      <c r="D82" t="s">
        <v>532</v>
      </c>
      <c r="E82" t="s">
        <v>532</v>
      </c>
      <c r="F82">
        <v>450</v>
      </c>
      <c r="G82">
        <v>450</v>
      </c>
      <c r="H82">
        <v>450</v>
      </c>
      <c r="I82" s="1">
        <v>6959854219356</v>
      </c>
      <c r="J82" t="s">
        <v>981</v>
      </c>
      <c r="K82" t="s">
        <v>982</v>
      </c>
      <c r="L82" t="s">
        <v>981</v>
      </c>
      <c r="M82" s="1">
        <v>6959854219356</v>
      </c>
      <c r="N82" t="s">
        <v>980</v>
      </c>
      <c r="O82" t="s">
        <v>980</v>
      </c>
      <c r="P82">
        <v>200</v>
      </c>
      <c r="Q82">
        <v>2</v>
      </c>
    </row>
    <row r="83" spans="1:17" x14ac:dyDescent="0.25">
      <c r="A83" t="s">
        <v>882</v>
      </c>
      <c r="B83" t="s">
        <v>869</v>
      </c>
      <c r="C83" t="s">
        <v>843</v>
      </c>
      <c r="D83" t="s">
        <v>66</v>
      </c>
      <c r="E83" t="s">
        <v>66</v>
      </c>
      <c r="F83">
        <v>230</v>
      </c>
      <c r="G83">
        <v>230</v>
      </c>
      <c r="H83">
        <v>230</v>
      </c>
      <c r="I83" s="1">
        <v>6997061580111</v>
      </c>
      <c r="J83" t="s">
        <v>981</v>
      </c>
      <c r="K83" t="s">
        <v>982</v>
      </c>
      <c r="L83" t="s">
        <v>981</v>
      </c>
      <c r="M83" s="1">
        <v>6997061580111</v>
      </c>
      <c r="N83" t="s">
        <v>980</v>
      </c>
      <c r="O83" t="s">
        <v>980</v>
      </c>
      <c r="P83">
        <v>110</v>
      </c>
      <c r="Q83">
        <v>4</v>
      </c>
    </row>
    <row r="84" spans="1:17" x14ac:dyDescent="0.25">
      <c r="A84" t="s">
        <v>873</v>
      </c>
      <c r="B84" t="s">
        <v>872</v>
      </c>
      <c r="C84" t="s">
        <v>841</v>
      </c>
      <c r="D84" t="s">
        <v>67</v>
      </c>
      <c r="E84" t="s">
        <v>67</v>
      </c>
      <c r="F84">
        <v>200</v>
      </c>
      <c r="G84">
        <v>200</v>
      </c>
      <c r="H84">
        <v>200</v>
      </c>
      <c r="I84" s="1">
        <v>12001100</v>
      </c>
      <c r="J84" t="s">
        <v>981</v>
      </c>
      <c r="K84" t="s">
        <v>982</v>
      </c>
      <c r="L84" t="s">
        <v>981</v>
      </c>
      <c r="M84" s="1">
        <v>12001100</v>
      </c>
      <c r="N84" t="s">
        <v>980</v>
      </c>
      <c r="O84" t="s">
        <v>980</v>
      </c>
      <c r="P84">
        <v>90</v>
      </c>
      <c r="Q84">
        <v>12</v>
      </c>
    </row>
    <row r="85" spans="1:17" x14ac:dyDescent="0.25">
      <c r="A85" t="s">
        <v>873</v>
      </c>
      <c r="B85" t="s">
        <v>883</v>
      </c>
      <c r="C85" t="s">
        <v>841</v>
      </c>
      <c r="D85" t="s">
        <v>723</v>
      </c>
      <c r="E85" t="s">
        <v>723</v>
      </c>
      <c r="F85">
        <v>150</v>
      </c>
      <c r="G85">
        <v>150</v>
      </c>
      <c r="H85">
        <v>150</v>
      </c>
      <c r="I85" s="1">
        <v>819324020676</v>
      </c>
      <c r="J85" t="s">
        <v>981</v>
      </c>
      <c r="K85" t="s">
        <v>982</v>
      </c>
      <c r="L85" t="s">
        <v>981</v>
      </c>
      <c r="M85" s="1">
        <v>819324020676</v>
      </c>
      <c r="N85" t="s">
        <v>980</v>
      </c>
      <c r="O85" t="s">
        <v>980</v>
      </c>
      <c r="P85">
        <v>90</v>
      </c>
      <c r="Q85">
        <v>3</v>
      </c>
    </row>
    <row r="86" spans="1:17" x14ac:dyDescent="0.25">
      <c r="A86" t="s">
        <v>873</v>
      </c>
      <c r="B86" t="s">
        <v>883</v>
      </c>
      <c r="C86" t="s">
        <v>841</v>
      </c>
      <c r="D86" t="s">
        <v>724</v>
      </c>
      <c r="E86" t="s">
        <v>724</v>
      </c>
      <c r="F86">
        <v>150</v>
      </c>
      <c r="G86">
        <v>150</v>
      </c>
      <c r="H86">
        <v>150</v>
      </c>
      <c r="I86" s="1">
        <v>3571700292738</v>
      </c>
      <c r="J86" t="s">
        <v>981</v>
      </c>
      <c r="K86" t="s">
        <v>982</v>
      </c>
      <c r="L86" t="s">
        <v>981</v>
      </c>
      <c r="M86" s="1">
        <v>3571700292738</v>
      </c>
      <c r="N86" t="s">
        <v>980</v>
      </c>
      <c r="O86" t="s">
        <v>980</v>
      </c>
      <c r="P86">
        <v>90</v>
      </c>
      <c r="Q86">
        <v>2</v>
      </c>
    </row>
    <row r="87" spans="1:17" x14ac:dyDescent="0.25">
      <c r="A87" t="s">
        <v>871</v>
      </c>
      <c r="B87" t="s">
        <v>867</v>
      </c>
      <c r="C87" t="s">
        <v>843</v>
      </c>
      <c r="D87" t="s">
        <v>68</v>
      </c>
      <c r="E87" t="s">
        <v>68</v>
      </c>
      <c r="F87">
        <v>60</v>
      </c>
      <c r="G87">
        <v>60</v>
      </c>
      <c r="H87">
        <v>60</v>
      </c>
      <c r="I87" s="1">
        <v>6937579564630</v>
      </c>
      <c r="J87" t="s">
        <v>981</v>
      </c>
      <c r="K87" t="s">
        <v>982</v>
      </c>
      <c r="L87" t="s">
        <v>981</v>
      </c>
      <c r="M87" s="1">
        <v>6937579564630</v>
      </c>
      <c r="N87" t="s">
        <v>980</v>
      </c>
      <c r="O87" t="s">
        <v>980</v>
      </c>
      <c r="P87">
        <v>45</v>
      </c>
      <c r="Q87">
        <v>2</v>
      </c>
    </row>
    <row r="88" spans="1:17" x14ac:dyDescent="0.25">
      <c r="A88" t="s">
        <v>868</v>
      </c>
      <c r="B88" t="s">
        <v>867</v>
      </c>
      <c r="C88" t="s">
        <v>840</v>
      </c>
      <c r="D88" t="s">
        <v>69</v>
      </c>
      <c r="E88" t="s">
        <v>69</v>
      </c>
      <c r="F88">
        <v>250</v>
      </c>
      <c r="G88">
        <v>250</v>
      </c>
      <c r="H88">
        <v>250</v>
      </c>
      <c r="I88" s="1">
        <v>10106001</v>
      </c>
      <c r="J88" t="s">
        <v>981</v>
      </c>
      <c r="K88" t="s">
        <v>982</v>
      </c>
      <c r="L88" t="s">
        <v>981</v>
      </c>
      <c r="M88" s="1">
        <v>10106001</v>
      </c>
      <c r="N88" t="s">
        <v>980</v>
      </c>
      <c r="O88" t="s">
        <v>980</v>
      </c>
      <c r="P88">
        <v>110</v>
      </c>
      <c r="Q88">
        <v>12</v>
      </c>
    </row>
    <row r="89" spans="1:17" x14ac:dyDescent="0.25">
      <c r="A89" t="s">
        <v>868</v>
      </c>
      <c r="B89" t="s">
        <v>867</v>
      </c>
      <c r="C89" t="s">
        <v>840</v>
      </c>
      <c r="D89" t="s">
        <v>70</v>
      </c>
      <c r="E89" t="s">
        <v>70</v>
      </c>
      <c r="F89">
        <v>250</v>
      </c>
      <c r="G89">
        <v>250</v>
      </c>
      <c r="H89">
        <v>250</v>
      </c>
      <c r="I89" s="1">
        <v>10107100</v>
      </c>
      <c r="J89" t="s">
        <v>981</v>
      </c>
      <c r="K89" t="s">
        <v>982</v>
      </c>
      <c r="L89" t="s">
        <v>981</v>
      </c>
      <c r="M89" s="1">
        <v>10107100</v>
      </c>
      <c r="N89" t="s">
        <v>980</v>
      </c>
      <c r="O89" t="s">
        <v>980</v>
      </c>
      <c r="P89">
        <v>130</v>
      </c>
      <c r="Q89">
        <v>18</v>
      </c>
    </row>
    <row r="90" spans="1:17" x14ac:dyDescent="0.25">
      <c r="A90" t="s">
        <v>868</v>
      </c>
      <c r="B90" t="s">
        <v>867</v>
      </c>
      <c r="C90" t="s">
        <v>840</v>
      </c>
      <c r="D90" t="s">
        <v>71</v>
      </c>
      <c r="E90" t="s">
        <v>71</v>
      </c>
      <c r="F90">
        <v>250</v>
      </c>
      <c r="G90">
        <v>250</v>
      </c>
      <c r="H90">
        <v>250</v>
      </c>
      <c r="I90" s="1">
        <v>10107101</v>
      </c>
      <c r="J90" t="s">
        <v>981</v>
      </c>
      <c r="K90" t="s">
        <v>982</v>
      </c>
      <c r="L90" t="s">
        <v>981</v>
      </c>
      <c r="M90" s="1">
        <v>10107101</v>
      </c>
      <c r="N90" t="s">
        <v>980</v>
      </c>
      <c r="O90" t="s">
        <v>980</v>
      </c>
      <c r="P90">
        <v>95</v>
      </c>
      <c r="Q90">
        <v>17</v>
      </c>
    </row>
    <row r="91" spans="1:17" x14ac:dyDescent="0.25">
      <c r="A91" t="s">
        <v>868</v>
      </c>
      <c r="B91" t="s">
        <v>867</v>
      </c>
      <c r="C91" t="s">
        <v>840</v>
      </c>
      <c r="D91" t="s">
        <v>72</v>
      </c>
      <c r="E91" t="s">
        <v>72</v>
      </c>
      <c r="F91">
        <v>180</v>
      </c>
      <c r="G91">
        <v>180</v>
      </c>
      <c r="H91">
        <v>180</v>
      </c>
      <c r="I91" s="1">
        <v>10107102</v>
      </c>
      <c r="J91" t="s">
        <v>981</v>
      </c>
      <c r="K91" t="s">
        <v>982</v>
      </c>
      <c r="L91" t="s">
        <v>981</v>
      </c>
      <c r="M91" s="1">
        <v>10107102</v>
      </c>
      <c r="N91" t="s">
        <v>980</v>
      </c>
      <c r="O91" t="s">
        <v>980</v>
      </c>
      <c r="P91">
        <v>95</v>
      </c>
      <c r="Q91">
        <v>11</v>
      </c>
    </row>
    <row r="92" spans="1:17" x14ac:dyDescent="0.25">
      <c r="A92" t="s">
        <v>868</v>
      </c>
      <c r="B92" t="s">
        <v>867</v>
      </c>
      <c r="C92" t="s">
        <v>840</v>
      </c>
      <c r="D92" t="s">
        <v>73</v>
      </c>
      <c r="E92" t="s">
        <v>73</v>
      </c>
      <c r="F92">
        <v>180</v>
      </c>
      <c r="G92">
        <v>180</v>
      </c>
      <c r="H92">
        <v>180</v>
      </c>
      <c r="I92" s="1">
        <v>19198100</v>
      </c>
      <c r="J92" t="s">
        <v>981</v>
      </c>
      <c r="K92" t="s">
        <v>982</v>
      </c>
      <c r="L92" t="s">
        <v>981</v>
      </c>
      <c r="M92" s="1">
        <v>19198100</v>
      </c>
      <c r="N92" t="s">
        <v>980</v>
      </c>
      <c r="O92" t="s">
        <v>980</v>
      </c>
      <c r="P92">
        <v>95</v>
      </c>
      <c r="Q92">
        <v>6</v>
      </c>
    </row>
    <row r="93" spans="1:17" x14ac:dyDescent="0.25">
      <c r="A93" t="s">
        <v>868</v>
      </c>
      <c r="B93" t="s">
        <v>867</v>
      </c>
      <c r="C93" t="s">
        <v>840</v>
      </c>
      <c r="D93" t="s">
        <v>726</v>
      </c>
      <c r="E93" t="s">
        <v>726</v>
      </c>
      <c r="F93">
        <v>200</v>
      </c>
      <c r="G93">
        <v>200</v>
      </c>
      <c r="H93">
        <v>200</v>
      </c>
      <c r="I93" s="1">
        <v>6953743307872</v>
      </c>
      <c r="J93" t="s">
        <v>981</v>
      </c>
      <c r="K93" t="s">
        <v>982</v>
      </c>
      <c r="L93" t="s">
        <v>981</v>
      </c>
      <c r="M93" s="1">
        <v>6953743307872</v>
      </c>
      <c r="N93" t="s">
        <v>980</v>
      </c>
      <c r="O93" t="s">
        <v>980</v>
      </c>
      <c r="P93">
        <v>120</v>
      </c>
      <c r="Q93">
        <v>19</v>
      </c>
    </row>
    <row r="94" spans="1:17" x14ac:dyDescent="0.25">
      <c r="A94" t="s">
        <v>868</v>
      </c>
      <c r="B94" t="s">
        <v>867</v>
      </c>
      <c r="C94" t="s">
        <v>840</v>
      </c>
      <c r="D94" t="s">
        <v>545</v>
      </c>
      <c r="E94" t="s">
        <v>545</v>
      </c>
      <c r="F94">
        <v>400</v>
      </c>
      <c r="G94">
        <v>400</v>
      </c>
      <c r="H94">
        <v>400</v>
      </c>
      <c r="I94" s="1">
        <v>4046537032837</v>
      </c>
      <c r="J94" t="s">
        <v>981</v>
      </c>
      <c r="K94" t="s">
        <v>982</v>
      </c>
      <c r="L94" t="s">
        <v>981</v>
      </c>
      <c r="M94" s="1">
        <v>4046537032837</v>
      </c>
      <c r="N94" t="s">
        <v>980</v>
      </c>
      <c r="O94" t="s">
        <v>980</v>
      </c>
      <c r="P94">
        <v>220</v>
      </c>
      <c r="Q94">
        <v>2</v>
      </c>
    </row>
    <row r="95" spans="1:17" x14ac:dyDescent="0.25">
      <c r="A95" t="s">
        <v>868</v>
      </c>
      <c r="B95" t="s">
        <v>867</v>
      </c>
      <c r="C95" t="s">
        <v>840</v>
      </c>
      <c r="D95" t="s">
        <v>74</v>
      </c>
      <c r="E95" t="s">
        <v>74</v>
      </c>
      <c r="F95">
        <v>250</v>
      </c>
      <c r="G95">
        <v>250</v>
      </c>
      <c r="H95">
        <v>250</v>
      </c>
      <c r="I95" s="1">
        <v>6923194101091</v>
      </c>
      <c r="J95" t="s">
        <v>981</v>
      </c>
      <c r="K95" t="s">
        <v>982</v>
      </c>
      <c r="L95" t="s">
        <v>981</v>
      </c>
      <c r="M95" s="1">
        <v>6923194101091</v>
      </c>
      <c r="N95" t="s">
        <v>980</v>
      </c>
      <c r="O95" t="s">
        <v>980</v>
      </c>
      <c r="P95">
        <v>120</v>
      </c>
      <c r="Q95">
        <v>2</v>
      </c>
    </row>
    <row r="96" spans="1:17" x14ac:dyDescent="0.25">
      <c r="A96" t="s">
        <v>868</v>
      </c>
      <c r="B96" t="s">
        <v>867</v>
      </c>
      <c r="C96" t="s">
        <v>840</v>
      </c>
      <c r="D96" t="s">
        <v>75</v>
      </c>
      <c r="E96" t="s">
        <v>75</v>
      </c>
      <c r="F96">
        <v>400</v>
      </c>
      <c r="G96">
        <v>400</v>
      </c>
      <c r="H96">
        <v>400</v>
      </c>
      <c r="I96" s="1">
        <v>6953743322981</v>
      </c>
      <c r="J96" t="s">
        <v>981</v>
      </c>
      <c r="K96" t="s">
        <v>982</v>
      </c>
      <c r="L96" t="s">
        <v>981</v>
      </c>
      <c r="M96" s="1">
        <v>6953743322981</v>
      </c>
      <c r="N96" t="s">
        <v>980</v>
      </c>
      <c r="O96" t="s">
        <v>980</v>
      </c>
      <c r="P96">
        <v>200</v>
      </c>
      <c r="Q96">
        <v>1</v>
      </c>
    </row>
    <row r="97" spans="1:17" x14ac:dyDescent="0.25">
      <c r="A97" t="s">
        <v>868</v>
      </c>
      <c r="B97" t="s">
        <v>867</v>
      </c>
      <c r="C97" t="s">
        <v>840</v>
      </c>
      <c r="D97" t="s">
        <v>75</v>
      </c>
      <c r="E97" t="s">
        <v>75</v>
      </c>
      <c r="F97">
        <v>400</v>
      </c>
      <c r="G97">
        <v>400</v>
      </c>
      <c r="H97">
        <v>400</v>
      </c>
      <c r="I97" s="1">
        <v>6953743322974</v>
      </c>
      <c r="J97" t="s">
        <v>981</v>
      </c>
      <c r="K97" t="s">
        <v>982</v>
      </c>
      <c r="L97" t="s">
        <v>981</v>
      </c>
      <c r="M97" s="1">
        <v>6953743322974</v>
      </c>
      <c r="N97" t="s">
        <v>980</v>
      </c>
      <c r="O97" t="s">
        <v>980</v>
      </c>
      <c r="P97">
        <v>200</v>
      </c>
      <c r="Q97">
        <v>1</v>
      </c>
    </row>
    <row r="98" spans="1:17" x14ac:dyDescent="0.25">
      <c r="A98" t="s">
        <v>881</v>
      </c>
      <c r="B98" t="s">
        <v>869</v>
      </c>
      <c r="C98" t="s">
        <v>840</v>
      </c>
      <c r="D98" t="s">
        <v>76</v>
      </c>
      <c r="E98" t="s">
        <v>76</v>
      </c>
      <c r="F98">
        <v>150</v>
      </c>
      <c r="G98">
        <v>150</v>
      </c>
      <c r="H98">
        <v>150</v>
      </c>
      <c r="I98" s="1">
        <v>10105110</v>
      </c>
      <c r="J98" t="s">
        <v>981</v>
      </c>
      <c r="K98" t="s">
        <v>982</v>
      </c>
      <c r="L98" t="s">
        <v>981</v>
      </c>
      <c r="M98" s="1">
        <v>10105110</v>
      </c>
      <c r="N98" t="s">
        <v>980</v>
      </c>
      <c r="O98" t="s">
        <v>980</v>
      </c>
      <c r="P98">
        <v>60</v>
      </c>
      <c r="Q98">
        <v>24</v>
      </c>
    </row>
    <row r="99" spans="1:17" x14ac:dyDescent="0.25">
      <c r="A99" t="s">
        <v>868</v>
      </c>
      <c r="B99" t="s">
        <v>867</v>
      </c>
      <c r="C99" t="s">
        <v>844</v>
      </c>
      <c r="D99" t="s">
        <v>543</v>
      </c>
      <c r="E99" t="s">
        <v>543</v>
      </c>
      <c r="F99">
        <v>450</v>
      </c>
      <c r="G99">
        <v>450</v>
      </c>
      <c r="H99">
        <v>450</v>
      </c>
      <c r="I99" s="1">
        <v>6959854200125</v>
      </c>
      <c r="J99" t="s">
        <v>981</v>
      </c>
      <c r="K99" t="s">
        <v>982</v>
      </c>
      <c r="L99" t="s">
        <v>981</v>
      </c>
      <c r="M99" s="1">
        <v>6959854200125</v>
      </c>
      <c r="N99" t="s">
        <v>980</v>
      </c>
      <c r="O99" t="s">
        <v>980</v>
      </c>
      <c r="P99">
        <v>150</v>
      </c>
      <c r="Q99">
        <v>2</v>
      </c>
    </row>
    <row r="100" spans="1:17" x14ac:dyDescent="0.25">
      <c r="A100" t="s">
        <v>868</v>
      </c>
      <c r="B100" t="s">
        <v>867</v>
      </c>
      <c r="C100" t="s">
        <v>844</v>
      </c>
      <c r="D100" t="s">
        <v>544</v>
      </c>
      <c r="E100" t="s">
        <v>544</v>
      </c>
      <c r="F100">
        <v>400</v>
      </c>
      <c r="G100">
        <v>400</v>
      </c>
      <c r="H100">
        <v>400</v>
      </c>
      <c r="I100" s="1">
        <v>6959854200101</v>
      </c>
      <c r="J100" t="s">
        <v>981</v>
      </c>
      <c r="K100" t="s">
        <v>982</v>
      </c>
      <c r="L100" t="s">
        <v>981</v>
      </c>
      <c r="M100" s="1">
        <v>6959854200101</v>
      </c>
      <c r="N100" t="s">
        <v>980</v>
      </c>
      <c r="O100" t="s">
        <v>980</v>
      </c>
      <c r="P100">
        <v>150</v>
      </c>
      <c r="Q100">
        <v>2</v>
      </c>
    </row>
    <row r="101" spans="1:17" x14ac:dyDescent="0.25">
      <c r="A101" t="s">
        <v>868</v>
      </c>
      <c r="B101" t="s">
        <v>867</v>
      </c>
      <c r="C101" t="s">
        <v>840</v>
      </c>
      <c r="D101" t="s">
        <v>77</v>
      </c>
      <c r="E101" t="s">
        <v>77</v>
      </c>
      <c r="F101">
        <v>220</v>
      </c>
      <c r="G101">
        <v>220</v>
      </c>
      <c r="H101">
        <v>220</v>
      </c>
      <c r="I101" s="1">
        <v>6970183710222</v>
      </c>
      <c r="J101" t="s">
        <v>981</v>
      </c>
      <c r="K101" t="s">
        <v>982</v>
      </c>
      <c r="L101" t="s">
        <v>981</v>
      </c>
      <c r="M101" s="1">
        <v>6970183710222</v>
      </c>
      <c r="N101" t="s">
        <v>980</v>
      </c>
      <c r="O101" t="s">
        <v>980</v>
      </c>
      <c r="P101">
        <v>120</v>
      </c>
      <c r="Q101">
        <v>21</v>
      </c>
    </row>
    <row r="102" spans="1:17" x14ac:dyDescent="0.25">
      <c r="A102" t="s">
        <v>868</v>
      </c>
      <c r="B102" t="s">
        <v>867</v>
      </c>
      <c r="C102" t="s">
        <v>840</v>
      </c>
      <c r="D102" t="s">
        <v>542</v>
      </c>
      <c r="E102" t="s">
        <v>542</v>
      </c>
      <c r="F102">
        <v>450</v>
      </c>
      <c r="G102">
        <v>450</v>
      </c>
      <c r="H102">
        <v>450</v>
      </c>
      <c r="I102" s="1">
        <v>10106100</v>
      </c>
      <c r="J102" t="s">
        <v>981</v>
      </c>
      <c r="K102" t="s">
        <v>982</v>
      </c>
      <c r="L102" t="s">
        <v>981</v>
      </c>
      <c r="M102" s="1">
        <v>10106100</v>
      </c>
      <c r="N102" t="s">
        <v>980</v>
      </c>
      <c r="O102" t="s">
        <v>980</v>
      </c>
      <c r="P102">
        <v>65</v>
      </c>
      <c r="Q102">
        <v>24</v>
      </c>
    </row>
    <row r="103" spans="1:17" x14ac:dyDescent="0.25">
      <c r="A103" t="s">
        <v>868</v>
      </c>
      <c r="B103" t="s">
        <v>867</v>
      </c>
      <c r="C103" t="s">
        <v>840</v>
      </c>
      <c r="D103" t="s">
        <v>78</v>
      </c>
      <c r="E103" t="s">
        <v>78</v>
      </c>
      <c r="F103">
        <v>550</v>
      </c>
      <c r="G103">
        <v>550</v>
      </c>
      <c r="H103">
        <v>550</v>
      </c>
      <c r="I103" s="1">
        <v>6953743325340</v>
      </c>
      <c r="J103" t="s">
        <v>981</v>
      </c>
      <c r="K103" t="s">
        <v>982</v>
      </c>
      <c r="L103" t="s">
        <v>981</v>
      </c>
      <c r="M103" s="1">
        <v>6953743325340</v>
      </c>
      <c r="N103" t="s">
        <v>980</v>
      </c>
      <c r="O103" t="s">
        <v>980</v>
      </c>
      <c r="P103">
        <v>290</v>
      </c>
      <c r="Q103">
        <v>1</v>
      </c>
    </row>
    <row r="104" spans="1:17" x14ac:dyDescent="0.25">
      <c r="A104" t="s">
        <v>868</v>
      </c>
      <c r="B104" t="s">
        <v>867</v>
      </c>
      <c r="C104" t="s">
        <v>840</v>
      </c>
      <c r="D104" t="s">
        <v>78</v>
      </c>
      <c r="E104" t="s">
        <v>78</v>
      </c>
      <c r="F104">
        <v>550</v>
      </c>
      <c r="G104">
        <v>550</v>
      </c>
      <c r="H104">
        <v>550</v>
      </c>
      <c r="I104" s="1">
        <v>6953743325357</v>
      </c>
      <c r="J104" t="s">
        <v>981</v>
      </c>
      <c r="K104" t="s">
        <v>982</v>
      </c>
      <c r="L104" t="s">
        <v>981</v>
      </c>
      <c r="M104" s="1">
        <v>6953743325357</v>
      </c>
      <c r="N104" t="s">
        <v>980</v>
      </c>
      <c r="O104" t="s">
        <v>980</v>
      </c>
      <c r="P104">
        <v>290</v>
      </c>
      <c r="Q104">
        <v>1</v>
      </c>
    </row>
    <row r="105" spans="1:17" x14ac:dyDescent="0.25">
      <c r="A105" t="s">
        <v>868</v>
      </c>
      <c r="B105" t="s">
        <v>867</v>
      </c>
      <c r="C105" t="s">
        <v>840</v>
      </c>
      <c r="D105" t="s">
        <v>78</v>
      </c>
      <c r="E105" t="s">
        <v>78</v>
      </c>
      <c r="F105">
        <v>550</v>
      </c>
      <c r="G105">
        <v>550</v>
      </c>
      <c r="H105">
        <v>550</v>
      </c>
      <c r="I105" s="1">
        <v>6953743325364</v>
      </c>
      <c r="J105" t="s">
        <v>981</v>
      </c>
      <c r="K105" t="s">
        <v>982</v>
      </c>
      <c r="L105" t="s">
        <v>981</v>
      </c>
      <c r="M105" s="1">
        <v>6953743325364</v>
      </c>
      <c r="N105" t="s">
        <v>980</v>
      </c>
      <c r="O105" t="s">
        <v>980</v>
      </c>
      <c r="P105">
        <v>290</v>
      </c>
      <c r="Q105">
        <v>1</v>
      </c>
    </row>
    <row r="106" spans="1:17" x14ac:dyDescent="0.25">
      <c r="A106" t="s">
        <v>868</v>
      </c>
      <c r="B106" t="s">
        <v>867</v>
      </c>
      <c r="C106" t="s">
        <v>840</v>
      </c>
      <c r="D106" t="s">
        <v>78</v>
      </c>
      <c r="E106" t="s">
        <v>78</v>
      </c>
      <c r="F106">
        <v>550</v>
      </c>
      <c r="G106">
        <v>550</v>
      </c>
      <c r="H106">
        <v>550</v>
      </c>
      <c r="I106" s="1">
        <v>6953743325333</v>
      </c>
      <c r="J106" t="s">
        <v>981</v>
      </c>
      <c r="K106" t="s">
        <v>982</v>
      </c>
      <c r="L106" t="s">
        <v>981</v>
      </c>
      <c r="M106" s="1">
        <v>6953743325333</v>
      </c>
      <c r="N106" t="s">
        <v>980</v>
      </c>
      <c r="O106" t="s">
        <v>980</v>
      </c>
      <c r="P106">
        <v>290</v>
      </c>
      <c r="Q106">
        <v>1</v>
      </c>
    </row>
    <row r="107" spans="1:17" x14ac:dyDescent="0.25">
      <c r="A107" t="s">
        <v>868</v>
      </c>
      <c r="B107" t="s">
        <v>867</v>
      </c>
      <c r="C107" t="s">
        <v>840</v>
      </c>
      <c r="D107" t="s">
        <v>79</v>
      </c>
      <c r="E107" t="s">
        <v>79</v>
      </c>
      <c r="F107">
        <v>350</v>
      </c>
      <c r="G107">
        <v>350</v>
      </c>
      <c r="H107">
        <v>350</v>
      </c>
      <c r="I107" s="1">
        <v>6953743312777</v>
      </c>
      <c r="J107" t="s">
        <v>981</v>
      </c>
      <c r="K107" t="s">
        <v>982</v>
      </c>
      <c r="L107" t="s">
        <v>981</v>
      </c>
      <c r="M107" s="1">
        <v>6953743312777</v>
      </c>
      <c r="N107" t="s">
        <v>980</v>
      </c>
      <c r="O107" t="s">
        <v>980</v>
      </c>
      <c r="P107">
        <v>200</v>
      </c>
      <c r="Q107">
        <v>1</v>
      </c>
    </row>
    <row r="108" spans="1:17" x14ac:dyDescent="0.25">
      <c r="A108" t="s">
        <v>868</v>
      </c>
      <c r="B108" t="s">
        <v>867</v>
      </c>
      <c r="C108" t="s">
        <v>840</v>
      </c>
      <c r="D108" t="s">
        <v>80</v>
      </c>
      <c r="E108" t="s">
        <v>80</v>
      </c>
      <c r="F108">
        <v>350</v>
      </c>
      <c r="G108">
        <v>350</v>
      </c>
      <c r="H108">
        <v>350</v>
      </c>
      <c r="I108" s="1">
        <v>6953743312760</v>
      </c>
      <c r="J108" t="s">
        <v>981</v>
      </c>
      <c r="K108" t="s">
        <v>982</v>
      </c>
      <c r="L108" t="s">
        <v>981</v>
      </c>
      <c r="M108" s="1">
        <v>6953743312760</v>
      </c>
      <c r="N108" t="s">
        <v>980</v>
      </c>
      <c r="O108" t="s">
        <v>980</v>
      </c>
      <c r="P108">
        <v>200</v>
      </c>
      <c r="Q108">
        <v>1</v>
      </c>
    </row>
    <row r="109" spans="1:17" x14ac:dyDescent="0.25">
      <c r="A109" t="s">
        <v>868</v>
      </c>
      <c r="B109" t="s">
        <v>867</v>
      </c>
      <c r="C109" t="s">
        <v>840</v>
      </c>
      <c r="D109" t="s">
        <v>81</v>
      </c>
      <c r="E109" t="s">
        <v>81</v>
      </c>
      <c r="F109">
        <v>350</v>
      </c>
      <c r="G109">
        <v>350</v>
      </c>
      <c r="H109">
        <v>350</v>
      </c>
      <c r="I109" s="1">
        <v>6953743340398</v>
      </c>
      <c r="J109" t="s">
        <v>981</v>
      </c>
      <c r="K109" t="s">
        <v>982</v>
      </c>
      <c r="L109" t="s">
        <v>981</v>
      </c>
      <c r="M109" s="1">
        <v>6953743340398</v>
      </c>
      <c r="N109" t="s">
        <v>980</v>
      </c>
      <c r="O109" t="s">
        <v>980</v>
      </c>
      <c r="P109">
        <v>200</v>
      </c>
      <c r="Q109">
        <v>1</v>
      </c>
    </row>
    <row r="110" spans="1:17" x14ac:dyDescent="0.25">
      <c r="A110" t="s">
        <v>868</v>
      </c>
      <c r="B110" t="s">
        <v>867</v>
      </c>
      <c r="C110" t="s">
        <v>840</v>
      </c>
      <c r="D110" t="s">
        <v>82</v>
      </c>
      <c r="E110" t="s">
        <v>82</v>
      </c>
      <c r="F110">
        <v>250</v>
      </c>
      <c r="G110">
        <v>250</v>
      </c>
      <c r="H110">
        <v>250</v>
      </c>
      <c r="I110" s="1">
        <v>6902644115192</v>
      </c>
      <c r="J110" t="s">
        <v>981</v>
      </c>
      <c r="K110" t="s">
        <v>982</v>
      </c>
      <c r="L110" t="s">
        <v>981</v>
      </c>
      <c r="M110" s="1">
        <v>6902644115192</v>
      </c>
      <c r="N110" t="s">
        <v>980</v>
      </c>
      <c r="O110" t="s">
        <v>980</v>
      </c>
      <c r="P110">
        <v>100</v>
      </c>
      <c r="Q110">
        <v>6</v>
      </c>
    </row>
    <row r="111" spans="1:17" x14ac:dyDescent="0.25">
      <c r="A111" t="s">
        <v>886</v>
      </c>
      <c r="B111" t="s">
        <v>885</v>
      </c>
      <c r="C111" t="s">
        <v>840</v>
      </c>
      <c r="D111" t="s">
        <v>83</v>
      </c>
      <c r="E111" t="s">
        <v>83</v>
      </c>
      <c r="F111">
        <v>250</v>
      </c>
      <c r="G111">
        <v>250</v>
      </c>
      <c r="H111">
        <v>250</v>
      </c>
      <c r="I111" s="1">
        <v>123457</v>
      </c>
      <c r="J111" t="s">
        <v>981</v>
      </c>
      <c r="K111" t="s">
        <v>982</v>
      </c>
      <c r="L111" t="s">
        <v>981</v>
      </c>
      <c r="M111" s="1">
        <v>123457</v>
      </c>
      <c r="N111" t="s">
        <v>980</v>
      </c>
      <c r="O111" t="s">
        <v>980</v>
      </c>
      <c r="P111">
        <v>120</v>
      </c>
      <c r="Q111">
        <v>6</v>
      </c>
    </row>
    <row r="112" spans="1:17" x14ac:dyDescent="0.25">
      <c r="A112" t="s">
        <v>887</v>
      </c>
      <c r="B112" t="s">
        <v>885</v>
      </c>
      <c r="C112" t="s">
        <v>840</v>
      </c>
      <c r="D112" t="s">
        <v>84</v>
      </c>
      <c r="E112" t="s">
        <v>84</v>
      </c>
      <c r="F112">
        <v>200</v>
      </c>
      <c r="G112">
        <v>200</v>
      </c>
      <c r="H112">
        <v>200</v>
      </c>
      <c r="I112" s="1">
        <v>123458</v>
      </c>
      <c r="J112" t="s">
        <v>981</v>
      </c>
      <c r="K112" t="s">
        <v>982</v>
      </c>
      <c r="L112" t="s">
        <v>981</v>
      </c>
      <c r="M112" s="1">
        <v>123458</v>
      </c>
      <c r="N112" t="s">
        <v>980</v>
      </c>
      <c r="O112" t="s">
        <v>980</v>
      </c>
      <c r="P112">
        <v>100</v>
      </c>
      <c r="Q112">
        <v>6</v>
      </c>
    </row>
    <row r="113" spans="1:17" x14ac:dyDescent="0.25">
      <c r="A113" t="s">
        <v>888</v>
      </c>
      <c r="B113" t="s">
        <v>885</v>
      </c>
      <c r="C113" t="s">
        <v>840</v>
      </c>
      <c r="D113" t="s">
        <v>540</v>
      </c>
      <c r="E113" t="s">
        <v>540</v>
      </c>
      <c r="F113">
        <v>150</v>
      </c>
      <c r="G113">
        <v>150</v>
      </c>
      <c r="H113">
        <v>150</v>
      </c>
      <c r="I113" s="1">
        <v>8972423632101</v>
      </c>
      <c r="J113" t="s">
        <v>981</v>
      </c>
      <c r="K113" t="s">
        <v>982</v>
      </c>
      <c r="L113" t="s">
        <v>981</v>
      </c>
      <c r="M113" s="1">
        <v>8972423632101</v>
      </c>
      <c r="N113" t="s">
        <v>980</v>
      </c>
      <c r="O113" t="s">
        <v>980</v>
      </c>
      <c r="P113">
        <v>55</v>
      </c>
      <c r="Q113">
        <v>18</v>
      </c>
    </row>
    <row r="114" spans="1:17" x14ac:dyDescent="0.25">
      <c r="A114" t="s">
        <v>868</v>
      </c>
      <c r="B114" t="s">
        <v>867</v>
      </c>
      <c r="C114" t="s">
        <v>840</v>
      </c>
      <c r="D114" t="s">
        <v>539</v>
      </c>
      <c r="E114" t="s">
        <v>539</v>
      </c>
      <c r="F114">
        <v>120</v>
      </c>
      <c r="G114">
        <v>120</v>
      </c>
      <c r="H114">
        <v>120</v>
      </c>
      <c r="I114" s="1">
        <v>123459</v>
      </c>
      <c r="J114" t="s">
        <v>981</v>
      </c>
      <c r="K114" t="s">
        <v>982</v>
      </c>
      <c r="L114" t="s">
        <v>981</v>
      </c>
      <c r="M114" s="1">
        <v>123459</v>
      </c>
      <c r="N114" t="s">
        <v>980</v>
      </c>
      <c r="O114" t="s">
        <v>980</v>
      </c>
      <c r="P114">
        <v>70</v>
      </c>
      <c r="Q114">
        <v>2</v>
      </c>
    </row>
    <row r="115" spans="1:17" x14ac:dyDescent="0.25">
      <c r="A115" t="s">
        <v>868</v>
      </c>
      <c r="B115" t="s">
        <v>867</v>
      </c>
      <c r="C115" t="s">
        <v>840</v>
      </c>
      <c r="D115" t="s">
        <v>85</v>
      </c>
      <c r="E115" t="s">
        <v>85</v>
      </c>
      <c r="F115">
        <v>170</v>
      </c>
      <c r="G115">
        <v>170</v>
      </c>
      <c r="H115">
        <v>170</v>
      </c>
      <c r="I115" s="1">
        <v>6902644170177</v>
      </c>
      <c r="J115" t="s">
        <v>981</v>
      </c>
      <c r="K115" t="s">
        <v>982</v>
      </c>
      <c r="L115" t="s">
        <v>981</v>
      </c>
      <c r="M115" s="1">
        <v>6902644170177</v>
      </c>
      <c r="N115" t="s">
        <v>980</v>
      </c>
      <c r="O115" t="s">
        <v>980</v>
      </c>
      <c r="P115">
        <v>80</v>
      </c>
      <c r="Q115">
        <v>7</v>
      </c>
    </row>
    <row r="116" spans="1:17" x14ac:dyDescent="0.25">
      <c r="A116" t="s">
        <v>890</v>
      </c>
      <c r="B116" t="s">
        <v>889</v>
      </c>
      <c r="C116" t="s">
        <v>845</v>
      </c>
      <c r="D116" t="s">
        <v>86</v>
      </c>
      <c r="E116" t="s">
        <v>86</v>
      </c>
      <c r="F116">
        <v>75</v>
      </c>
      <c r="G116">
        <v>75</v>
      </c>
      <c r="H116">
        <v>75</v>
      </c>
      <c r="I116" s="1">
        <v>8964001492207</v>
      </c>
      <c r="J116" t="s">
        <v>981</v>
      </c>
      <c r="K116" t="s">
        <v>982</v>
      </c>
      <c r="L116" t="s">
        <v>981</v>
      </c>
      <c r="M116" s="1">
        <v>8964001492207</v>
      </c>
      <c r="N116" t="s">
        <v>980</v>
      </c>
      <c r="O116" t="s">
        <v>980</v>
      </c>
      <c r="P116">
        <f>390/6</f>
        <v>65</v>
      </c>
      <c r="Q116">
        <v>6</v>
      </c>
    </row>
    <row r="117" spans="1:17" x14ac:dyDescent="0.25">
      <c r="A117" t="s">
        <v>890</v>
      </c>
      <c r="B117" t="s">
        <v>889</v>
      </c>
      <c r="C117" t="s">
        <v>845</v>
      </c>
      <c r="D117" t="s">
        <v>87</v>
      </c>
      <c r="E117" t="s">
        <v>87</v>
      </c>
      <c r="F117">
        <v>105</v>
      </c>
      <c r="G117">
        <v>105</v>
      </c>
      <c r="H117">
        <v>105</v>
      </c>
      <c r="I117" s="1">
        <v>8964001492160</v>
      </c>
      <c r="J117" t="s">
        <v>981</v>
      </c>
      <c r="K117" t="s">
        <v>982</v>
      </c>
      <c r="L117" t="s">
        <v>981</v>
      </c>
      <c r="M117" s="1">
        <v>8964001492160</v>
      </c>
      <c r="N117" t="s">
        <v>980</v>
      </c>
      <c r="O117" t="s">
        <v>980</v>
      </c>
      <c r="P117">
        <f>540/6</f>
        <v>90</v>
      </c>
      <c r="Q117">
        <v>6</v>
      </c>
    </row>
    <row r="118" spans="1:17" x14ac:dyDescent="0.25">
      <c r="A118" t="s">
        <v>890</v>
      </c>
      <c r="B118" t="s">
        <v>889</v>
      </c>
      <c r="C118" t="s">
        <v>845</v>
      </c>
      <c r="D118" t="s">
        <v>88</v>
      </c>
      <c r="E118" t="s">
        <v>88</v>
      </c>
      <c r="F118">
        <v>140</v>
      </c>
      <c r="G118">
        <v>140</v>
      </c>
      <c r="H118">
        <v>140</v>
      </c>
      <c r="I118" s="1">
        <v>8964001492184</v>
      </c>
      <c r="J118" t="s">
        <v>981</v>
      </c>
      <c r="K118" t="s">
        <v>982</v>
      </c>
      <c r="L118" t="s">
        <v>981</v>
      </c>
      <c r="M118" s="1">
        <v>8964001492184</v>
      </c>
      <c r="N118" t="s">
        <v>980</v>
      </c>
      <c r="O118" t="s">
        <v>980</v>
      </c>
      <c r="P118">
        <f>690/6</f>
        <v>115</v>
      </c>
      <c r="Q118">
        <v>6</v>
      </c>
    </row>
    <row r="119" spans="1:17" x14ac:dyDescent="0.25">
      <c r="A119" t="s">
        <v>890</v>
      </c>
      <c r="B119" t="s">
        <v>889</v>
      </c>
      <c r="C119" t="s">
        <v>845</v>
      </c>
      <c r="D119" t="s">
        <v>89</v>
      </c>
      <c r="E119" t="s">
        <v>89</v>
      </c>
      <c r="F119">
        <v>140</v>
      </c>
      <c r="G119">
        <v>140</v>
      </c>
      <c r="H119">
        <v>140</v>
      </c>
      <c r="I119" s="1">
        <v>8964001492276</v>
      </c>
      <c r="J119" t="s">
        <v>981</v>
      </c>
      <c r="K119" t="s">
        <v>982</v>
      </c>
      <c r="L119" t="s">
        <v>981</v>
      </c>
      <c r="M119" s="1">
        <v>8964001492276</v>
      </c>
      <c r="N119" t="s">
        <v>980</v>
      </c>
      <c r="O119" t="s">
        <v>980</v>
      </c>
      <c r="P119">
        <f>690/6</f>
        <v>115</v>
      </c>
      <c r="Q119">
        <v>6</v>
      </c>
    </row>
    <row r="120" spans="1:17" x14ac:dyDescent="0.25">
      <c r="A120" t="s">
        <v>890</v>
      </c>
      <c r="B120" t="s">
        <v>889</v>
      </c>
      <c r="C120" t="s">
        <v>845</v>
      </c>
      <c r="D120" t="s">
        <v>90</v>
      </c>
      <c r="E120" t="s">
        <v>90</v>
      </c>
      <c r="F120">
        <v>120</v>
      </c>
      <c r="G120">
        <v>120</v>
      </c>
      <c r="H120">
        <v>120</v>
      </c>
      <c r="I120" s="1">
        <v>8964001492177</v>
      </c>
      <c r="J120" t="s">
        <v>981</v>
      </c>
      <c r="K120" t="s">
        <v>982</v>
      </c>
      <c r="L120" t="s">
        <v>981</v>
      </c>
      <c r="M120" s="1">
        <v>8964001492177</v>
      </c>
      <c r="N120" t="s">
        <v>980</v>
      </c>
      <c r="O120" t="s">
        <v>980</v>
      </c>
      <c r="P120">
        <v>99</v>
      </c>
      <c r="Q120">
        <v>6</v>
      </c>
    </row>
    <row r="121" spans="1:17" x14ac:dyDescent="0.25">
      <c r="A121" t="s">
        <v>890</v>
      </c>
      <c r="B121" t="s">
        <v>889</v>
      </c>
      <c r="C121" t="s">
        <v>845</v>
      </c>
      <c r="D121" t="s">
        <v>91</v>
      </c>
      <c r="E121" t="s">
        <v>91</v>
      </c>
      <c r="F121">
        <v>150</v>
      </c>
      <c r="G121">
        <v>150</v>
      </c>
      <c r="H121">
        <v>150</v>
      </c>
      <c r="I121" s="1">
        <v>8964001492191</v>
      </c>
      <c r="J121" t="s">
        <v>981</v>
      </c>
      <c r="K121" t="s">
        <v>982</v>
      </c>
      <c r="L121" t="s">
        <v>981</v>
      </c>
      <c r="M121" s="1">
        <v>8964001492191</v>
      </c>
      <c r="N121" t="s">
        <v>980</v>
      </c>
      <c r="O121" t="s">
        <v>980</v>
      </c>
      <c r="P121">
        <f>750/6</f>
        <v>125</v>
      </c>
      <c r="Q121">
        <v>3</v>
      </c>
    </row>
    <row r="122" spans="1:17" x14ac:dyDescent="0.25">
      <c r="A122" t="s">
        <v>890</v>
      </c>
      <c r="B122" t="s">
        <v>889</v>
      </c>
      <c r="C122" t="s">
        <v>845</v>
      </c>
      <c r="D122" t="s">
        <v>92</v>
      </c>
      <c r="E122" t="s">
        <v>92</v>
      </c>
      <c r="F122">
        <v>150</v>
      </c>
      <c r="G122">
        <v>150</v>
      </c>
      <c r="H122">
        <v>150</v>
      </c>
      <c r="I122" s="1">
        <v>8964001492283</v>
      </c>
      <c r="J122" t="s">
        <v>981</v>
      </c>
      <c r="K122" t="s">
        <v>982</v>
      </c>
      <c r="L122" t="s">
        <v>981</v>
      </c>
      <c r="M122" s="1">
        <v>8964001492283</v>
      </c>
      <c r="N122" t="s">
        <v>980</v>
      </c>
      <c r="O122" t="s">
        <v>980</v>
      </c>
      <c r="P122">
        <f>750/6</f>
        <v>125</v>
      </c>
      <c r="Q122">
        <v>2</v>
      </c>
    </row>
    <row r="123" spans="1:17" x14ac:dyDescent="0.25">
      <c r="A123" t="s">
        <v>890</v>
      </c>
      <c r="B123" t="s">
        <v>889</v>
      </c>
      <c r="C123" t="s">
        <v>845</v>
      </c>
      <c r="D123" t="s">
        <v>91</v>
      </c>
      <c r="E123" t="s">
        <v>91</v>
      </c>
      <c r="F123">
        <v>150</v>
      </c>
      <c r="G123">
        <v>150</v>
      </c>
      <c r="H123">
        <v>150</v>
      </c>
      <c r="I123" s="1">
        <v>8964001492191</v>
      </c>
      <c r="J123" t="s">
        <v>981</v>
      </c>
      <c r="K123" t="s">
        <v>982</v>
      </c>
      <c r="L123" t="s">
        <v>981</v>
      </c>
      <c r="M123" s="1">
        <v>8964001492191</v>
      </c>
      <c r="N123" t="s">
        <v>980</v>
      </c>
      <c r="O123" t="s">
        <v>980</v>
      </c>
      <c r="P123">
        <v>140</v>
      </c>
      <c r="Q123">
        <v>3</v>
      </c>
    </row>
    <row r="124" spans="1:17" x14ac:dyDescent="0.25">
      <c r="A124" t="s">
        <v>890</v>
      </c>
      <c r="B124" t="s">
        <v>889</v>
      </c>
      <c r="C124" t="s">
        <v>845</v>
      </c>
      <c r="D124" t="s">
        <v>92</v>
      </c>
      <c r="E124" t="s">
        <v>92</v>
      </c>
      <c r="F124">
        <v>150</v>
      </c>
      <c r="G124">
        <v>150</v>
      </c>
      <c r="H124">
        <v>150</v>
      </c>
      <c r="I124" s="1">
        <v>8964001492283</v>
      </c>
      <c r="J124" t="s">
        <v>981</v>
      </c>
      <c r="K124" t="s">
        <v>982</v>
      </c>
      <c r="L124" t="s">
        <v>981</v>
      </c>
      <c r="M124" s="1">
        <v>8964001492283</v>
      </c>
      <c r="N124" t="s">
        <v>980</v>
      </c>
      <c r="O124" t="s">
        <v>980</v>
      </c>
      <c r="P124">
        <v>140</v>
      </c>
      <c r="Q124">
        <v>4</v>
      </c>
    </row>
    <row r="125" spans="1:17" x14ac:dyDescent="0.25">
      <c r="A125" t="s">
        <v>890</v>
      </c>
      <c r="B125" t="s">
        <v>889</v>
      </c>
      <c r="C125" t="s">
        <v>845</v>
      </c>
      <c r="D125" t="s">
        <v>93</v>
      </c>
      <c r="E125" t="s">
        <v>93</v>
      </c>
      <c r="F125">
        <v>250</v>
      </c>
      <c r="G125">
        <v>250</v>
      </c>
      <c r="H125">
        <v>250</v>
      </c>
      <c r="I125" s="1">
        <v>658556005026</v>
      </c>
      <c r="J125" t="s">
        <v>981</v>
      </c>
      <c r="K125" t="s">
        <v>982</v>
      </c>
      <c r="L125" t="s">
        <v>981</v>
      </c>
      <c r="M125" s="1">
        <v>658556005026</v>
      </c>
      <c r="N125" t="s">
        <v>980</v>
      </c>
      <c r="O125" t="s">
        <v>980</v>
      </c>
      <c r="P125">
        <v>100</v>
      </c>
      <c r="Q125">
        <v>2</v>
      </c>
    </row>
    <row r="126" spans="1:17" x14ac:dyDescent="0.25">
      <c r="A126" t="s">
        <v>890</v>
      </c>
      <c r="B126" t="s">
        <v>889</v>
      </c>
      <c r="C126" t="s">
        <v>845</v>
      </c>
      <c r="D126" t="s">
        <v>480</v>
      </c>
      <c r="E126" t="s">
        <v>480</v>
      </c>
      <c r="F126">
        <v>700</v>
      </c>
      <c r="G126">
        <v>700</v>
      </c>
      <c r="H126">
        <v>700</v>
      </c>
      <c r="I126" s="1">
        <v>6978398927053</v>
      </c>
      <c r="J126" t="s">
        <v>981</v>
      </c>
      <c r="K126" t="s">
        <v>982</v>
      </c>
      <c r="L126" t="s">
        <v>981</v>
      </c>
      <c r="M126" s="1">
        <v>6978398927053</v>
      </c>
      <c r="N126" t="s">
        <v>980</v>
      </c>
      <c r="O126" t="s">
        <v>980</v>
      </c>
      <c r="P126">
        <v>340</v>
      </c>
      <c r="Q126">
        <v>2</v>
      </c>
    </row>
    <row r="127" spans="1:17" x14ac:dyDescent="0.25">
      <c r="A127" t="s">
        <v>890</v>
      </c>
      <c r="B127" t="s">
        <v>889</v>
      </c>
      <c r="C127" t="s">
        <v>845</v>
      </c>
      <c r="D127" t="s">
        <v>94</v>
      </c>
      <c r="E127" t="s">
        <v>94</v>
      </c>
      <c r="F127">
        <v>1800</v>
      </c>
      <c r="G127">
        <v>1800</v>
      </c>
      <c r="H127">
        <v>1800</v>
      </c>
      <c r="I127" s="1">
        <v>6971233889134</v>
      </c>
      <c r="J127" t="s">
        <v>981</v>
      </c>
      <c r="K127" t="s">
        <v>982</v>
      </c>
      <c r="L127" t="s">
        <v>981</v>
      </c>
      <c r="M127" s="1">
        <v>6971233889134</v>
      </c>
      <c r="N127" t="s">
        <v>980</v>
      </c>
      <c r="O127" t="s">
        <v>980</v>
      </c>
      <c r="P127">
        <v>700</v>
      </c>
      <c r="Q127">
        <v>1</v>
      </c>
    </row>
    <row r="128" spans="1:17" x14ac:dyDescent="0.25">
      <c r="A128" t="s">
        <v>890</v>
      </c>
      <c r="B128" t="s">
        <v>889</v>
      </c>
      <c r="C128" t="s">
        <v>845</v>
      </c>
      <c r="D128" t="s">
        <v>96</v>
      </c>
      <c r="E128" t="s">
        <v>96</v>
      </c>
      <c r="F128">
        <v>500</v>
      </c>
      <c r="G128">
        <v>500</v>
      </c>
      <c r="H128">
        <v>500</v>
      </c>
      <c r="I128" s="1">
        <v>6954944981342</v>
      </c>
      <c r="J128" t="s">
        <v>981</v>
      </c>
      <c r="K128" t="s">
        <v>982</v>
      </c>
      <c r="L128" t="s">
        <v>981</v>
      </c>
      <c r="M128" s="1">
        <v>6954944981342</v>
      </c>
      <c r="N128" t="s">
        <v>980</v>
      </c>
      <c r="O128" t="s">
        <v>980</v>
      </c>
      <c r="P128">
        <v>260</v>
      </c>
      <c r="Q128">
        <v>1</v>
      </c>
    </row>
    <row r="129" spans="1:17" x14ac:dyDescent="0.25">
      <c r="A129" t="s">
        <v>890</v>
      </c>
      <c r="B129" t="s">
        <v>889</v>
      </c>
      <c r="C129" t="s">
        <v>845</v>
      </c>
      <c r="D129" t="s">
        <v>95</v>
      </c>
      <c r="E129" t="s">
        <v>95</v>
      </c>
      <c r="F129">
        <v>600</v>
      </c>
      <c r="G129">
        <v>600</v>
      </c>
      <c r="H129">
        <v>600</v>
      </c>
      <c r="I129" s="1">
        <v>6954944981076</v>
      </c>
      <c r="J129" t="s">
        <v>981</v>
      </c>
      <c r="K129" t="s">
        <v>982</v>
      </c>
      <c r="L129" t="s">
        <v>981</v>
      </c>
      <c r="M129" s="1">
        <v>6954944981076</v>
      </c>
      <c r="N129" t="s">
        <v>980</v>
      </c>
      <c r="O129" t="s">
        <v>980</v>
      </c>
      <c r="P129">
        <v>300</v>
      </c>
      <c r="Q129">
        <v>1</v>
      </c>
    </row>
    <row r="130" spans="1:17" x14ac:dyDescent="0.25">
      <c r="A130" t="s">
        <v>890</v>
      </c>
      <c r="B130" t="s">
        <v>889</v>
      </c>
      <c r="C130" t="s">
        <v>845</v>
      </c>
      <c r="D130" t="s">
        <v>482</v>
      </c>
      <c r="E130" t="s">
        <v>482</v>
      </c>
      <c r="F130">
        <v>550</v>
      </c>
      <c r="G130">
        <v>550</v>
      </c>
      <c r="H130">
        <v>550</v>
      </c>
      <c r="I130" s="1">
        <v>6955770803884</v>
      </c>
      <c r="J130" t="s">
        <v>981</v>
      </c>
      <c r="K130" t="s">
        <v>982</v>
      </c>
      <c r="L130" t="s">
        <v>981</v>
      </c>
      <c r="M130" s="1">
        <v>6955770803884</v>
      </c>
      <c r="N130" t="s">
        <v>980</v>
      </c>
      <c r="O130" t="s">
        <v>980</v>
      </c>
      <c r="P130">
        <v>370</v>
      </c>
      <c r="Q130">
        <v>2</v>
      </c>
    </row>
    <row r="131" spans="1:17" x14ac:dyDescent="0.25">
      <c r="A131" t="s">
        <v>890</v>
      </c>
      <c r="B131" t="s">
        <v>889</v>
      </c>
      <c r="C131" t="s">
        <v>845</v>
      </c>
      <c r="D131" t="s">
        <v>97</v>
      </c>
      <c r="E131" t="s">
        <v>97</v>
      </c>
      <c r="F131">
        <v>500</v>
      </c>
      <c r="G131">
        <v>500</v>
      </c>
      <c r="H131">
        <v>500</v>
      </c>
      <c r="I131" s="1">
        <v>6954944981014</v>
      </c>
      <c r="J131" t="s">
        <v>981</v>
      </c>
      <c r="K131" t="s">
        <v>982</v>
      </c>
      <c r="L131" t="s">
        <v>981</v>
      </c>
      <c r="M131" s="1">
        <v>6954944981014</v>
      </c>
      <c r="N131" t="s">
        <v>980</v>
      </c>
      <c r="O131" t="s">
        <v>980</v>
      </c>
      <c r="P131">
        <v>290</v>
      </c>
      <c r="Q131">
        <v>1</v>
      </c>
    </row>
    <row r="132" spans="1:17" x14ac:dyDescent="0.25">
      <c r="A132" t="s">
        <v>890</v>
      </c>
      <c r="B132" t="s">
        <v>889</v>
      </c>
      <c r="C132" t="s">
        <v>845</v>
      </c>
      <c r="D132" t="s">
        <v>481</v>
      </c>
      <c r="E132" t="s">
        <v>481</v>
      </c>
      <c r="F132">
        <v>580</v>
      </c>
      <c r="G132">
        <v>580</v>
      </c>
      <c r="H132">
        <v>580</v>
      </c>
      <c r="I132" s="1">
        <v>6978398927220</v>
      </c>
      <c r="J132" t="s">
        <v>981</v>
      </c>
      <c r="K132" t="s">
        <v>982</v>
      </c>
      <c r="L132" t="s">
        <v>981</v>
      </c>
      <c r="M132" s="1">
        <v>6978398927220</v>
      </c>
      <c r="N132" t="s">
        <v>980</v>
      </c>
      <c r="O132" t="s">
        <v>980</v>
      </c>
      <c r="P132">
        <v>320</v>
      </c>
      <c r="Q132">
        <v>2</v>
      </c>
    </row>
    <row r="133" spans="1:17" x14ac:dyDescent="0.25">
      <c r="A133" t="s">
        <v>890</v>
      </c>
      <c r="B133" t="s">
        <v>889</v>
      </c>
      <c r="C133" t="s">
        <v>845</v>
      </c>
      <c r="D133" t="s">
        <v>98</v>
      </c>
      <c r="E133" t="s">
        <v>98</v>
      </c>
      <c r="F133">
        <v>200</v>
      </c>
      <c r="G133">
        <v>200</v>
      </c>
      <c r="H133">
        <v>200</v>
      </c>
      <c r="I133" s="1">
        <v>658556005033</v>
      </c>
      <c r="J133" t="s">
        <v>981</v>
      </c>
      <c r="K133" t="s">
        <v>982</v>
      </c>
      <c r="L133" t="s">
        <v>981</v>
      </c>
      <c r="M133" s="1">
        <v>658556005033</v>
      </c>
      <c r="N133" t="s">
        <v>980</v>
      </c>
      <c r="O133" t="s">
        <v>980</v>
      </c>
      <c r="P133">
        <v>85</v>
      </c>
      <c r="Q133">
        <v>1</v>
      </c>
    </row>
    <row r="134" spans="1:17" x14ac:dyDescent="0.25">
      <c r="A134" t="s">
        <v>890</v>
      </c>
      <c r="B134" t="s">
        <v>889</v>
      </c>
      <c r="C134" t="s">
        <v>845</v>
      </c>
      <c r="D134" t="s">
        <v>99</v>
      </c>
      <c r="E134" t="s">
        <v>99</v>
      </c>
      <c r="F134">
        <v>160</v>
      </c>
      <c r="G134">
        <v>160</v>
      </c>
      <c r="H134">
        <v>160</v>
      </c>
      <c r="I134" s="1">
        <v>658556005040</v>
      </c>
      <c r="J134" t="s">
        <v>981</v>
      </c>
      <c r="K134" t="s">
        <v>982</v>
      </c>
      <c r="L134" t="s">
        <v>981</v>
      </c>
      <c r="M134" s="1">
        <v>658556005040</v>
      </c>
      <c r="N134" t="s">
        <v>980</v>
      </c>
      <c r="O134" t="s">
        <v>980</v>
      </c>
      <c r="P134">
        <v>85</v>
      </c>
      <c r="Q134">
        <v>1</v>
      </c>
    </row>
    <row r="135" spans="1:17" x14ac:dyDescent="0.25">
      <c r="A135" t="s">
        <v>890</v>
      </c>
      <c r="B135" t="s">
        <v>889</v>
      </c>
      <c r="C135" t="s">
        <v>845</v>
      </c>
      <c r="D135" t="s">
        <v>100</v>
      </c>
      <c r="E135" t="s">
        <v>100</v>
      </c>
      <c r="F135">
        <v>400</v>
      </c>
      <c r="G135">
        <v>400</v>
      </c>
      <c r="H135">
        <v>400</v>
      </c>
      <c r="I135" s="1">
        <v>6936948723944</v>
      </c>
      <c r="J135" t="s">
        <v>981</v>
      </c>
      <c r="K135" t="s">
        <v>982</v>
      </c>
      <c r="L135" t="s">
        <v>981</v>
      </c>
      <c r="M135" s="1">
        <v>6936948723944</v>
      </c>
      <c r="N135" t="s">
        <v>980</v>
      </c>
      <c r="O135" t="s">
        <v>980</v>
      </c>
      <c r="P135">
        <v>220</v>
      </c>
      <c r="Q135">
        <v>2</v>
      </c>
    </row>
    <row r="136" spans="1:17" x14ac:dyDescent="0.25">
      <c r="A136" t="s">
        <v>890</v>
      </c>
      <c r="B136" t="s">
        <v>889</v>
      </c>
      <c r="C136" t="s">
        <v>845</v>
      </c>
      <c r="D136" t="s">
        <v>101</v>
      </c>
      <c r="E136" t="s">
        <v>101</v>
      </c>
      <c r="F136">
        <v>380</v>
      </c>
      <c r="G136">
        <v>380</v>
      </c>
      <c r="H136">
        <v>380</v>
      </c>
      <c r="I136" s="1">
        <v>6955770801286</v>
      </c>
      <c r="J136" t="s">
        <v>981</v>
      </c>
      <c r="K136" t="s">
        <v>982</v>
      </c>
      <c r="L136" t="s">
        <v>981</v>
      </c>
      <c r="M136" s="1">
        <v>6955770801286</v>
      </c>
      <c r="N136" t="s">
        <v>980</v>
      </c>
      <c r="O136" t="s">
        <v>980</v>
      </c>
      <c r="P136">
        <v>200</v>
      </c>
      <c r="Q136">
        <v>1</v>
      </c>
    </row>
    <row r="137" spans="1:17" x14ac:dyDescent="0.25">
      <c r="A137" t="s">
        <v>890</v>
      </c>
      <c r="B137" t="s">
        <v>889</v>
      </c>
      <c r="C137" t="s">
        <v>845</v>
      </c>
      <c r="D137" t="s">
        <v>102</v>
      </c>
      <c r="E137" t="s">
        <v>102</v>
      </c>
      <c r="F137">
        <v>150</v>
      </c>
      <c r="G137">
        <v>150</v>
      </c>
      <c r="H137">
        <v>150</v>
      </c>
      <c r="I137" s="1">
        <v>658556004975</v>
      </c>
      <c r="J137" t="s">
        <v>981</v>
      </c>
      <c r="K137" t="s">
        <v>982</v>
      </c>
      <c r="L137" t="s">
        <v>981</v>
      </c>
      <c r="M137" s="1">
        <v>658556004975</v>
      </c>
      <c r="N137" t="s">
        <v>980</v>
      </c>
      <c r="O137" t="s">
        <v>980</v>
      </c>
      <c r="P137">
        <v>65</v>
      </c>
      <c r="Q137">
        <v>2</v>
      </c>
    </row>
    <row r="138" spans="1:17" x14ac:dyDescent="0.25">
      <c r="A138" t="s">
        <v>890</v>
      </c>
      <c r="B138" t="s">
        <v>889</v>
      </c>
      <c r="C138" t="s">
        <v>845</v>
      </c>
      <c r="D138" t="s">
        <v>103</v>
      </c>
      <c r="E138" t="s">
        <v>103</v>
      </c>
      <c r="F138">
        <v>200</v>
      </c>
      <c r="G138">
        <v>200</v>
      </c>
      <c r="H138">
        <v>200</v>
      </c>
      <c r="I138" s="1">
        <v>6970805820773</v>
      </c>
      <c r="J138" t="s">
        <v>981</v>
      </c>
      <c r="K138" t="s">
        <v>982</v>
      </c>
      <c r="L138" t="s">
        <v>981</v>
      </c>
      <c r="M138" s="1">
        <v>6970805820773</v>
      </c>
      <c r="N138" t="s">
        <v>980</v>
      </c>
      <c r="O138" t="s">
        <v>980</v>
      </c>
      <c r="P138">
        <v>100</v>
      </c>
      <c r="Q138">
        <v>1</v>
      </c>
    </row>
    <row r="139" spans="1:17" x14ac:dyDescent="0.25">
      <c r="A139" t="s">
        <v>871</v>
      </c>
      <c r="B139" t="s">
        <v>889</v>
      </c>
      <c r="C139" t="s">
        <v>845</v>
      </c>
      <c r="D139" t="s">
        <v>104</v>
      </c>
      <c r="E139" t="s">
        <v>104</v>
      </c>
      <c r="F139">
        <v>350</v>
      </c>
      <c r="G139">
        <v>350</v>
      </c>
      <c r="H139">
        <v>350</v>
      </c>
      <c r="I139" s="1">
        <v>6954944980246</v>
      </c>
      <c r="J139" t="s">
        <v>981</v>
      </c>
      <c r="K139" t="s">
        <v>982</v>
      </c>
      <c r="L139" t="s">
        <v>981</v>
      </c>
      <c r="M139" s="1">
        <v>6954944980246</v>
      </c>
      <c r="N139" t="s">
        <v>980</v>
      </c>
      <c r="O139" t="s">
        <v>980</v>
      </c>
      <c r="P139">
        <v>170</v>
      </c>
      <c r="Q139">
        <v>1</v>
      </c>
    </row>
    <row r="140" spans="1:17" x14ac:dyDescent="0.25">
      <c r="A140" t="s">
        <v>871</v>
      </c>
      <c r="B140" t="s">
        <v>889</v>
      </c>
      <c r="C140" t="s">
        <v>845</v>
      </c>
      <c r="D140" t="s">
        <v>104</v>
      </c>
      <c r="E140" t="s">
        <v>104</v>
      </c>
      <c r="F140">
        <v>300</v>
      </c>
      <c r="G140">
        <v>300</v>
      </c>
      <c r="H140">
        <v>300</v>
      </c>
      <c r="I140" s="1">
        <v>6955770800999</v>
      </c>
      <c r="J140" t="s">
        <v>981</v>
      </c>
      <c r="K140" t="s">
        <v>982</v>
      </c>
      <c r="L140" t="s">
        <v>981</v>
      </c>
      <c r="M140" s="1">
        <v>6955770800999</v>
      </c>
      <c r="N140" t="s">
        <v>980</v>
      </c>
      <c r="O140" t="s">
        <v>980</v>
      </c>
      <c r="P140">
        <v>170</v>
      </c>
      <c r="Q140">
        <v>1</v>
      </c>
    </row>
    <row r="141" spans="1:17" x14ac:dyDescent="0.25">
      <c r="A141" t="s">
        <v>871</v>
      </c>
      <c r="B141" t="s">
        <v>889</v>
      </c>
      <c r="C141" t="s">
        <v>845</v>
      </c>
      <c r="D141" t="s">
        <v>105</v>
      </c>
      <c r="E141" t="s">
        <v>105</v>
      </c>
      <c r="F141">
        <v>200</v>
      </c>
      <c r="G141">
        <v>200</v>
      </c>
      <c r="H141">
        <v>200</v>
      </c>
      <c r="I141" s="1">
        <v>6952201295249</v>
      </c>
      <c r="J141" t="s">
        <v>981</v>
      </c>
      <c r="K141" t="s">
        <v>982</v>
      </c>
      <c r="L141" t="s">
        <v>981</v>
      </c>
      <c r="M141" s="1">
        <v>6952201295249</v>
      </c>
      <c r="N141" t="s">
        <v>980</v>
      </c>
      <c r="O141" t="s">
        <v>980</v>
      </c>
      <c r="P141">
        <v>105</v>
      </c>
      <c r="Q141">
        <v>1</v>
      </c>
    </row>
    <row r="142" spans="1:17" x14ac:dyDescent="0.25">
      <c r="A142" t="s">
        <v>891</v>
      </c>
      <c r="B142" t="s">
        <v>889</v>
      </c>
      <c r="C142" t="s">
        <v>845</v>
      </c>
      <c r="D142" t="s">
        <v>106</v>
      </c>
      <c r="E142" t="s">
        <v>106</v>
      </c>
      <c r="F142">
        <v>150</v>
      </c>
      <c r="G142">
        <v>150</v>
      </c>
      <c r="H142">
        <v>150</v>
      </c>
      <c r="I142" s="1">
        <v>6971233880667</v>
      </c>
      <c r="J142" t="s">
        <v>981</v>
      </c>
      <c r="K142" t="s">
        <v>982</v>
      </c>
      <c r="L142" t="s">
        <v>981</v>
      </c>
      <c r="M142" s="1">
        <v>6971233880667</v>
      </c>
      <c r="N142" t="s">
        <v>980</v>
      </c>
      <c r="O142" t="s">
        <v>980</v>
      </c>
      <c r="P142">
        <v>120</v>
      </c>
      <c r="Q142">
        <v>1</v>
      </c>
    </row>
    <row r="143" spans="1:17" x14ac:dyDescent="0.25">
      <c r="A143" t="s">
        <v>891</v>
      </c>
      <c r="B143" t="s">
        <v>889</v>
      </c>
      <c r="C143" t="s">
        <v>845</v>
      </c>
      <c r="D143" t="s">
        <v>107</v>
      </c>
      <c r="E143" t="s">
        <v>107</v>
      </c>
      <c r="F143">
        <v>200</v>
      </c>
      <c r="G143">
        <v>200</v>
      </c>
      <c r="H143">
        <v>200</v>
      </c>
      <c r="I143" s="1">
        <v>6954944980260</v>
      </c>
      <c r="J143" t="s">
        <v>981</v>
      </c>
      <c r="K143" t="s">
        <v>982</v>
      </c>
      <c r="L143" t="s">
        <v>981</v>
      </c>
      <c r="M143" s="1">
        <v>6954944980260</v>
      </c>
      <c r="N143" t="s">
        <v>980</v>
      </c>
      <c r="O143" t="s">
        <v>980</v>
      </c>
      <c r="P143">
        <v>120</v>
      </c>
      <c r="Q143">
        <v>1</v>
      </c>
    </row>
    <row r="144" spans="1:17" x14ac:dyDescent="0.25">
      <c r="A144" t="s">
        <v>893</v>
      </c>
      <c r="B144" t="s">
        <v>892</v>
      </c>
      <c r="C144" t="s">
        <v>846</v>
      </c>
      <c r="D144" t="s">
        <v>108</v>
      </c>
      <c r="E144" t="s">
        <v>108</v>
      </c>
      <c r="F144">
        <v>210</v>
      </c>
      <c r="G144">
        <v>210</v>
      </c>
      <c r="H144">
        <v>210</v>
      </c>
      <c r="I144" s="1">
        <v>6001106309435</v>
      </c>
      <c r="J144" t="s">
        <v>981</v>
      </c>
      <c r="K144" t="s">
        <v>982</v>
      </c>
      <c r="L144" t="s">
        <v>981</v>
      </c>
      <c r="M144" s="1">
        <v>6001106309435</v>
      </c>
      <c r="N144" t="s">
        <v>980</v>
      </c>
      <c r="O144" t="s">
        <v>980</v>
      </c>
      <c r="P144">
        <v>190</v>
      </c>
      <c r="Q144">
        <v>6</v>
      </c>
    </row>
    <row r="145" spans="1:17" x14ac:dyDescent="0.25">
      <c r="A145" t="s">
        <v>893</v>
      </c>
      <c r="B145" t="s">
        <v>892</v>
      </c>
      <c r="C145" t="s">
        <v>846</v>
      </c>
      <c r="D145" t="s">
        <v>109</v>
      </c>
      <c r="E145" t="s">
        <v>109</v>
      </c>
      <c r="F145">
        <v>99</v>
      </c>
      <c r="G145">
        <v>99</v>
      </c>
      <c r="H145">
        <v>99</v>
      </c>
      <c r="I145" s="1">
        <v>6001106309428</v>
      </c>
      <c r="J145" t="s">
        <v>981</v>
      </c>
      <c r="K145" t="s">
        <v>982</v>
      </c>
      <c r="L145" t="s">
        <v>981</v>
      </c>
      <c r="M145" s="1">
        <v>6001106309428</v>
      </c>
      <c r="N145" t="s">
        <v>980</v>
      </c>
      <c r="O145" t="s">
        <v>980</v>
      </c>
      <c r="P145">
        <v>90</v>
      </c>
      <c r="Q145">
        <v>6</v>
      </c>
    </row>
    <row r="146" spans="1:17" x14ac:dyDescent="0.25">
      <c r="A146" t="s">
        <v>895</v>
      </c>
      <c r="B146" t="s">
        <v>894</v>
      </c>
      <c r="C146" t="s">
        <v>846</v>
      </c>
      <c r="D146" t="s">
        <v>110</v>
      </c>
      <c r="E146" t="s">
        <v>110</v>
      </c>
      <c r="F146">
        <v>60</v>
      </c>
      <c r="G146">
        <v>60</v>
      </c>
      <c r="H146">
        <v>60</v>
      </c>
      <c r="I146" s="1">
        <v>123461</v>
      </c>
      <c r="J146" t="s">
        <v>981</v>
      </c>
      <c r="K146" t="s">
        <v>982</v>
      </c>
      <c r="L146" t="s">
        <v>981</v>
      </c>
      <c r="M146" s="1">
        <v>123461</v>
      </c>
      <c r="N146" t="s">
        <v>980</v>
      </c>
      <c r="O146" t="s">
        <v>980</v>
      </c>
      <c r="P146">
        <v>40</v>
      </c>
      <c r="Q146">
        <v>12</v>
      </c>
    </row>
    <row r="147" spans="1:17" x14ac:dyDescent="0.25">
      <c r="A147" t="s">
        <v>895</v>
      </c>
      <c r="B147" t="s">
        <v>894</v>
      </c>
      <c r="C147" t="s">
        <v>846</v>
      </c>
      <c r="D147" t="s">
        <v>469</v>
      </c>
      <c r="E147" t="s">
        <v>469</v>
      </c>
      <c r="F147">
        <v>70</v>
      </c>
      <c r="G147">
        <v>70</v>
      </c>
      <c r="H147">
        <v>70</v>
      </c>
      <c r="I147" s="1">
        <v>6920180301381</v>
      </c>
      <c r="J147" t="s">
        <v>981</v>
      </c>
      <c r="K147" t="s">
        <v>982</v>
      </c>
      <c r="L147" t="s">
        <v>981</v>
      </c>
      <c r="M147" s="1">
        <v>6920180301381</v>
      </c>
      <c r="N147" t="s">
        <v>980</v>
      </c>
      <c r="O147" t="s">
        <v>980</v>
      </c>
      <c r="P147">
        <v>47</v>
      </c>
      <c r="Q147">
        <v>12</v>
      </c>
    </row>
    <row r="148" spans="1:17" x14ac:dyDescent="0.25">
      <c r="A148" t="s">
        <v>896</v>
      </c>
      <c r="B148" t="s">
        <v>894</v>
      </c>
      <c r="C148" t="s">
        <v>846</v>
      </c>
      <c r="D148" t="s">
        <v>111</v>
      </c>
      <c r="E148" t="s">
        <v>111</v>
      </c>
      <c r="F148">
        <v>50</v>
      </c>
      <c r="G148">
        <v>50</v>
      </c>
      <c r="H148">
        <v>50</v>
      </c>
      <c r="I148" s="1">
        <v>6933961560303</v>
      </c>
      <c r="J148" t="s">
        <v>981</v>
      </c>
      <c r="K148" t="s">
        <v>982</v>
      </c>
      <c r="L148" t="s">
        <v>981</v>
      </c>
      <c r="M148" s="1">
        <v>6933961560303</v>
      </c>
      <c r="N148" t="s">
        <v>980</v>
      </c>
      <c r="O148" t="s">
        <v>980</v>
      </c>
      <c r="P148">
        <f>492/12</f>
        <v>41</v>
      </c>
      <c r="Q148">
        <v>12</v>
      </c>
    </row>
    <row r="149" spans="1:17" x14ac:dyDescent="0.25">
      <c r="A149" t="s">
        <v>896</v>
      </c>
      <c r="B149" t="s">
        <v>894</v>
      </c>
      <c r="C149" t="s">
        <v>846</v>
      </c>
      <c r="D149" t="s">
        <v>112</v>
      </c>
      <c r="E149" t="s">
        <v>112</v>
      </c>
      <c r="F149">
        <v>60</v>
      </c>
      <c r="G149">
        <v>60</v>
      </c>
      <c r="H149">
        <v>60</v>
      </c>
      <c r="I149" s="1">
        <v>6933961560488</v>
      </c>
      <c r="J149" t="s">
        <v>981</v>
      </c>
      <c r="K149" t="s">
        <v>982</v>
      </c>
      <c r="L149" t="s">
        <v>981</v>
      </c>
      <c r="M149" s="1">
        <v>6933961560488</v>
      </c>
      <c r="N149" t="s">
        <v>980</v>
      </c>
      <c r="O149" t="s">
        <v>980</v>
      </c>
      <c r="P149">
        <f>480/12</f>
        <v>40</v>
      </c>
      <c r="Q149">
        <v>12</v>
      </c>
    </row>
    <row r="150" spans="1:17" x14ac:dyDescent="0.25">
      <c r="A150" t="s">
        <v>896</v>
      </c>
      <c r="B150" t="s">
        <v>894</v>
      </c>
      <c r="C150" t="s">
        <v>846</v>
      </c>
      <c r="D150" t="s">
        <v>468</v>
      </c>
      <c r="E150" t="s">
        <v>468</v>
      </c>
      <c r="F150">
        <v>80</v>
      </c>
      <c r="G150">
        <v>80</v>
      </c>
      <c r="H150">
        <v>80</v>
      </c>
      <c r="I150" s="1">
        <v>6936805410024</v>
      </c>
      <c r="J150" t="s">
        <v>981</v>
      </c>
      <c r="K150" t="s">
        <v>982</v>
      </c>
      <c r="L150" t="s">
        <v>981</v>
      </c>
      <c r="M150" s="1">
        <v>6936805410024</v>
      </c>
      <c r="N150" t="s">
        <v>980</v>
      </c>
      <c r="O150" t="s">
        <v>980</v>
      </c>
      <c r="P150">
        <f>600/12</f>
        <v>50</v>
      </c>
      <c r="Q150">
        <v>12</v>
      </c>
    </row>
    <row r="151" spans="1:17" x14ac:dyDescent="0.25">
      <c r="A151" t="s">
        <v>896</v>
      </c>
      <c r="B151" t="s">
        <v>894</v>
      </c>
      <c r="C151" t="s">
        <v>846</v>
      </c>
      <c r="D151" t="s">
        <v>113</v>
      </c>
      <c r="E151" t="s">
        <v>113</v>
      </c>
      <c r="F151">
        <v>25</v>
      </c>
      <c r="G151">
        <v>25</v>
      </c>
      <c r="H151">
        <v>25</v>
      </c>
      <c r="I151" s="1">
        <v>6936805400032</v>
      </c>
      <c r="J151" t="s">
        <v>981</v>
      </c>
      <c r="K151" t="s">
        <v>982</v>
      </c>
      <c r="L151" t="s">
        <v>981</v>
      </c>
      <c r="M151" s="1">
        <v>6936805400032</v>
      </c>
      <c r="N151" t="s">
        <v>980</v>
      </c>
      <c r="O151" t="s">
        <v>980</v>
      </c>
      <c r="P151">
        <f>140/10</f>
        <v>14</v>
      </c>
      <c r="Q151">
        <v>10</v>
      </c>
    </row>
    <row r="152" spans="1:17" x14ac:dyDescent="0.25">
      <c r="A152" t="s">
        <v>898</v>
      </c>
      <c r="B152" t="s">
        <v>897</v>
      </c>
      <c r="C152" t="s">
        <v>847</v>
      </c>
      <c r="D152" t="s">
        <v>114</v>
      </c>
      <c r="E152" t="s">
        <v>114</v>
      </c>
      <c r="F152">
        <v>370</v>
      </c>
      <c r="G152">
        <v>370</v>
      </c>
      <c r="H152">
        <v>370</v>
      </c>
      <c r="I152" s="1">
        <v>8966000041349</v>
      </c>
      <c r="J152" t="s">
        <v>981</v>
      </c>
      <c r="K152" t="s">
        <v>982</v>
      </c>
      <c r="L152" t="s">
        <v>981</v>
      </c>
      <c r="M152" s="1">
        <v>8966000041349</v>
      </c>
      <c r="N152" t="s">
        <v>980</v>
      </c>
      <c r="O152" t="s">
        <v>980</v>
      </c>
      <c r="P152">
        <f>990/3</f>
        <v>330</v>
      </c>
      <c r="Q152">
        <v>3</v>
      </c>
    </row>
    <row r="153" spans="1:17" x14ac:dyDescent="0.25">
      <c r="A153" t="s">
        <v>873</v>
      </c>
      <c r="B153" t="s">
        <v>897</v>
      </c>
      <c r="C153" t="s">
        <v>847</v>
      </c>
      <c r="D153" t="s">
        <v>115</v>
      </c>
      <c r="E153" t="s">
        <v>115</v>
      </c>
      <c r="F153">
        <v>280</v>
      </c>
      <c r="G153">
        <v>280</v>
      </c>
      <c r="H153">
        <v>280</v>
      </c>
      <c r="I153" s="1">
        <v>8699621630080</v>
      </c>
      <c r="J153" t="s">
        <v>981</v>
      </c>
      <c r="K153" t="s">
        <v>982</v>
      </c>
      <c r="L153" t="s">
        <v>981</v>
      </c>
      <c r="M153" s="1">
        <v>8699621630080</v>
      </c>
      <c r="N153" t="s">
        <v>980</v>
      </c>
      <c r="O153" t="s">
        <v>980</v>
      </c>
      <c r="P153">
        <v>260</v>
      </c>
      <c r="Q153">
        <v>3</v>
      </c>
    </row>
    <row r="154" spans="1:17" x14ac:dyDescent="0.25">
      <c r="A154" t="s">
        <v>873</v>
      </c>
      <c r="B154" t="s">
        <v>897</v>
      </c>
      <c r="C154" t="s">
        <v>847</v>
      </c>
      <c r="D154" t="s">
        <v>116</v>
      </c>
      <c r="E154" t="s">
        <v>116</v>
      </c>
      <c r="F154">
        <v>370</v>
      </c>
      <c r="G154">
        <v>370</v>
      </c>
      <c r="H154">
        <v>370</v>
      </c>
      <c r="I154" s="1">
        <v>8692641006767</v>
      </c>
      <c r="J154" t="s">
        <v>981</v>
      </c>
      <c r="K154" t="s">
        <v>982</v>
      </c>
      <c r="L154" t="s">
        <v>981</v>
      </c>
      <c r="M154" s="1">
        <v>8692641006767</v>
      </c>
      <c r="N154" t="s">
        <v>980</v>
      </c>
      <c r="O154" t="s">
        <v>980</v>
      </c>
      <c r="P154">
        <v>350</v>
      </c>
      <c r="Q154">
        <v>3</v>
      </c>
    </row>
    <row r="155" spans="1:17" x14ac:dyDescent="0.25">
      <c r="A155" t="s">
        <v>873</v>
      </c>
      <c r="B155" t="s">
        <v>897</v>
      </c>
      <c r="C155" t="s">
        <v>847</v>
      </c>
      <c r="D155" t="s">
        <v>117</v>
      </c>
      <c r="E155" t="s">
        <v>117</v>
      </c>
      <c r="F155">
        <v>280</v>
      </c>
      <c r="G155">
        <v>280</v>
      </c>
      <c r="H155">
        <v>280</v>
      </c>
      <c r="I155" s="1">
        <v>689076783378</v>
      </c>
      <c r="J155" t="s">
        <v>981</v>
      </c>
      <c r="K155" t="s">
        <v>982</v>
      </c>
      <c r="L155" t="s">
        <v>981</v>
      </c>
      <c r="M155" s="1">
        <v>689076783378</v>
      </c>
      <c r="N155" t="s">
        <v>980</v>
      </c>
      <c r="O155" t="s">
        <v>980</v>
      </c>
      <c r="P155">
        <v>265</v>
      </c>
      <c r="Q155">
        <v>3</v>
      </c>
    </row>
    <row r="156" spans="1:17" x14ac:dyDescent="0.25">
      <c r="A156" t="s">
        <v>873</v>
      </c>
      <c r="B156" t="s">
        <v>897</v>
      </c>
      <c r="C156" t="s">
        <v>847</v>
      </c>
      <c r="D156" t="s">
        <v>118</v>
      </c>
      <c r="E156" t="s">
        <v>118</v>
      </c>
      <c r="F156">
        <v>450</v>
      </c>
      <c r="G156">
        <v>450</v>
      </c>
      <c r="H156">
        <v>450</v>
      </c>
      <c r="I156" s="1">
        <v>689076783279</v>
      </c>
      <c r="J156" t="s">
        <v>981</v>
      </c>
      <c r="K156" t="s">
        <v>982</v>
      </c>
      <c r="L156" t="s">
        <v>981</v>
      </c>
      <c r="M156" s="1">
        <v>689076783279</v>
      </c>
      <c r="N156" t="s">
        <v>980</v>
      </c>
      <c r="O156" t="s">
        <v>980</v>
      </c>
      <c r="P156">
        <v>435</v>
      </c>
      <c r="Q156">
        <v>3</v>
      </c>
    </row>
    <row r="157" spans="1:17" x14ac:dyDescent="0.25">
      <c r="A157" t="s">
        <v>899</v>
      </c>
      <c r="B157" t="s">
        <v>894</v>
      </c>
      <c r="C157" t="s">
        <v>846</v>
      </c>
      <c r="D157" t="s">
        <v>119</v>
      </c>
      <c r="E157" t="s">
        <v>119</v>
      </c>
      <c r="F157">
        <v>180</v>
      </c>
      <c r="G157">
        <v>180</v>
      </c>
      <c r="H157">
        <v>180</v>
      </c>
      <c r="I157" s="1">
        <v>5060068555312</v>
      </c>
      <c r="J157" t="s">
        <v>981</v>
      </c>
      <c r="K157" t="s">
        <v>982</v>
      </c>
      <c r="L157" t="s">
        <v>981</v>
      </c>
      <c r="M157" s="1">
        <v>5060068555312</v>
      </c>
      <c r="N157" t="s">
        <v>980</v>
      </c>
      <c r="O157" t="s">
        <v>980</v>
      </c>
      <c r="P157">
        <f>1440/12</f>
        <v>120</v>
      </c>
      <c r="Q157">
        <v>12</v>
      </c>
    </row>
    <row r="158" spans="1:17" x14ac:dyDescent="0.25">
      <c r="A158" t="s">
        <v>899</v>
      </c>
      <c r="B158" t="s">
        <v>894</v>
      </c>
      <c r="C158" t="s">
        <v>846</v>
      </c>
      <c r="D158" t="s">
        <v>120</v>
      </c>
      <c r="E158" t="s">
        <v>120</v>
      </c>
      <c r="F158">
        <v>250</v>
      </c>
      <c r="G158">
        <v>250</v>
      </c>
      <c r="H158">
        <v>250</v>
      </c>
      <c r="I158" s="1">
        <v>5060068552854</v>
      </c>
      <c r="J158" t="s">
        <v>981</v>
      </c>
      <c r="K158" t="s">
        <v>982</v>
      </c>
      <c r="L158" t="s">
        <v>981</v>
      </c>
      <c r="M158" s="1">
        <v>5060068552854</v>
      </c>
      <c r="N158" t="s">
        <v>980</v>
      </c>
      <c r="O158" t="s">
        <v>980</v>
      </c>
      <c r="P158">
        <f>2160/12</f>
        <v>180</v>
      </c>
      <c r="Q158">
        <v>12</v>
      </c>
    </row>
    <row r="159" spans="1:17" x14ac:dyDescent="0.25">
      <c r="A159" t="s">
        <v>899</v>
      </c>
      <c r="B159" t="s">
        <v>894</v>
      </c>
      <c r="C159" t="s">
        <v>846</v>
      </c>
      <c r="D159" t="s">
        <v>121</v>
      </c>
      <c r="E159" t="s">
        <v>121</v>
      </c>
      <c r="F159">
        <v>195</v>
      </c>
      <c r="G159">
        <v>195</v>
      </c>
      <c r="H159">
        <v>195</v>
      </c>
      <c r="I159" s="1">
        <v>8961006010054</v>
      </c>
      <c r="J159" t="s">
        <v>981</v>
      </c>
      <c r="K159" t="s">
        <v>982</v>
      </c>
      <c r="L159" t="s">
        <v>981</v>
      </c>
      <c r="M159" s="1">
        <v>8961006010054</v>
      </c>
      <c r="N159" t="s">
        <v>980</v>
      </c>
      <c r="O159" t="s">
        <v>980</v>
      </c>
      <c r="P159">
        <v>145</v>
      </c>
      <c r="Q159">
        <v>18</v>
      </c>
    </row>
    <row r="160" spans="1:17" x14ac:dyDescent="0.25">
      <c r="A160" t="s">
        <v>899</v>
      </c>
      <c r="B160" t="s">
        <v>894</v>
      </c>
      <c r="C160" t="s">
        <v>846</v>
      </c>
      <c r="D160" t="s">
        <v>122</v>
      </c>
      <c r="E160" t="s">
        <v>122</v>
      </c>
      <c r="F160">
        <v>150</v>
      </c>
      <c r="G160">
        <v>150</v>
      </c>
      <c r="H160">
        <v>150</v>
      </c>
      <c r="I160" s="1">
        <v>8961006040068</v>
      </c>
      <c r="J160" t="s">
        <v>981</v>
      </c>
      <c r="K160" t="s">
        <v>982</v>
      </c>
      <c r="L160" t="s">
        <v>981</v>
      </c>
      <c r="M160" s="1">
        <v>8961006040068</v>
      </c>
      <c r="N160" t="s">
        <v>980</v>
      </c>
      <c r="O160" t="s">
        <v>980</v>
      </c>
      <c r="P160">
        <v>130</v>
      </c>
      <c r="Q160">
        <v>6</v>
      </c>
    </row>
    <row r="161" spans="1:17" x14ac:dyDescent="0.25">
      <c r="A161" t="s">
        <v>899</v>
      </c>
      <c r="B161" t="s">
        <v>894</v>
      </c>
      <c r="C161" t="s">
        <v>846</v>
      </c>
      <c r="D161" t="s">
        <v>123</v>
      </c>
      <c r="E161" t="s">
        <v>123</v>
      </c>
      <c r="F161">
        <v>130</v>
      </c>
      <c r="G161">
        <v>130</v>
      </c>
      <c r="H161">
        <v>130</v>
      </c>
      <c r="I161" s="1">
        <v>8961006040051</v>
      </c>
      <c r="J161" t="s">
        <v>981</v>
      </c>
      <c r="K161" t="s">
        <v>982</v>
      </c>
      <c r="L161" t="s">
        <v>981</v>
      </c>
      <c r="M161" s="1">
        <v>8961006040051</v>
      </c>
      <c r="N161" t="s">
        <v>980</v>
      </c>
      <c r="O161" t="s">
        <v>980</v>
      </c>
      <c r="P161">
        <v>118</v>
      </c>
      <c r="Q161">
        <v>6</v>
      </c>
    </row>
    <row r="162" spans="1:17" x14ac:dyDescent="0.25">
      <c r="A162" t="s">
        <v>899</v>
      </c>
      <c r="B162" t="s">
        <v>894</v>
      </c>
      <c r="C162" t="s">
        <v>846</v>
      </c>
      <c r="D162" t="s">
        <v>124</v>
      </c>
      <c r="E162" t="s">
        <v>124</v>
      </c>
      <c r="F162">
        <v>160</v>
      </c>
      <c r="G162">
        <v>160</v>
      </c>
      <c r="H162">
        <v>160</v>
      </c>
      <c r="I162" s="1">
        <v>8961006010016</v>
      </c>
      <c r="J162" t="s">
        <v>981</v>
      </c>
      <c r="K162" t="s">
        <v>982</v>
      </c>
      <c r="L162" t="s">
        <v>981</v>
      </c>
      <c r="M162" s="1">
        <v>8961006010016</v>
      </c>
      <c r="N162" t="s">
        <v>980</v>
      </c>
      <c r="O162" t="s">
        <v>980</v>
      </c>
      <c r="P162">
        <v>139</v>
      </c>
      <c r="Q162">
        <v>18</v>
      </c>
    </row>
    <row r="163" spans="1:17" x14ac:dyDescent="0.25">
      <c r="A163" t="s">
        <v>900</v>
      </c>
      <c r="B163" t="s">
        <v>874</v>
      </c>
      <c r="C163" t="s">
        <v>842</v>
      </c>
      <c r="D163" t="s">
        <v>125</v>
      </c>
      <c r="E163" t="s">
        <v>125</v>
      </c>
      <c r="F163">
        <v>430</v>
      </c>
      <c r="G163">
        <v>430</v>
      </c>
      <c r="H163">
        <v>430</v>
      </c>
      <c r="I163" s="1">
        <v>309978695202</v>
      </c>
      <c r="J163" t="s">
        <v>981</v>
      </c>
      <c r="K163" t="s">
        <v>982</v>
      </c>
      <c r="L163" t="s">
        <v>981</v>
      </c>
      <c r="M163" s="1">
        <v>309978695202</v>
      </c>
      <c r="N163" t="s">
        <v>980</v>
      </c>
      <c r="O163" t="s">
        <v>980</v>
      </c>
      <c r="P163">
        <f t="shared" ref="P163:P171" si="0">4440/12</f>
        <v>370</v>
      </c>
      <c r="Q163">
        <v>1</v>
      </c>
    </row>
    <row r="164" spans="1:17" x14ac:dyDescent="0.25">
      <c r="A164" t="s">
        <v>900</v>
      </c>
      <c r="B164" t="s">
        <v>874</v>
      </c>
      <c r="C164" t="s">
        <v>842</v>
      </c>
      <c r="D164" t="s">
        <v>126</v>
      </c>
      <c r="E164" t="s">
        <v>126</v>
      </c>
      <c r="F164">
        <v>430</v>
      </c>
      <c r="G164">
        <v>430</v>
      </c>
      <c r="H164">
        <v>430</v>
      </c>
      <c r="I164" s="1">
        <v>309978695707</v>
      </c>
      <c r="J164" t="s">
        <v>981</v>
      </c>
      <c r="K164" t="s">
        <v>982</v>
      </c>
      <c r="L164" t="s">
        <v>981</v>
      </c>
      <c r="M164" s="1">
        <v>309978695707</v>
      </c>
      <c r="N164" t="s">
        <v>980</v>
      </c>
      <c r="O164" t="s">
        <v>980</v>
      </c>
      <c r="P164">
        <f t="shared" si="0"/>
        <v>370</v>
      </c>
      <c r="Q164">
        <v>1</v>
      </c>
    </row>
    <row r="165" spans="1:17" x14ac:dyDescent="0.25">
      <c r="A165" t="s">
        <v>900</v>
      </c>
      <c r="B165" t="s">
        <v>874</v>
      </c>
      <c r="C165" t="s">
        <v>842</v>
      </c>
      <c r="D165" t="s">
        <v>127</v>
      </c>
      <c r="E165" t="s">
        <v>127</v>
      </c>
      <c r="F165">
        <v>430</v>
      </c>
      <c r="G165">
        <v>430</v>
      </c>
      <c r="H165">
        <v>430</v>
      </c>
      <c r="I165" s="1">
        <v>309978695417</v>
      </c>
      <c r="J165" t="s">
        <v>981</v>
      </c>
      <c r="K165" t="s">
        <v>982</v>
      </c>
      <c r="L165" t="s">
        <v>981</v>
      </c>
      <c r="M165" s="1">
        <v>309978695417</v>
      </c>
      <c r="N165" t="s">
        <v>980</v>
      </c>
      <c r="O165" t="s">
        <v>980</v>
      </c>
      <c r="P165">
        <f t="shared" si="0"/>
        <v>370</v>
      </c>
      <c r="Q165">
        <v>1</v>
      </c>
    </row>
    <row r="166" spans="1:17" x14ac:dyDescent="0.25">
      <c r="A166" t="s">
        <v>900</v>
      </c>
      <c r="B166" t="s">
        <v>874</v>
      </c>
      <c r="C166" t="s">
        <v>842</v>
      </c>
      <c r="D166" t="s">
        <v>128</v>
      </c>
      <c r="E166" t="s">
        <v>128</v>
      </c>
      <c r="F166">
        <v>430</v>
      </c>
      <c r="G166">
        <v>430</v>
      </c>
      <c r="H166">
        <v>430</v>
      </c>
      <c r="I166" s="1">
        <v>309978695301</v>
      </c>
      <c r="J166" t="s">
        <v>981</v>
      </c>
      <c r="K166" t="s">
        <v>982</v>
      </c>
      <c r="L166" t="s">
        <v>981</v>
      </c>
      <c r="M166" s="1">
        <v>309978695301</v>
      </c>
      <c r="N166" t="s">
        <v>980</v>
      </c>
      <c r="O166" t="s">
        <v>980</v>
      </c>
      <c r="P166">
        <f t="shared" si="0"/>
        <v>370</v>
      </c>
      <c r="Q166">
        <v>3</v>
      </c>
    </row>
    <row r="167" spans="1:17" x14ac:dyDescent="0.25">
      <c r="A167" t="s">
        <v>900</v>
      </c>
      <c r="B167" t="s">
        <v>874</v>
      </c>
      <c r="C167" t="s">
        <v>842</v>
      </c>
      <c r="D167" t="s">
        <v>129</v>
      </c>
      <c r="E167" t="s">
        <v>129</v>
      </c>
      <c r="F167">
        <v>430</v>
      </c>
      <c r="G167">
        <v>430</v>
      </c>
      <c r="H167">
        <v>430</v>
      </c>
      <c r="I167" s="1">
        <v>309978695530</v>
      </c>
      <c r="J167" t="s">
        <v>981</v>
      </c>
      <c r="K167" t="s">
        <v>982</v>
      </c>
      <c r="L167" t="s">
        <v>981</v>
      </c>
      <c r="M167" s="1">
        <v>309978695530</v>
      </c>
      <c r="N167" t="s">
        <v>980</v>
      </c>
      <c r="O167" t="s">
        <v>980</v>
      </c>
      <c r="P167">
        <f t="shared" si="0"/>
        <v>370</v>
      </c>
      <c r="Q167">
        <v>1</v>
      </c>
    </row>
    <row r="168" spans="1:17" x14ac:dyDescent="0.25">
      <c r="A168" t="s">
        <v>900</v>
      </c>
      <c r="B168" t="s">
        <v>874</v>
      </c>
      <c r="C168" t="s">
        <v>842</v>
      </c>
      <c r="D168" t="s">
        <v>130</v>
      </c>
      <c r="E168" t="s">
        <v>130</v>
      </c>
      <c r="F168">
        <v>430</v>
      </c>
      <c r="G168">
        <v>430</v>
      </c>
      <c r="H168">
        <v>430</v>
      </c>
      <c r="I168" s="1">
        <v>309976623610</v>
      </c>
      <c r="J168" t="s">
        <v>981</v>
      </c>
      <c r="K168" t="s">
        <v>982</v>
      </c>
      <c r="L168" t="s">
        <v>981</v>
      </c>
      <c r="M168" s="1">
        <v>309976623610</v>
      </c>
      <c r="N168" t="s">
        <v>980</v>
      </c>
      <c r="O168" t="s">
        <v>980</v>
      </c>
      <c r="P168">
        <f t="shared" si="0"/>
        <v>370</v>
      </c>
      <c r="Q168">
        <v>1</v>
      </c>
    </row>
    <row r="169" spans="1:17" x14ac:dyDescent="0.25">
      <c r="A169" t="s">
        <v>900</v>
      </c>
      <c r="B169" t="s">
        <v>874</v>
      </c>
      <c r="C169" t="s">
        <v>842</v>
      </c>
      <c r="D169" t="s">
        <v>131</v>
      </c>
      <c r="E169" t="s">
        <v>131</v>
      </c>
      <c r="F169">
        <v>430</v>
      </c>
      <c r="G169">
        <v>430</v>
      </c>
      <c r="H169">
        <v>430</v>
      </c>
      <c r="I169" s="1">
        <v>309978695431</v>
      </c>
      <c r="J169" t="s">
        <v>981</v>
      </c>
      <c r="K169" t="s">
        <v>982</v>
      </c>
      <c r="L169" t="s">
        <v>981</v>
      </c>
      <c r="M169" s="1">
        <v>309978695431</v>
      </c>
      <c r="N169" t="s">
        <v>980</v>
      </c>
      <c r="O169" t="s">
        <v>980</v>
      </c>
      <c r="P169">
        <f t="shared" si="0"/>
        <v>370</v>
      </c>
      <c r="Q169">
        <v>1</v>
      </c>
    </row>
    <row r="170" spans="1:17" x14ac:dyDescent="0.25">
      <c r="A170" t="s">
        <v>900</v>
      </c>
      <c r="B170" t="s">
        <v>874</v>
      </c>
      <c r="C170" t="s">
        <v>842</v>
      </c>
      <c r="D170" t="s">
        <v>132</v>
      </c>
      <c r="E170" t="s">
        <v>132</v>
      </c>
      <c r="F170">
        <v>430</v>
      </c>
      <c r="G170">
        <v>430</v>
      </c>
      <c r="H170">
        <v>430</v>
      </c>
      <c r="I170" s="1">
        <v>309978695516</v>
      </c>
      <c r="J170" t="s">
        <v>981</v>
      </c>
      <c r="K170" t="s">
        <v>982</v>
      </c>
      <c r="L170" t="s">
        <v>981</v>
      </c>
      <c r="M170" s="1">
        <v>309978695516</v>
      </c>
      <c r="N170" t="s">
        <v>980</v>
      </c>
      <c r="O170" t="s">
        <v>980</v>
      </c>
      <c r="P170">
        <f t="shared" si="0"/>
        <v>370</v>
      </c>
      <c r="Q170">
        <v>2</v>
      </c>
    </row>
    <row r="171" spans="1:17" x14ac:dyDescent="0.25">
      <c r="A171" t="s">
        <v>900</v>
      </c>
      <c r="B171" t="s">
        <v>874</v>
      </c>
      <c r="C171" t="s">
        <v>842</v>
      </c>
      <c r="D171" t="s">
        <v>133</v>
      </c>
      <c r="E171" t="s">
        <v>133</v>
      </c>
      <c r="F171">
        <v>430</v>
      </c>
      <c r="G171">
        <v>430</v>
      </c>
      <c r="H171">
        <v>430</v>
      </c>
      <c r="I171" s="1">
        <v>309978456353</v>
      </c>
      <c r="J171" t="s">
        <v>981</v>
      </c>
      <c r="K171" t="s">
        <v>982</v>
      </c>
      <c r="L171" t="s">
        <v>981</v>
      </c>
      <c r="M171" s="1">
        <v>309978456353</v>
      </c>
      <c r="N171" t="s">
        <v>980</v>
      </c>
      <c r="O171" t="s">
        <v>980</v>
      </c>
      <c r="P171">
        <f t="shared" si="0"/>
        <v>370</v>
      </c>
      <c r="Q171">
        <v>1</v>
      </c>
    </row>
    <row r="172" spans="1:17" x14ac:dyDescent="0.25">
      <c r="A172" t="s">
        <v>875</v>
      </c>
      <c r="B172" t="s">
        <v>889</v>
      </c>
      <c r="C172" t="s">
        <v>845</v>
      </c>
      <c r="D172" t="s">
        <v>134</v>
      </c>
      <c r="E172" t="s">
        <v>134</v>
      </c>
      <c r="F172">
        <v>180</v>
      </c>
      <c r="G172">
        <v>180</v>
      </c>
      <c r="H172">
        <v>180</v>
      </c>
      <c r="I172" s="1">
        <v>8964000982570</v>
      </c>
      <c r="J172" t="s">
        <v>981</v>
      </c>
      <c r="K172" t="s">
        <v>982</v>
      </c>
      <c r="L172" t="s">
        <v>981</v>
      </c>
      <c r="M172" s="1">
        <v>8964000982570</v>
      </c>
      <c r="N172" t="s">
        <v>980</v>
      </c>
      <c r="O172" t="s">
        <v>980</v>
      </c>
      <c r="P172">
        <v>150</v>
      </c>
      <c r="Q172">
        <v>3</v>
      </c>
    </row>
    <row r="173" spans="1:17" x14ac:dyDescent="0.25">
      <c r="A173" t="s">
        <v>875</v>
      </c>
      <c r="B173" t="s">
        <v>889</v>
      </c>
      <c r="C173" t="s">
        <v>845</v>
      </c>
      <c r="D173" t="s">
        <v>135</v>
      </c>
      <c r="E173" t="s">
        <v>135</v>
      </c>
      <c r="F173">
        <v>250</v>
      </c>
      <c r="G173">
        <v>250</v>
      </c>
      <c r="H173">
        <v>250</v>
      </c>
      <c r="I173" s="1">
        <v>8964000982662</v>
      </c>
      <c r="J173" t="s">
        <v>981</v>
      </c>
      <c r="K173" t="s">
        <v>982</v>
      </c>
      <c r="L173" t="s">
        <v>981</v>
      </c>
      <c r="M173" s="1">
        <v>8964000982662</v>
      </c>
      <c r="N173" t="s">
        <v>980</v>
      </c>
      <c r="O173" t="s">
        <v>980</v>
      </c>
      <c r="P173">
        <v>210</v>
      </c>
      <c r="Q173">
        <v>3</v>
      </c>
    </row>
    <row r="174" spans="1:17" x14ac:dyDescent="0.25">
      <c r="A174" t="s">
        <v>901</v>
      </c>
      <c r="B174" t="s">
        <v>889</v>
      </c>
      <c r="C174" t="s">
        <v>845</v>
      </c>
      <c r="D174" t="s">
        <v>136</v>
      </c>
      <c r="E174" t="s">
        <v>136</v>
      </c>
      <c r="F174">
        <v>225</v>
      </c>
      <c r="G174">
        <v>225</v>
      </c>
      <c r="H174">
        <v>225</v>
      </c>
      <c r="I174" s="1">
        <v>6111079002087</v>
      </c>
      <c r="J174" t="s">
        <v>981</v>
      </c>
      <c r="K174" t="s">
        <v>982</v>
      </c>
      <c r="L174" t="s">
        <v>981</v>
      </c>
      <c r="M174" s="1">
        <v>6111079002087</v>
      </c>
      <c r="N174" t="s">
        <v>980</v>
      </c>
      <c r="O174" t="s">
        <v>980</v>
      </c>
      <c r="P174">
        <v>200</v>
      </c>
      <c r="Q174">
        <v>3</v>
      </c>
    </row>
    <row r="175" spans="1:17" x14ac:dyDescent="0.25">
      <c r="A175" t="s">
        <v>901</v>
      </c>
      <c r="B175" t="s">
        <v>889</v>
      </c>
      <c r="C175" t="s">
        <v>845</v>
      </c>
      <c r="D175" t="s">
        <v>137</v>
      </c>
      <c r="E175" t="s">
        <v>137</v>
      </c>
      <c r="F175">
        <v>130</v>
      </c>
      <c r="G175">
        <v>130</v>
      </c>
      <c r="H175">
        <v>130</v>
      </c>
      <c r="I175" s="1">
        <v>8964000982150</v>
      </c>
      <c r="J175" t="s">
        <v>981</v>
      </c>
      <c r="K175" t="s">
        <v>982</v>
      </c>
      <c r="L175" t="s">
        <v>981</v>
      </c>
      <c r="M175" s="1">
        <v>8964000982150</v>
      </c>
      <c r="N175" t="s">
        <v>980</v>
      </c>
      <c r="O175" t="s">
        <v>980</v>
      </c>
      <c r="P175">
        <f>432/4</f>
        <v>108</v>
      </c>
      <c r="Q175">
        <v>4</v>
      </c>
    </row>
    <row r="176" spans="1:17" x14ac:dyDescent="0.25">
      <c r="A176" t="s">
        <v>901</v>
      </c>
      <c r="B176" t="s">
        <v>874</v>
      </c>
      <c r="C176" t="s">
        <v>842</v>
      </c>
      <c r="D176" t="s">
        <v>138</v>
      </c>
      <c r="E176" t="s">
        <v>138</v>
      </c>
      <c r="F176">
        <v>220</v>
      </c>
      <c r="G176">
        <v>220</v>
      </c>
      <c r="H176">
        <v>220</v>
      </c>
      <c r="I176" s="1">
        <v>6291069705331</v>
      </c>
      <c r="J176" t="s">
        <v>981</v>
      </c>
      <c r="K176" t="s">
        <v>982</v>
      </c>
      <c r="L176" t="s">
        <v>981</v>
      </c>
      <c r="M176" s="1">
        <v>6291069705331</v>
      </c>
      <c r="N176" t="s">
        <v>980</v>
      </c>
      <c r="O176" t="s">
        <v>980</v>
      </c>
      <c r="P176">
        <f>2100/12</f>
        <v>175</v>
      </c>
      <c r="Q176">
        <v>6</v>
      </c>
    </row>
    <row r="177" spans="1:17" x14ac:dyDescent="0.25">
      <c r="A177" t="s">
        <v>901</v>
      </c>
      <c r="B177" t="s">
        <v>874</v>
      </c>
      <c r="C177" t="s">
        <v>842</v>
      </c>
      <c r="D177" t="s">
        <v>138</v>
      </c>
      <c r="E177" t="s">
        <v>138</v>
      </c>
      <c r="F177">
        <v>220</v>
      </c>
      <c r="G177">
        <v>220</v>
      </c>
      <c r="H177">
        <v>220</v>
      </c>
      <c r="I177" s="1">
        <v>6291069005226</v>
      </c>
      <c r="J177" t="s">
        <v>981</v>
      </c>
      <c r="K177" t="s">
        <v>982</v>
      </c>
      <c r="L177" t="s">
        <v>981</v>
      </c>
      <c r="M177" s="1">
        <v>6291069005226</v>
      </c>
      <c r="N177" t="s">
        <v>980</v>
      </c>
      <c r="O177" t="s">
        <v>980</v>
      </c>
      <c r="P177">
        <v>175</v>
      </c>
      <c r="Q177">
        <v>6</v>
      </c>
    </row>
    <row r="178" spans="1:17" x14ac:dyDescent="0.25">
      <c r="A178" t="s">
        <v>901</v>
      </c>
      <c r="B178" t="s">
        <v>874</v>
      </c>
      <c r="C178" t="s">
        <v>842</v>
      </c>
      <c r="D178" t="s">
        <v>139</v>
      </c>
      <c r="E178" t="s">
        <v>139</v>
      </c>
      <c r="F178">
        <v>300</v>
      </c>
      <c r="G178">
        <v>300</v>
      </c>
      <c r="H178">
        <v>300</v>
      </c>
      <c r="I178" s="1">
        <v>6291069651058</v>
      </c>
      <c r="J178" t="s">
        <v>981</v>
      </c>
      <c r="K178" t="s">
        <v>982</v>
      </c>
      <c r="L178" t="s">
        <v>981</v>
      </c>
      <c r="M178" s="1">
        <v>6291069651058</v>
      </c>
      <c r="N178" t="s">
        <v>980</v>
      </c>
      <c r="O178" t="s">
        <v>980</v>
      </c>
      <c r="P178">
        <f>3300/12</f>
        <v>275</v>
      </c>
      <c r="Q178">
        <v>4</v>
      </c>
    </row>
    <row r="179" spans="1:17" x14ac:dyDescent="0.25">
      <c r="A179" t="s">
        <v>901</v>
      </c>
      <c r="B179" t="s">
        <v>874</v>
      </c>
      <c r="C179" t="s">
        <v>842</v>
      </c>
      <c r="D179" t="s">
        <v>140</v>
      </c>
      <c r="E179" t="s">
        <v>140</v>
      </c>
      <c r="F179">
        <v>330</v>
      </c>
      <c r="G179">
        <v>330</v>
      </c>
      <c r="H179">
        <v>330</v>
      </c>
      <c r="I179" s="1">
        <v>6291069651072</v>
      </c>
      <c r="J179" t="s">
        <v>981</v>
      </c>
      <c r="K179" t="s">
        <v>982</v>
      </c>
      <c r="L179" t="s">
        <v>981</v>
      </c>
      <c r="M179" s="1">
        <v>6291069651072</v>
      </c>
      <c r="N179" t="s">
        <v>980</v>
      </c>
      <c r="O179" t="s">
        <v>980</v>
      </c>
      <c r="P179">
        <f>3300/12</f>
        <v>275</v>
      </c>
      <c r="Q179">
        <v>4</v>
      </c>
    </row>
    <row r="180" spans="1:17" x14ac:dyDescent="0.25">
      <c r="A180" t="s">
        <v>901</v>
      </c>
      <c r="B180" t="s">
        <v>874</v>
      </c>
      <c r="C180" t="s">
        <v>842</v>
      </c>
      <c r="D180" t="s">
        <v>141</v>
      </c>
      <c r="E180" t="s">
        <v>141</v>
      </c>
      <c r="F180">
        <v>350</v>
      </c>
      <c r="G180">
        <v>350</v>
      </c>
      <c r="H180">
        <v>350</v>
      </c>
      <c r="I180" s="1">
        <v>5022496103534</v>
      </c>
      <c r="J180" t="s">
        <v>981</v>
      </c>
      <c r="K180" t="s">
        <v>982</v>
      </c>
      <c r="L180" t="s">
        <v>981</v>
      </c>
      <c r="M180" s="1">
        <v>5022496103534</v>
      </c>
      <c r="N180" t="s">
        <v>980</v>
      </c>
      <c r="O180" t="s">
        <v>980</v>
      </c>
      <c r="P180">
        <f>3300/12</f>
        <v>275</v>
      </c>
      <c r="Q180">
        <v>4</v>
      </c>
    </row>
    <row r="181" spans="1:17" x14ac:dyDescent="0.25">
      <c r="A181" t="s">
        <v>901</v>
      </c>
      <c r="B181" t="s">
        <v>874</v>
      </c>
      <c r="C181" t="s">
        <v>842</v>
      </c>
      <c r="D181" t="s">
        <v>142</v>
      </c>
      <c r="E181" t="s">
        <v>142</v>
      </c>
      <c r="F181">
        <v>200</v>
      </c>
      <c r="G181">
        <v>200</v>
      </c>
      <c r="H181">
        <v>200</v>
      </c>
      <c r="I181" s="1">
        <v>8901030203152</v>
      </c>
      <c r="J181" t="s">
        <v>981</v>
      </c>
      <c r="K181" t="s">
        <v>982</v>
      </c>
      <c r="L181" t="s">
        <v>981</v>
      </c>
      <c r="M181" s="1">
        <v>8901030203152</v>
      </c>
      <c r="N181" t="s">
        <v>980</v>
      </c>
      <c r="O181" t="s">
        <v>980</v>
      </c>
      <c r="P181">
        <f>900/6</f>
        <v>150</v>
      </c>
      <c r="Q181">
        <v>6</v>
      </c>
    </row>
    <row r="182" spans="1:17" x14ac:dyDescent="0.25">
      <c r="A182" t="s">
        <v>901</v>
      </c>
      <c r="B182" t="s">
        <v>874</v>
      </c>
      <c r="C182" t="s">
        <v>842</v>
      </c>
      <c r="D182" t="s">
        <v>143</v>
      </c>
      <c r="E182" t="s">
        <v>143</v>
      </c>
      <c r="F182">
        <v>300</v>
      </c>
      <c r="G182">
        <v>300</v>
      </c>
      <c r="H182">
        <v>300</v>
      </c>
      <c r="I182" s="1">
        <v>8901030203169</v>
      </c>
      <c r="J182" t="s">
        <v>981</v>
      </c>
      <c r="K182" t="s">
        <v>982</v>
      </c>
      <c r="L182" t="s">
        <v>981</v>
      </c>
      <c r="M182" s="1">
        <v>8901030203169</v>
      </c>
      <c r="N182" t="s">
        <v>980</v>
      </c>
      <c r="O182" t="s">
        <v>980</v>
      </c>
      <c r="P182">
        <f>1500/6</f>
        <v>250</v>
      </c>
      <c r="Q182">
        <v>6</v>
      </c>
    </row>
    <row r="183" spans="1:17" x14ac:dyDescent="0.25">
      <c r="A183" t="s">
        <v>901</v>
      </c>
      <c r="B183" t="s">
        <v>874</v>
      </c>
      <c r="C183" t="s">
        <v>842</v>
      </c>
      <c r="D183" t="s">
        <v>144</v>
      </c>
      <c r="E183" t="s">
        <v>144</v>
      </c>
      <c r="F183">
        <v>190</v>
      </c>
      <c r="G183">
        <v>190</v>
      </c>
      <c r="H183">
        <v>190</v>
      </c>
      <c r="I183" s="1">
        <v>8964000024133</v>
      </c>
      <c r="J183" t="s">
        <v>981</v>
      </c>
      <c r="K183" t="s">
        <v>982</v>
      </c>
      <c r="L183" t="s">
        <v>981</v>
      </c>
      <c r="M183" s="1">
        <v>8964000024133</v>
      </c>
      <c r="N183" t="s">
        <v>980</v>
      </c>
      <c r="O183" t="s">
        <v>980</v>
      </c>
      <c r="P183">
        <f>504/3</f>
        <v>168</v>
      </c>
      <c r="Q183">
        <v>3</v>
      </c>
    </row>
    <row r="184" spans="1:17" x14ac:dyDescent="0.25">
      <c r="A184" t="s">
        <v>901</v>
      </c>
      <c r="B184" t="s">
        <v>874</v>
      </c>
      <c r="C184" t="s">
        <v>842</v>
      </c>
      <c r="D184" t="s">
        <v>145</v>
      </c>
      <c r="E184" t="s">
        <v>145</v>
      </c>
      <c r="F184">
        <v>290</v>
      </c>
      <c r="G184">
        <v>290</v>
      </c>
      <c r="H184">
        <v>290</v>
      </c>
      <c r="I184" s="1">
        <v>8964000024126</v>
      </c>
      <c r="J184" t="s">
        <v>981</v>
      </c>
      <c r="K184" t="s">
        <v>982</v>
      </c>
      <c r="L184" t="s">
        <v>981</v>
      </c>
      <c r="M184" s="1">
        <v>8964000024126</v>
      </c>
      <c r="N184" t="s">
        <v>980</v>
      </c>
      <c r="O184" t="s">
        <v>980</v>
      </c>
      <c r="P184">
        <f>795/3</f>
        <v>265</v>
      </c>
      <c r="Q184">
        <v>3</v>
      </c>
    </row>
    <row r="185" spans="1:17" x14ac:dyDescent="0.25">
      <c r="A185" t="s">
        <v>902</v>
      </c>
      <c r="B185" t="s">
        <v>867</v>
      </c>
      <c r="C185" t="s">
        <v>840</v>
      </c>
      <c r="D185" t="s">
        <v>146</v>
      </c>
      <c r="E185" t="s">
        <v>146</v>
      </c>
      <c r="F185">
        <v>170</v>
      </c>
      <c r="G185">
        <v>170</v>
      </c>
      <c r="H185">
        <v>170</v>
      </c>
      <c r="I185" s="1">
        <v>8961014242133</v>
      </c>
      <c r="J185" t="s">
        <v>981</v>
      </c>
      <c r="K185" t="s">
        <v>982</v>
      </c>
      <c r="L185" t="s">
        <v>981</v>
      </c>
      <c r="M185" s="1">
        <v>8961014242133</v>
      </c>
      <c r="N185" t="s">
        <v>980</v>
      </c>
      <c r="O185" t="s">
        <v>980</v>
      </c>
      <c r="P185">
        <f>465/3</f>
        <v>155</v>
      </c>
      <c r="Q185">
        <v>3</v>
      </c>
    </row>
    <row r="186" spans="1:17" x14ac:dyDescent="0.25">
      <c r="A186" t="s">
        <v>902</v>
      </c>
      <c r="B186" t="s">
        <v>867</v>
      </c>
      <c r="C186" t="s">
        <v>840</v>
      </c>
      <c r="D186" t="s">
        <v>147</v>
      </c>
      <c r="E186" t="s">
        <v>147</v>
      </c>
      <c r="F186">
        <v>260</v>
      </c>
      <c r="G186">
        <v>260</v>
      </c>
      <c r="H186">
        <v>260</v>
      </c>
      <c r="I186" s="1">
        <v>8961014007657</v>
      </c>
      <c r="J186" t="s">
        <v>981</v>
      </c>
      <c r="K186" t="s">
        <v>982</v>
      </c>
      <c r="L186" t="s">
        <v>981</v>
      </c>
      <c r="M186" s="1">
        <v>8961014007657</v>
      </c>
      <c r="N186" t="s">
        <v>980</v>
      </c>
      <c r="O186" t="s">
        <v>980</v>
      </c>
      <c r="P186">
        <f>780/3</f>
        <v>260</v>
      </c>
      <c r="Q186">
        <v>3</v>
      </c>
    </row>
    <row r="187" spans="1:17" x14ac:dyDescent="0.25">
      <c r="A187" t="s">
        <v>904</v>
      </c>
      <c r="B187" t="s">
        <v>874</v>
      </c>
      <c r="C187" t="s">
        <v>842</v>
      </c>
      <c r="D187" t="s">
        <v>148</v>
      </c>
      <c r="E187" t="s">
        <v>148</v>
      </c>
      <c r="F187">
        <v>170</v>
      </c>
      <c r="G187">
        <v>170</v>
      </c>
      <c r="H187">
        <v>170</v>
      </c>
      <c r="I187" s="1">
        <v>8964001753919</v>
      </c>
      <c r="J187" t="s">
        <v>981</v>
      </c>
      <c r="K187" t="s">
        <v>982</v>
      </c>
      <c r="L187" t="s">
        <v>981</v>
      </c>
      <c r="M187" s="1">
        <v>8964001753919</v>
      </c>
      <c r="N187" t="s">
        <v>980</v>
      </c>
      <c r="O187" t="s">
        <v>980</v>
      </c>
      <c r="P187">
        <v>145</v>
      </c>
      <c r="Q187">
        <v>2</v>
      </c>
    </row>
    <row r="188" spans="1:17" x14ac:dyDescent="0.25">
      <c r="A188" t="s">
        <v>904</v>
      </c>
      <c r="B188" t="s">
        <v>874</v>
      </c>
      <c r="C188" t="s">
        <v>842</v>
      </c>
      <c r="D188" t="s">
        <v>903</v>
      </c>
      <c r="E188" t="s">
        <v>903</v>
      </c>
      <c r="F188">
        <v>190</v>
      </c>
      <c r="G188">
        <v>190</v>
      </c>
      <c r="H188">
        <v>190</v>
      </c>
      <c r="I188" s="1">
        <v>8964003015008</v>
      </c>
      <c r="J188" t="s">
        <v>981</v>
      </c>
      <c r="K188" t="s">
        <v>982</v>
      </c>
      <c r="L188" t="s">
        <v>981</v>
      </c>
      <c r="M188" s="1">
        <v>8964003015008</v>
      </c>
      <c r="N188" t="s">
        <v>980</v>
      </c>
      <c r="O188" t="s">
        <v>980</v>
      </c>
      <c r="P188">
        <v>145</v>
      </c>
      <c r="Q188">
        <v>4</v>
      </c>
    </row>
    <row r="189" spans="1:17" x14ac:dyDescent="0.25">
      <c r="A189" t="s">
        <v>905</v>
      </c>
      <c r="B189" t="s">
        <v>867</v>
      </c>
      <c r="C189" t="s">
        <v>840</v>
      </c>
      <c r="D189" t="s">
        <v>149</v>
      </c>
      <c r="E189" t="s">
        <v>149</v>
      </c>
      <c r="F189">
        <v>120</v>
      </c>
      <c r="G189">
        <v>120</v>
      </c>
      <c r="H189">
        <v>120</v>
      </c>
      <c r="I189" s="1">
        <v>858167000292</v>
      </c>
      <c r="J189" t="s">
        <v>981</v>
      </c>
      <c r="K189" t="s">
        <v>982</v>
      </c>
      <c r="L189" t="s">
        <v>981</v>
      </c>
      <c r="M189" s="1">
        <v>858167000292</v>
      </c>
      <c r="N189" t="s">
        <v>980</v>
      </c>
      <c r="O189" t="s">
        <v>980</v>
      </c>
      <c r="P189">
        <v>95</v>
      </c>
      <c r="Q189">
        <v>3</v>
      </c>
    </row>
    <row r="190" spans="1:17" x14ac:dyDescent="0.25">
      <c r="A190" t="s">
        <v>905</v>
      </c>
      <c r="B190" t="s">
        <v>867</v>
      </c>
      <c r="C190" t="s">
        <v>840</v>
      </c>
      <c r="D190" t="s">
        <v>150</v>
      </c>
      <c r="E190" t="s">
        <v>150</v>
      </c>
      <c r="F190">
        <v>170</v>
      </c>
      <c r="G190">
        <v>170</v>
      </c>
      <c r="H190">
        <v>170</v>
      </c>
      <c r="I190" s="1">
        <v>858167000285</v>
      </c>
      <c r="J190" t="s">
        <v>981</v>
      </c>
      <c r="K190" t="s">
        <v>982</v>
      </c>
      <c r="L190" t="s">
        <v>981</v>
      </c>
      <c r="M190" s="1">
        <v>858167000285</v>
      </c>
      <c r="N190" t="s">
        <v>980</v>
      </c>
      <c r="O190" t="s">
        <v>980</v>
      </c>
      <c r="P190">
        <v>130</v>
      </c>
      <c r="Q190">
        <v>3</v>
      </c>
    </row>
    <row r="191" spans="1:17" x14ac:dyDescent="0.25">
      <c r="A191" t="s">
        <v>902</v>
      </c>
      <c r="B191" t="s">
        <v>867</v>
      </c>
      <c r="C191" t="s">
        <v>840</v>
      </c>
      <c r="D191" t="s">
        <v>151</v>
      </c>
      <c r="E191" t="s">
        <v>151</v>
      </c>
      <c r="F191">
        <v>200</v>
      </c>
      <c r="G191">
        <v>200</v>
      </c>
      <c r="H191">
        <v>200</v>
      </c>
      <c r="I191" s="1">
        <v>8999999719395</v>
      </c>
      <c r="J191" t="s">
        <v>981</v>
      </c>
      <c r="K191" t="s">
        <v>982</v>
      </c>
      <c r="L191" t="s">
        <v>981</v>
      </c>
      <c r="M191" s="1">
        <v>8999999719395</v>
      </c>
      <c r="N191" t="s">
        <v>980</v>
      </c>
      <c r="O191" t="s">
        <v>980</v>
      </c>
      <c r="P191">
        <f>960/6</f>
        <v>160</v>
      </c>
      <c r="Q191">
        <v>6</v>
      </c>
    </row>
    <row r="192" spans="1:17" x14ac:dyDescent="0.25">
      <c r="A192" t="s">
        <v>880</v>
      </c>
      <c r="B192" t="s">
        <v>867</v>
      </c>
      <c r="C192" t="s">
        <v>840</v>
      </c>
      <c r="D192" t="s">
        <v>152</v>
      </c>
      <c r="E192" t="s">
        <v>152</v>
      </c>
      <c r="F192">
        <v>170</v>
      </c>
      <c r="G192">
        <v>170</v>
      </c>
      <c r="H192">
        <v>170</v>
      </c>
      <c r="I192" s="1">
        <v>8850007650843</v>
      </c>
      <c r="J192" t="s">
        <v>981</v>
      </c>
      <c r="K192" t="s">
        <v>982</v>
      </c>
      <c r="L192" t="s">
        <v>981</v>
      </c>
      <c r="M192" s="1">
        <v>8850007650843</v>
      </c>
      <c r="N192" t="s">
        <v>980</v>
      </c>
      <c r="O192" t="s">
        <v>980</v>
      </c>
      <c r="P192">
        <f>810/6</f>
        <v>135</v>
      </c>
      <c r="Q192">
        <v>6</v>
      </c>
    </row>
    <row r="193" spans="1:17" x14ac:dyDescent="0.25">
      <c r="A193" t="s">
        <v>880</v>
      </c>
      <c r="B193" t="s">
        <v>867</v>
      </c>
      <c r="C193" t="s">
        <v>840</v>
      </c>
      <c r="D193" t="s">
        <v>153</v>
      </c>
      <c r="E193" t="s">
        <v>153</v>
      </c>
      <c r="F193">
        <v>270</v>
      </c>
      <c r="G193">
        <v>270</v>
      </c>
      <c r="H193">
        <v>270</v>
      </c>
      <c r="I193" s="1">
        <v>88531472</v>
      </c>
      <c r="J193" t="s">
        <v>981</v>
      </c>
      <c r="K193" t="s">
        <v>982</v>
      </c>
      <c r="L193" t="s">
        <v>981</v>
      </c>
      <c r="M193" s="1">
        <v>88531472</v>
      </c>
      <c r="N193" t="s">
        <v>980</v>
      </c>
      <c r="O193" t="s">
        <v>980</v>
      </c>
      <c r="P193">
        <f>660/3</f>
        <v>220</v>
      </c>
      <c r="Q193">
        <v>3</v>
      </c>
    </row>
    <row r="194" spans="1:17" x14ac:dyDescent="0.25">
      <c r="A194" t="s">
        <v>902</v>
      </c>
      <c r="B194" t="s">
        <v>889</v>
      </c>
      <c r="C194" t="s">
        <v>845</v>
      </c>
      <c r="D194" t="s">
        <v>848</v>
      </c>
      <c r="E194" t="s">
        <v>848</v>
      </c>
      <c r="F194">
        <v>190</v>
      </c>
      <c r="G194">
        <v>190</v>
      </c>
      <c r="H194">
        <v>190</v>
      </c>
      <c r="I194" s="1">
        <v>8964000982433</v>
      </c>
      <c r="J194" t="s">
        <v>981</v>
      </c>
      <c r="K194" t="s">
        <v>982</v>
      </c>
      <c r="L194" t="s">
        <v>981</v>
      </c>
      <c r="M194" s="1">
        <v>8964000982433</v>
      </c>
      <c r="N194" t="s">
        <v>980</v>
      </c>
      <c r="O194" t="s">
        <v>980</v>
      </c>
      <c r="P194">
        <f>465/3</f>
        <v>155</v>
      </c>
      <c r="Q194">
        <v>3</v>
      </c>
    </row>
    <row r="195" spans="1:17" x14ac:dyDescent="0.25">
      <c r="A195" t="s">
        <v>875</v>
      </c>
      <c r="B195" t="s">
        <v>874</v>
      </c>
      <c r="C195" t="s">
        <v>842</v>
      </c>
      <c r="D195" t="s">
        <v>154</v>
      </c>
      <c r="E195" t="s">
        <v>154</v>
      </c>
      <c r="F195">
        <v>350</v>
      </c>
      <c r="G195">
        <v>350</v>
      </c>
      <c r="H195">
        <v>350</v>
      </c>
      <c r="I195" s="1">
        <v>4116760212</v>
      </c>
      <c r="J195" t="s">
        <v>981</v>
      </c>
      <c r="K195" t="s">
        <v>982</v>
      </c>
      <c r="L195" t="s">
        <v>981</v>
      </c>
      <c r="M195" s="1">
        <v>4116760212</v>
      </c>
      <c r="N195" t="s">
        <v>980</v>
      </c>
      <c r="O195" t="s">
        <v>980</v>
      </c>
      <c r="P195">
        <v>300</v>
      </c>
      <c r="Q195">
        <v>3</v>
      </c>
    </row>
    <row r="196" spans="1:17" x14ac:dyDescent="0.25">
      <c r="A196" t="s">
        <v>880</v>
      </c>
      <c r="B196" t="s">
        <v>867</v>
      </c>
      <c r="C196" t="s">
        <v>840</v>
      </c>
      <c r="D196" t="s">
        <v>155</v>
      </c>
      <c r="E196" t="s">
        <v>155</v>
      </c>
      <c r="F196">
        <v>160</v>
      </c>
      <c r="G196">
        <v>160</v>
      </c>
      <c r="H196">
        <v>160</v>
      </c>
      <c r="I196" s="1">
        <v>8901030465567</v>
      </c>
      <c r="J196" t="s">
        <v>981</v>
      </c>
      <c r="K196" t="s">
        <v>982</v>
      </c>
      <c r="L196" t="s">
        <v>981</v>
      </c>
      <c r="M196" s="1">
        <v>8901030465567</v>
      </c>
      <c r="N196" t="s">
        <v>980</v>
      </c>
      <c r="O196" t="s">
        <v>980</v>
      </c>
      <c r="P196">
        <v>120</v>
      </c>
      <c r="Q196">
        <v>5</v>
      </c>
    </row>
    <row r="197" spans="1:17" x14ac:dyDescent="0.25">
      <c r="A197" t="s">
        <v>880</v>
      </c>
      <c r="B197" t="s">
        <v>867</v>
      </c>
      <c r="C197" t="s">
        <v>840</v>
      </c>
      <c r="D197" t="s">
        <v>156</v>
      </c>
      <c r="E197" t="s">
        <v>156</v>
      </c>
      <c r="F197">
        <v>160</v>
      </c>
      <c r="G197">
        <v>160</v>
      </c>
      <c r="H197">
        <v>160</v>
      </c>
      <c r="I197" s="1">
        <v>8964001764021</v>
      </c>
      <c r="J197" t="s">
        <v>981</v>
      </c>
      <c r="K197" t="s">
        <v>982</v>
      </c>
      <c r="L197" t="s">
        <v>981</v>
      </c>
      <c r="M197" s="1">
        <v>8964001764021</v>
      </c>
      <c r="N197" t="s">
        <v>980</v>
      </c>
      <c r="O197" t="s">
        <v>980</v>
      </c>
      <c r="P197">
        <f>780/6</f>
        <v>130</v>
      </c>
      <c r="Q197">
        <v>9</v>
      </c>
    </row>
    <row r="198" spans="1:17" x14ac:dyDescent="0.25">
      <c r="A198" t="s">
        <v>880</v>
      </c>
      <c r="B198" t="s">
        <v>867</v>
      </c>
      <c r="C198" t="s">
        <v>840</v>
      </c>
      <c r="D198" t="s">
        <v>157</v>
      </c>
      <c r="E198" t="s">
        <v>157</v>
      </c>
      <c r="F198">
        <v>290</v>
      </c>
      <c r="G198">
        <v>290</v>
      </c>
      <c r="H198">
        <v>290</v>
      </c>
      <c r="I198" s="1">
        <v>8964001764014</v>
      </c>
      <c r="J198" t="s">
        <v>981</v>
      </c>
      <c r="K198" t="s">
        <v>982</v>
      </c>
      <c r="L198" t="s">
        <v>981</v>
      </c>
      <c r="M198" s="1">
        <v>8964001764014</v>
      </c>
      <c r="N198" t="s">
        <v>980</v>
      </c>
      <c r="O198" t="s">
        <v>980</v>
      </c>
      <c r="P198">
        <v>250</v>
      </c>
      <c r="Q198">
        <v>3</v>
      </c>
    </row>
    <row r="199" spans="1:17" x14ac:dyDescent="0.25">
      <c r="A199" t="s">
        <v>880</v>
      </c>
      <c r="B199" t="s">
        <v>867</v>
      </c>
      <c r="C199" t="s">
        <v>840</v>
      </c>
      <c r="D199" t="s">
        <v>158</v>
      </c>
      <c r="E199" t="s">
        <v>158</v>
      </c>
      <c r="F199">
        <v>290</v>
      </c>
      <c r="G199">
        <v>290</v>
      </c>
      <c r="H199">
        <v>290</v>
      </c>
      <c r="I199" s="1">
        <v>8964001764175</v>
      </c>
      <c r="J199" t="s">
        <v>981</v>
      </c>
      <c r="K199" t="s">
        <v>982</v>
      </c>
      <c r="L199" t="s">
        <v>981</v>
      </c>
      <c r="M199" s="1">
        <v>8964001764175</v>
      </c>
      <c r="N199" t="s">
        <v>980</v>
      </c>
      <c r="O199" t="s">
        <v>980</v>
      </c>
      <c r="P199">
        <v>250</v>
      </c>
      <c r="Q199">
        <v>3</v>
      </c>
    </row>
    <row r="200" spans="1:17" x14ac:dyDescent="0.25">
      <c r="A200" t="s">
        <v>868</v>
      </c>
      <c r="B200" t="s">
        <v>867</v>
      </c>
      <c r="C200" t="s">
        <v>840</v>
      </c>
      <c r="D200" t="s">
        <v>159</v>
      </c>
      <c r="E200" t="s">
        <v>159</v>
      </c>
      <c r="F200">
        <v>150</v>
      </c>
      <c r="G200">
        <v>150</v>
      </c>
      <c r="H200">
        <v>150</v>
      </c>
      <c r="I200" s="1">
        <v>8964001753797</v>
      </c>
      <c r="J200" t="s">
        <v>981</v>
      </c>
      <c r="K200" t="s">
        <v>982</v>
      </c>
      <c r="L200" t="s">
        <v>981</v>
      </c>
      <c r="M200" s="1">
        <v>8964001753797</v>
      </c>
      <c r="N200" t="s">
        <v>980</v>
      </c>
      <c r="O200" t="s">
        <v>980</v>
      </c>
      <c r="P200">
        <f>1680/24</f>
        <v>70</v>
      </c>
      <c r="Q200">
        <v>12</v>
      </c>
    </row>
    <row r="201" spans="1:17" x14ac:dyDescent="0.25">
      <c r="A201" t="s">
        <v>868</v>
      </c>
      <c r="B201" t="s">
        <v>867</v>
      </c>
      <c r="C201" t="s">
        <v>840</v>
      </c>
      <c r="D201" t="s">
        <v>160</v>
      </c>
      <c r="E201" t="s">
        <v>160</v>
      </c>
      <c r="F201">
        <v>120</v>
      </c>
      <c r="G201">
        <v>120</v>
      </c>
      <c r="H201">
        <v>120</v>
      </c>
      <c r="I201" s="1">
        <v>8964001753773</v>
      </c>
      <c r="J201" t="s">
        <v>981</v>
      </c>
      <c r="K201" t="s">
        <v>982</v>
      </c>
      <c r="L201" t="s">
        <v>981</v>
      </c>
      <c r="M201" s="1">
        <v>8964001753773</v>
      </c>
      <c r="N201" t="s">
        <v>980</v>
      </c>
      <c r="O201" t="s">
        <v>980</v>
      </c>
      <c r="P201">
        <v>70</v>
      </c>
      <c r="Q201">
        <v>12</v>
      </c>
    </row>
    <row r="202" spans="1:17" x14ac:dyDescent="0.25">
      <c r="A202" t="s">
        <v>880</v>
      </c>
      <c r="B202" t="s">
        <v>867</v>
      </c>
      <c r="C202" t="s">
        <v>840</v>
      </c>
      <c r="D202" t="s">
        <v>161</v>
      </c>
      <c r="E202" t="s">
        <v>161</v>
      </c>
      <c r="F202">
        <v>180</v>
      </c>
      <c r="G202">
        <v>180</v>
      </c>
      <c r="H202">
        <v>180</v>
      </c>
      <c r="I202" s="1">
        <v>8961014051940</v>
      </c>
      <c r="J202" t="s">
        <v>981</v>
      </c>
      <c r="K202" t="s">
        <v>982</v>
      </c>
      <c r="L202" t="s">
        <v>981</v>
      </c>
      <c r="M202" s="1">
        <v>8961014051940</v>
      </c>
      <c r="N202" t="s">
        <v>980</v>
      </c>
      <c r="O202" t="s">
        <v>980</v>
      </c>
      <c r="P202">
        <f>990/6</f>
        <v>165</v>
      </c>
      <c r="Q202">
        <v>6</v>
      </c>
    </row>
    <row r="203" spans="1:17" x14ac:dyDescent="0.25">
      <c r="A203" t="s">
        <v>880</v>
      </c>
      <c r="B203" t="s">
        <v>867</v>
      </c>
      <c r="C203" t="s">
        <v>840</v>
      </c>
      <c r="D203" t="s">
        <v>162</v>
      </c>
      <c r="E203" t="s">
        <v>162</v>
      </c>
      <c r="F203">
        <v>280</v>
      </c>
      <c r="G203">
        <v>280</v>
      </c>
      <c r="H203">
        <v>280</v>
      </c>
      <c r="I203" s="1">
        <v>8999999053048</v>
      </c>
      <c r="J203" t="s">
        <v>981</v>
      </c>
      <c r="K203" t="s">
        <v>982</v>
      </c>
      <c r="L203" t="s">
        <v>981</v>
      </c>
      <c r="M203" s="1">
        <v>8999999053048</v>
      </c>
      <c r="N203" t="s">
        <v>980</v>
      </c>
      <c r="O203" t="s">
        <v>980</v>
      </c>
      <c r="P203">
        <f>1170/6</f>
        <v>195</v>
      </c>
      <c r="Q203">
        <v>3</v>
      </c>
    </row>
    <row r="204" spans="1:17" x14ac:dyDescent="0.25">
      <c r="A204" t="s">
        <v>880</v>
      </c>
      <c r="B204" t="s">
        <v>867</v>
      </c>
      <c r="C204" t="s">
        <v>840</v>
      </c>
      <c r="D204" t="s">
        <v>163</v>
      </c>
      <c r="E204" t="s">
        <v>163</v>
      </c>
      <c r="F204">
        <v>250</v>
      </c>
      <c r="G204">
        <v>250</v>
      </c>
      <c r="H204">
        <v>250</v>
      </c>
      <c r="I204" s="1">
        <v>8999999053031</v>
      </c>
      <c r="J204" t="s">
        <v>981</v>
      </c>
      <c r="K204" t="s">
        <v>982</v>
      </c>
      <c r="L204" t="s">
        <v>981</v>
      </c>
      <c r="M204" s="1">
        <v>8999999053031</v>
      </c>
      <c r="N204" t="s">
        <v>980</v>
      </c>
      <c r="O204" t="s">
        <v>980</v>
      </c>
      <c r="P204">
        <v>195</v>
      </c>
      <c r="Q204">
        <v>3</v>
      </c>
    </row>
    <row r="205" spans="1:17" x14ac:dyDescent="0.25">
      <c r="A205" t="s">
        <v>906</v>
      </c>
      <c r="B205" t="s">
        <v>874</v>
      </c>
      <c r="C205" t="s">
        <v>842</v>
      </c>
      <c r="D205" t="s">
        <v>167</v>
      </c>
      <c r="E205" t="s">
        <v>167</v>
      </c>
      <c r="F205">
        <v>850</v>
      </c>
      <c r="G205">
        <v>850</v>
      </c>
      <c r="H205">
        <v>850</v>
      </c>
      <c r="I205" s="1">
        <v>8717185381443</v>
      </c>
      <c r="J205" t="s">
        <v>981</v>
      </c>
      <c r="K205" t="s">
        <v>982</v>
      </c>
      <c r="L205" t="s">
        <v>981</v>
      </c>
      <c r="M205" s="1">
        <v>8717185381443</v>
      </c>
      <c r="N205" t="s">
        <v>980</v>
      </c>
      <c r="O205" t="s">
        <v>980</v>
      </c>
      <c r="P205">
        <f>6160/8</f>
        <v>770</v>
      </c>
      <c r="Q205">
        <v>2</v>
      </c>
    </row>
    <row r="206" spans="1:17" x14ac:dyDescent="0.25">
      <c r="A206" t="s">
        <v>906</v>
      </c>
      <c r="B206" t="s">
        <v>874</v>
      </c>
      <c r="C206" t="s">
        <v>842</v>
      </c>
      <c r="D206" t="s">
        <v>166</v>
      </c>
      <c r="E206" t="s">
        <v>166</v>
      </c>
      <c r="F206">
        <v>850</v>
      </c>
      <c r="G206">
        <v>850</v>
      </c>
      <c r="H206">
        <v>850</v>
      </c>
      <c r="I206" s="1">
        <v>8717185381283</v>
      </c>
      <c r="J206" t="s">
        <v>981</v>
      </c>
      <c r="K206" t="s">
        <v>982</v>
      </c>
      <c r="L206" t="s">
        <v>981</v>
      </c>
      <c r="M206" s="1">
        <v>8717185381283</v>
      </c>
      <c r="N206" t="s">
        <v>980</v>
      </c>
      <c r="O206" t="s">
        <v>980</v>
      </c>
      <c r="P206">
        <f>6160/8</f>
        <v>770</v>
      </c>
      <c r="Q206">
        <v>2</v>
      </c>
    </row>
    <row r="207" spans="1:17" x14ac:dyDescent="0.25">
      <c r="A207" t="s">
        <v>906</v>
      </c>
      <c r="B207" t="s">
        <v>874</v>
      </c>
      <c r="C207" t="s">
        <v>842</v>
      </c>
      <c r="D207" t="s">
        <v>165</v>
      </c>
      <c r="E207" t="s">
        <v>165</v>
      </c>
      <c r="F207">
        <v>850</v>
      </c>
      <c r="G207">
        <v>850</v>
      </c>
      <c r="H207">
        <v>850</v>
      </c>
      <c r="I207" s="1">
        <v>8717185381269</v>
      </c>
      <c r="J207" t="s">
        <v>981</v>
      </c>
      <c r="K207" t="s">
        <v>982</v>
      </c>
      <c r="L207" t="s">
        <v>981</v>
      </c>
      <c r="M207" s="1">
        <v>8717185381269</v>
      </c>
      <c r="N207" t="s">
        <v>980</v>
      </c>
      <c r="O207" t="s">
        <v>980</v>
      </c>
      <c r="P207">
        <f>6160/8</f>
        <v>770</v>
      </c>
      <c r="Q207">
        <v>2</v>
      </c>
    </row>
    <row r="208" spans="1:17" x14ac:dyDescent="0.25">
      <c r="A208" t="s">
        <v>906</v>
      </c>
      <c r="B208" t="s">
        <v>874</v>
      </c>
      <c r="C208" t="s">
        <v>842</v>
      </c>
      <c r="D208" t="s">
        <v>164</v>
      </c>
      <c r="E208" t="s">
        <v>164</v>
      </c>
      <c r="F208">
        <v>850</v>
      </c>
      <c r="G208">
        <v>850</v>
      </c>
      <c r="H208">
        <v>850</v>
      </c>
      <c r="I208" s="1">
        <v>8717185381245</v>
      </c>
      <c r="J208" t="s">
        <v>981</v>
      </c>
      <c r="K208" t="s">
        <v>982</v>
      </c>
      <c r="L208" t="s">
        <v>981</v>
      </c>
      <c r="M208" s="1">
        <v>8717185381245</v>
      </c>
      <c r="N208" t="s">
        <v>980</v>
      </c>
      <c r="O208" t="s">
        <v>980</v>
      </c>
      <c r="P208">
        <f>6160/8</f>
        <v>770</v>
      </c>
      <c r="Q208">
        <v>2</v>
      </c>
    </row>
    <row r="209" spans="1:17" x14ac:dyDescent="0.25">
      <c r="A209" t="s">
        <v>907</v>
      </c>
      <c r="B209" t="s">
        <v>874</v>
      </c>
      <c r="C209" t="s">
        <v>846</v>
      </c>
      <c r="D209" t="s">
        <v>168</v>
      </c>
      <c r="E209" t="s">
        <v>168</v>
      </c>
      <c r="F209">
        <v>120</v>
      </c>
      <c r="G209">
        <v>120</v>
      </c>
      <c r="H209">
        <v>120</v>
      </c>
      <c r="I209" s="1">
        <v>6001106309534</v>
      </c>
      <c r="J209" t="s">
        <v>981</v>
      </c>
      <c r="K209" t="s">
        <v>982</v>
      </c>
      <c r="L209" t="s">
        <v>981</v>
      </c>
      <c r="M209" s="1">
        <v>6001106309534</v>
      </c>
      <c r="N209" t="s">
        <v>980</v>
      </c>
      <c r="O209" t="s">
        <v>980</v>
      </c>
      <c r="P209">
        <v>102</v>
      </c>
      <c r="Q209">
        <v>10</v>
      </c>
    </row>
    <row r="210" spans="1:17" x14ac:dyDescent="0.25">
      <c r="A210" t="s">
        <v>907</v>
      </c>
      <c r="B210" t="s">
        <v>874</v>
      </c>
      <c r="C210" t="s">
        <v>846</v>
      </c>
      <c r="D210" t="s">
        <v>168</v>
      </c>
      <c r="E210" t="s">
        <v>168</v>
      </c>
      <c r="F210">
        <v>120</v>
      </c>
      <c r="G210">
        <v>120</v>
      </c>
      <c r="H210">
        <v>120</v>
      </c>
      <c r="I210" s="1">
        <v>6001106309497</v>
      </c>
      <c r="J210" t="s">
        <v>981</v>
      </c>
      <c r="K210" t="s">
        <v>982</v>
      </c>
      <c r="L210" t="s">
        <v>981</v>
      </c>
      <c r="M210" s="1">
        <v>6001106309497</v>
      </c>
      <c r="N210" t="s">
        <v>980</v>
      </c>
      <c r="O210" t="s">
        <v>980</v>
      </c>
      <c r="P210">
        <v>102</v>
      </c>
      <c r="Q210">
        <v>2</v>
      </c>
    </row>
    <row r="211" spans="1:17" x14ac:dyDescent="0.25">
      <c r="A211" t="s">
        <v>907</v>
      </c>
      <c r="B211" t="s">
        <v>874</v>
      </c>
      <c r="C211" t="s">
        <v>846</v>
      </c>
      <c r="D211" t="s">
        <v>169</v>
      </c>
      <c r="E211" t="s">
        <v>169</v>
      </c>
      <c r="F211">
        <v>220</v>
      </c>
      <c r="G211">
        <v>220</v>
      </c>
      <c r="H211">
        <v>220</v>
      </c>
      <c r="I211" s="1">
        <v>6001106309503</v>
      </c>
      <c r="J211" t="s">
        <v>981</v>
      </c>
      <c r="K211" t="s">
        <v>982</v>
      </c>
      <c r="L211" t="s">
        <v>981</v>
      </c>
      <c r="M211" s="1">
        <v>6001106309503</v>
      </c>
      <c r="N211" t="s">
        <v>980</v>
      </c>
      <c r="O211" t="s">
        <v>980</v>
      </c>
      <c r="P211">
        <v>190</v>
      </c>
      <c r="Q211">
        <v>12</v>
      </c>
    </row>
    <row r="212" spans="1:17" x14ac:dyDescent="0.25">
      <c r="A212" t="s">
        <v>907</v>
      </c>
      <c r="B212" t="s">
        <v>874</v>
      </c>
      <c r="C212" t="s">
        <v>846</v>
      </c>
      <c r="D212" t="s">
        <v>170</v>
      </c>
      <c r="E212" t="s">
        <v>170</v>
      </c>
      <c r="F212">
        <v>430</v>
      </c>
      <c r="G212">
        <v>430</v>
      </c>
      <c r="H212">
        <v>430</v>
      </c>
      <c r="I212" s="1">
        <v>6011062086080</v>
      </c>
      <c r="J212" t="s">
        <v>981</v>
      </c>
      <c r="K212" t="s">
        <v>982</v>
      </c>
      <c r="L212" t="s">
        <v>981</v>
      </c>
      <c r="M212" s="1">
        <v>6011062086080</v>
      </c>
      <c r="N212" t="s">
        <v>980</v>
      </c>
      <c r="O212" t="s">
        <v>980</v>
      </c>
      <c r="P212">
        <v>370</v>
      </c>
      <c r="Q212">
        <v>6</v>
      </c>
    </row>
    <row r="213" spans="1:17" x14ac:dyDescent="0.25">
      <c r="A213" t="s">
        <v>907</v>
      </c>
      <c r="B213" t="s">
        <v>874</v>
      </c>
      <c r="C213" t="s">
        <v>846</v>
      </c>
      <c r="D213" t="s">
        <v>171</v>
      </c>
      <c r="E213" t="s">
        <v>171</v>
      </c>
      <c r="F213">
        <v>240</v>
      </c>
      <c r="G213">
        <v>240</v>
      </c>
      <c r="H213">
        <v>240</v>
      </c>
      <c r="I213" s="1">
        <v>8961101232825</v>
      </c>
      <c r="J213" t="s">
        <v>981</v>
      </c>
      <c r="K213" t="s">
        <v>982</v>
      </c>
      <c r="L213" t="s">
        <v>981</v>
      </c>
      <c r="M213" s="1">
        <v>8961101232825</v>
      </c>
      <c r="N213" t="s">
        <v>980</v>
      </c>
      <c r="O213" t="s">
        <v>980</v>
      </c>
      <c r="P213">
        <f>1140/6</f>
        <v>190</v>
      </c>
      <c r="Q213">
        <v>6</v>
      </c>
    </row>
    <row r="214" spans="1:17" x14ac:dyDescent="0.25">
      <c r="A214" t="s">
        <v>907</v>
      </c>
      <c r="B214" t="s">
        <v>874</v>
      </c>
      <c r="C214" t="s">
        <v>846</v>
      </c>
      <c r="D214" t="s">
        <v>172</v>
      </c>
      <c r="E214" t="s">
        <v>172</v>
      </c>
      <c r="F214">
        <v>120</v>
      </c>
      <c r="G214">
        <v>120</v>
      </c>
      <c r="H214">
        <v>120</v>
      </c>
      <c r="I214" s="1">
        <v>6001106209803</v>
      </c>
      <c r="J214" t="s">
        <v>981</v>
      </c>
      <c r="K214" t="s">
        <v>982</v>
      </c>
      <c r="L214" t="s">
        <v>981</v>
      </c>
      <c r="M214" s="1">
        <v>6001106209803</v>
      </c>
      <c r="N214" t="s">
        <v>980</v>
      </c>
      <c r="O214" t="s">
        <v>980</v>
      </c>
      <c r="P214">
        <v>102</v>
      </c>
      <c r="Q214">
        <v>6</v>
      </c>
    </row>
    <row r="215" spans="1:17" x14ac:dyDescent="0.25">
      <c r="A215" t="s">
        <v>907</v>
      </c>
      <c r="B215" t="s">
        <v>874</v>
      </c>
      <c r="C215" t="s">
        <v>846</v>
      </c>
      <c r="D215" t="s">
        <v>173</v>
      </c>
      <c r="E215" t="s">
        <v>173</v>
      </c>
      <c r="F215">
        <v>240</v>
      </c>
      <c r="G215">
        <v>240</v>
      </c>
      <c r="H215">
        <v>240</v>
      </c>
      <c r="I215" s="1">
        <v>6001113209643</v>
      </c>
      <c r="J215" t="s">
        <v>981</v>
      </c>
      <c r="K215" t="s">
        <v>982</v>
      </c>
      <c r="L215" t="s">
        <v>981</v>
      </c>
      <c r="M215" s="1">
        <v>6001113209643</v>
      </c>
      <c r="N215" t="s">
        <v>980</v>
      </c>
      <c r="O215" t="s">
        <v>980</v>
      </c>
      <c r="P215">
        <v>202</v>
      </c>
      <c r="Q215">
        <v>6</v>
      </c>
    </row>
    <row r="216" spans="1:17" x14ac:dyDescent="0.25">
      <c r="A216" t="s">
        <v>900</v>
      </c>
      <c r="B216" t="s">
        <v>874</v>
      </c>
      <c r="C216" t="s">
        <v>842</v>
      </c>
      <c r="D216" t="s">
        <v>174</v>
      </c>
      <c r="E216" t="s">
        <v>174</v>
      </c>
      <c r="F216">
        <v>170</v>
      </c>
      <c r="G216">
        <v>170</v>
      </c>
      <c r="H216">
        <v>170</v>
      </c>
      <c r="I216" s="1">
        <v>858167000032</v>
      </c>
      <c r="J216" t="s">
        <v>981</v>
      </c>
      <c r="K216" t="s">
        <v>982</v>
      </c>
      <c r="L216" t="s">
        <v>981</v>
      </c>
      <c r="M216" s="1">
        <v>858167000032</v>
      </c>
      <c r="N216" t="s">
        <v>980</v>
      </c>
      <c r="O216" t="s">
        <v>980</v>
      </c>
      <c r="P216">
        <f>1500/12</f>
        <v>125</v>
      </c>
      <c r="Q216">
        <v>12</v>
      </c>
    </row>
    <row r="217" spans="1:17" x14ac:dyDescent="0.25">
      <c r="A217" t="s">
        <v>900</v>
      </c>
      <c r="B217" t="s">
        <v>874</v>
      </c>
      <c r="C217" t="s">
        <v>842</v>
      </c>
      <c r="D217" t="s">
        <v>175</v>
      </c>
      <c r="E217" t="s">
        <v>175</v>
      </c>
      <c r="F217">
        <v>190</v>
      </c>
      <c r="G217">
        <v>190</v>
      </c>
      <c r="H217">
        <v>190</v>
      </c>
      <c r="I217" s="1">
        <v>182039000012</v>
      </c>
      <c r="J217" t="s">
        <v>981</v>
      </c>
      <c r="K217" t="s">
        <v>982</v>
      </c>
      <c r="L217" t="s">
        <v>981</v>
      </c>
      <c r="M217" s="1">
        <v>182039000012</v>
      </c>
      <c r="N217" t="s">
        <v>980</v>
      </c>
      <c r="O217" t="s">
        <v>980</v>
      </c>
      <c r="P217">
        <f>930/6</f>
        <v>155</v>
      </c>
      <c r="Q217">
        <v>6</v>
      </c>
    </row>
    <row r="218" spans="1:17" x14ac:dyDescent="0.25">
      <c r="A218" t="s">
        <v>900</v>
      </c>
      <c r="B218" t="s">
        <v>874</v>
      </c>
      <c r="C218" t="s">
        <v>842</v>
      </c>
      <c r="D218" t="s">
        <v>176</v>
      </c>
      <c r="E218" t="s">
        <v>176</v>
      </c>
      <c r="F218">
        <v>160</v>
      </c>
      <c r="G218">
        <v>160</v>
      </c>
      <c r="H218">
        <v>160</v>
      </c>
      <c r="I218" s="1">
        <v>8964000047019</v>
      </c>
      <c r="J218" t="s">
        <v>981</v>
      </c>
      <c r="K218" t="s">
        <v>982</v>
      </c>
      <c r="L218" t="s">
        <v>981</v>
      </c>
      <c r="M218" s="1">
        <v>8964000047019</v>
      </c>
      <c r="N218" t="s">
        <v>980</v>
      </c>
      <c r="O218" t="s">
        <v>980</v>
      </c>
      <c r="P218">
        <f>780/6</f>
        <v>130</v>
      </c>
      <c r="Q218">
        <v>6</v>
      </c>
    </row>
    <row r="219" spans="1:17" x14ac:dyDescent="0.25">
      <c r="A219" t="s">
        <v>880</v>
      </c>
      <c r="B219" t="s">
        <v>867</v>
      </c>
      <c r="C219" t="s">
        <v>840</v>
      </c>
      <c r="D219" t="s">
        <v>177</v>
      </c>
      <c r="E219" t="s">
        <v>177</v>
      </c>
      <c r="F219">
        <v>150</v>
      </c>
      <c r="G219">
        <v>150</v>
      </c>
      <c r="H219">
        <v>150</v>
      </c>
      <c r="I219" s="1">
        <v>8964001078043</v>
      </c>
      <c r="J219" t="s">
        <v>981</v>
      </c>
      <c r="K219" t="s">
        <v>982</v>
      </c>
      <c r="L219" t="s">
        <v>981</v>
      </c>
      <c r="M219" s="1">
        <v>8964001078043</v>
      </c>
      <c r="N219" t="s">
        <v>980</v>
      </c>
      <c r="O219" t="s">
        <v>980</v>
      </c>
      <c r="P219">
        <v>95</v>
      </c>
      <c r="Q219">
        <v>6</v>
      </c>
    </row>
    <row r="220" spans="1:17" x14ac:dyDescent="0.25">
      <c r="A220" t="s">
        <v>880</v>
      </c>
      <c r="B220" t="s">
        <v>867</v>
      </c>
      <c r="C220" t="s">
        <v>840</v>
      </c>
      <c r="D220" t="s">
        <v>178</v>
      </c>
      <c r="E220" t="s">
        <v>178</v>
      </c>
      <c r="F220">
        <v>150</v>
      </c>
      <c r="G220">
        <v>150</v>
      </c>
      <c r="H220">
        <v>150</v>
      </c>
      <c r="I220" s="1">
        <v>8964001078050</v>
      </c>
      <c r="J220" t="s">
        <v>981</v>
      </c>
      <c r="K220" t="s">
        <v>982</v>
      </c>
      <c r="L220" t="s">
        <v>981</v>
      </c>
      <c r="M220" s="1">
        <v>8964001078050</v>
      </c>
      <c r="N220" t="s">
        <v>980</v>
      </c>
      <c r="O220" t="s">
        <v>980</v>
      </c>
      <c r="P220">
        <v>95</v>
      </c>
      <c r="Q220">
        <v>6</v>
      </c>
    </row>
    <row r="221" spans="1:17" x14ac:dyDescent="0.25">
      <c r="A221" t="s">
        <v>868</v>
      </c>
      <c r="B221" t="s">
        <v>867</v>
      </c>
      <c r="C221" t="s">
        <v>840</v>
      </c>
      <c r="D221" t="s">
        <v>179</v>
      </c>
      <c r="E221" t="s">
        <v>179</v>
      </c>
      <c r="F221">
        <v>200</v>
      </c>
      <c r="G221">
        <v>200</v>
      </c>
      <c r="H221">
        <v>200</v>
      </c>
      <c r="I221" s="1">
        <v>8964001078586</v>
      </c>
      <c r="J221" t="s">
        <v>981</v>
      </c>
      <c r="K221" t="s">
        <v>982</v>
      </c>
      <c r="L221" t="s">
        <v>981</v>
      </c>
      <c r="M221" s="1">
        <v>8964001078586</v>
      </c>
      <c r="N221" t="s">
        <v>980</v>
      </c>
      <c r="O221" t="s">
        <v>980</v>
      </c>
      <c r="P221">
        <f>2100/12</f>
        <v>175</v>
      </c>
      <c r="Q221">
        <v>12</v>
      </c>
    </row>
    <row r="222" spans="1:17" x14ac:dyDescent="0.25">
      <c r="A222" t="s">
        <v>868</v>
      </c>
      <c r="B222" t="s">
        <v>867</v>
      </c>
      <c r="C222" t="s">
        <v>840</v>
      </c>
      <c r="D222" t="s">
        <v>180</v>
      </c>
      <c r="E222" t="s">
        <v>180</v>
      </c>
      <c r="F222">
        <v>250</v>
      </c>
      <c r="G222">
        <v>250</v>
      </c>
      <c r="H222">
        <v>250</v>
      </c>
      <c r="I222" s="1">
        <v>2419613982883</v>
      </c>
      <c r="J222" t="s">
        <v>981</v>
      </c>
      <c r="K222" t="s">
        <v>982</v>
      </c>
      <c r="L222" t="s">
        <v>981</v>
      </c>
      <c r="M222" s="1">
        <v>2419613982883</v>
      </c>
      <c r="N222" t="s">
        <v>980</v>
      </c>
      <c r="O222" t="s">
        <v>980</v>
      </c>
      <c r="P222">
        <f>930/6</f>
        <v>155</v>
      </c>
      <c r="Q222">
        <v>6</v>
      </c>
    </row>
    <row r="223" spans="1:17" x14ac:dyDescent="0.25">
      <c r="A223" t="s">
        <v>868</v>
      </c>
      <c r="B223" t="s">
        <v>867</v>
      </c>
      <c r="C223" t="s">
        <v>840</v>
      </c>
      <c r="D223" t="s">
        <v>181</v>
      </c>
      <c r="E223" t="s">
        <v>181</v>
      </c>
      <c r="F223">
        <v>330</v>
      </c>
      <c r="G223">
        <v>330</v>
      </c>
      <c r="H223">
        <v>330</v>
      </c>
      <c r="I223" s="1">
        <v>2419619293648</v>
      </c>
      <c r="J223" t="s">
        <v>981</v>
      </c>
      <c r="K223" t="s">
        <v>982</v>
      </c>
      <c r="L223" t="s">
        <v>981</v>
      </c>
      <c r="M223" s="1">
        <v>2419619293648</v>
      </c>
      <c r="N223" t="s">
        <v>980</v>
      </c>
      <c r="O223" t="s">
        <v>980</v>
      </c>
      <c r="P223">
        <f>1260/6</f>
        <v>210</v>
      </c>
      <c r="Q223">
        <v>6</v>
      </c>
    </row>
    <row r="224" spans="1:17" x14ac:dyDescent="0.25">
      <c r="A224" t="s">
        <v>868</v>
      </c>
      <c r="B224" t="s">
        <v>867</v>
      </c>
      <c r="C224" t="s">
        <v>840</v>
      </c>
      <c r="D224" t="s">
        <v>182</v>
      </c>
      <c r="E224" t="s">
        <v>182</v>
      </c>
      <c r="F224">
        <v>240</v>
      </c>
      <c r="G224">
        <v>240</v>
      </c>
      <c r="H224">
        <v>240</v>
      </c>
      <c r="I224" s="1">
        <v>151973298090</v>
      </c>
      <c r="J224" t="s">
        <v>981</v>
      </c>
      <c r="K224" t="s">
        <v>982</v>
      </c>
      <c r="L224" t="s">
        <v>981</v>
      </c>
      <c r="M224" s="1">
        <v>151973298090</v>
      </c>
      <c r="N224" t="s">
        <v>980</v>
      </c>
      <c r="O224" t="s">
        <v>980</v>
      </c>
      <c r="P224">
        <v>155</v>
      </c>
      <c r="Q224">
        <v>7</v>
      </c>
    </row>
    <row r="225" spans="1:17" x14ac:dyDescent="0.25">
      <c r="A225" t="s">
        <v>868</v>
      </c>
      <c r="B225" t="s">
        <v>867</v>
      </c>
      <c r="C225" t="s">
        <v>840</v>
      </c>
      <c r="D225" t="s">
        <v>183</v>
      </c>
      <c r="E225" t="s">
        <v>183</v>
      </c>
      <c r="F225">
        <v>220</v>
      </c>
      <c r="G225">
        <v>220</v>
      </c>
      <c r="H225">
        <v>220</v>
      </c>
      <c r="I225" s="1">
        <v>5842109854123</v>
      </c>
      <c r="J225" t="s">
        <v>981</v>
      </c>
      <c r="K225" t="s">
        <v>982</v>
      </c>
      <c r="L225" t="s">
        <v>981</v>
      </c>
      <c r="M225" s="1">
        <v>5842109854123</v>
      </c>
      <c r="N225" t="s">
        <v>980</v>
      </c>
      <c r="O225" t="s">
        <v>980</v>
      </c>
      <c r="P225">
        <f>930/6</f>
        <v>155</v>
      </c>
      <c r="Q225">
        <v>6</v>
      </c>
    </row>
    <row r="226" spans="1:17" x14ac:dyDescent="0.25">
      <c r="A226" t="s">
        <v>868</v>
      </c>
      <c r="B226" t="s">
        <v>867</v>
      </c>
      <c r="C226" t="s">
        <v>840</v>
      </c>
      <c r="D226" t="s">
        <v>184</v>
      </c>
      <c r="E226" t="s">
        <v>184</v>
      </c>
      <c r="F226">
        <v>220</v>
      </c>
      <c r="G226">
        <v>220</v>
      </c>
      <c r="H226">
        <v>220</v>
      </c>
      <c r="I226" s="1">
        <v>3000666918474</v>
      </c>
      <c r="J226" t="s">
        <v>981</v>
      </c>
      <c r="K226" t="s">
        <v>982</v>
      </c>
      <c r="L226" t="s">
        <v>981</v>
      </c>
      <c r="M226" s="1">
        <v>3000666918474</v>
      </c>
      <c r="N226" t="s">
        <v>980</v>
      </c>
      <c r="O226" t="s">
        <v>980</v>
      </c>
      <c r="P226">
        <f>910/7</f>
        <v>130</v>
      </c>
      <c r="Q226">
        <v>7</v>
      </c>
    </row>
    <row r="227" spans="1:17" x14ac:dyDescent="0.25">
      <c r="A227" t="s">
        <v>868</v>
      </c>
      <c r="B227" t="s">
        <v>867</v>
      </c>
      <c r="C227" t="s">
        <v>840</v>
      </c>
      <c r="D227" t="s">
        <v>185</v>
      </c>
      <c r="E227" t="s">
        <v>185</v>
      </c>
      <c r="F227">
        <v>300</v>
      </c>
      <c r="G227">
        <v>300</v>
      </c>
      <c r="H227">
        <v>300</v>
      </c>
      <c r="I227" s="1">
        <v>11238300</v>
      </c>
      <c r="J227" t="s">
        <v>981</v>
      </c>
      <c r="K227" t="s">
        <v>982</v>
      </c>
      <c r="L227" t="s">
        <v>981</v>
      </c>
      <c r="M227" s="1">
        <v>11238300</v>
      </c>
      <c r="N227" t="s">
        <v>980</v>
      </c>
      <c r="O227" t="s">
        <v>980</v>
      </c>
      <c r="P227">
        <f>1260/6</f>
        <v>210</v>
      </c>
      <c r="Q227">
        <v>6</v>
      </c>
    </row>
    <row r="228" spans="1:17" x14ac:dyDescent="0.25">
      <c r="A228" t="s">
        <v>901</v>
      </c>
      <c r="B228" t="s">
        <v>874</v>
      </c>
      <c r="C228" t="s">
        <v>842</v>
      </c>
      <c r="D228" t="s">
        <v>186</v>
      </c>
      <c r="E228" t="s">
        <v>186</v>
      </c>
      <c r="F228">
        <v>325</v>
      </c>
      <c r="G228">
        <v>325</v>
      </c>
      <c r="H228">
        <v>325</v>
      </c>
      <c r="I228" s="1">
        <v>8964000578889</v>
      </c>
      <c r="J228" t="s">
        <v>981</v>
      </c>
      <c r="K228" t="s">
        <v>982</v>
      </c>
      <c r="L228" t="s">
        <v>981</v>
      </c>
      <c r="M228" s="1">
        <v>8964000578889</v>
      </c>
      <c r="N228" t="s">
        <v>980</v>
      </c>
      <c r="O228" t="s">
        <v>980</v>
      </c>
      <c r="P228">
        <f>810/3</f>
        <v>270</v>
      </c>
      <c r="Q228">
        <v>3</v>
      </c>
    </row>
    <row r="229" spans="1:17" x14ac:dyDescent="0.25">
      <c r="A229" t="s">
        <v>907</v>
      </c>
      <c r="B229" t="s">
        <v>874</v>
      </c>
      <c r="C229" t="s">
        <v>846</v>
      </c>
      <c r="D229" t="s">
        <v>187</v>
      </c>
      <c r="E229" t="s">
        <v>187</v>
      </c>
      <c r="F229">
        <v>70</v>
      </c>
      <c r="G229">
        <v>70</v>
      </c>
      <c r="H229">
        <v>70</v>
      </c>
      <c r="I229" s="1">
        <v>8886950049014</v>
      </c>
      <c r="J229" t="s">
        <v>981</v>
      </c>
      <c r="K229" t="s">
        <v>982</v>
      </c>
      <c r="L229" t="s">
        <v>981</v>
      </c>
      <c r="M229" s="1">
        <v>8886950049014</v>
      </c>
      <c r="N229" t="s">
        <v>980</v>
      </c>
      <c r="O229" t="s">
        <v>980</v>
      </c>
      <c r="P229">
        <f>180/3</f>
        <v>60</v>
      </c>
      <c r="Q229">
        <v>3</v>
      </c>
    </row>
    <row r="230" spans="1:17" x14ac:dyDescent="0.25">
      <c r="A230" t="s">
        <v>873</v>
      </c>
      <c r="B230" t="s">
        <v>897</v>
      </c>
      <c r="C230" t="s">
        <v>847</v>
      </c>
      <c r="D230" t="s">
        <v>188</v>
      </c>
      <c r="E230" t="s">
        <v>188</v>
      </c>
      <c r="F230">
        <v>280</v>
      </c>
      <c r="G230">
        <v>280</v>
      </c>
      <c r="H230">
        <v>280</v>
      </c>
      <c r="I230" s="1">
        <v>689076783378</v>
      </c>
      <c r="J230" t="s">
        <v>981</v>
      </c>
      <c r="K230" t="s">
        <v>982</v>
      </c>
      <c r="L230" t="s">
        <v>981</v>
      </c>
      <c r="M230" s="1">
        <v>689076783378</v>
      </c>
      <c r="N230" t="s">
        <v>980</v>
      </c>
      <c r="O230" t="s">
        <v>980</v>
      </c>
      <c r="P230">
        <f>720/3</f>
        <v>240</v>
      </c>
      <c r="Q230">
        <v>3</v>
      </c>
    </row>
    <row r="231" spans="1:17" x14ac:dyDescent="0.25">
      <c r="A231" t="s">
        <v>873</v>
      </c>
      <c r="B231" t="s">
        <v>897</v>
      </c>
      <c r="C231" t="s">
        <v>847</v>
      </c>
      <c r="D231" t="s">
        <v>118</v>
      </c>
      <c r="E231" t="s">
        <v>118</v>
      </c>
      <c r="F231">
        <v>450</v>
      </c>
      <c r="G231">
        <v>450</v>
      </c>
      <c r="H231">
        <v>450</v>
      </c>
      <c r="I231" s="1">
        <v>689076783279</v>
      </c>
      <c r="J231" t="s">
        <v>981</v>
      </c>
      <c r="K231" t="s">
        <v>982</v>
      </c>
      <c r="L231" t="s">
        <v>981</v>
      </c>
      <c r="M231" s="1">
        <v>689076783279</v>
      </c>
      <c r="N231" t="s">
        <v>980</v>
      </c>
      <c r="O231" t="s">
        <v>980</v>
      </c>
      <c r="P231">
        <f>1170/3</f>
        <v>390</v>
      </c>
      <c r="Q231">
        <v>3</v>
      </c>
    </row>
    <row r="232" spans="1:17" x14ac:dyDescent="0.25">
      <c r="A232" t="s">
        <v>873</v>
      </c>
      <c r="B232" t="s">
        <v>897</v>
      </c>
      <c r="C232" t="s">
        <v>847</v>
      </c>
      <c r="D232" t="s">
        <v>189</v>
      </c>
      <c r="E232" t="s">
        <v>189</v>
      </c>
      <c r="F232">
        <v>280</v>
      </c>
      <c r="G232">
        <v>280</v>
      </c>
      <c r="H232">
        <v>280</v>
      </c>
      <c r="I232" s="1">
        <v>8699621630080</v>
      </c>
      <c r="J232" t="s">
        <v>981</v>
      </c>
      <c r="K232" t="s">
        <v>982</v>
      </c>
      <c r="L232" t="s">
        <v>981</v>
      </c>
      <c r="M232" s="1">
        <v>8699621630080</v>
      </c>
      <c r="N232" t="s">
        <v>980</v>
      </c>
      <c r="O232" t="s">
        <v>980</v>
      </c>
      <c r="P232">
        <f>720/3</f>
        <v>240</v>
      </c>
      <c r="Q232">
        <v>3</v>
      </c>
    </row>
    <row r="233" spans="1:17" x14ac:dyDescent="0.25">
      <c r="A233" t="s">
        <v>873</v>
      </c>
      <c r="B233" t="s">
        <v>897</v>
      </c>
      <c r="C233" t="s">
        <v>847</v>
      </c>
      <c r="D233" t="s">
        <v>190</v>
      </c>
      <c r="E233" t="s">
        <v>190</v>
      </c>
      <c r="F233">
        <v>370</v>
      </c>
      <c r="G233">
        <v>370</v>
      </c>
      <c r="H233">
        <v>370</v>
      </c>
      <c r="I233" s="1">
        <v>8692641006767</v>
      </c>
      <c r="J233" t="s">
        <v>981</v>
      </c>
      <c r="K233" t="s">
        <v>982</v>
      </c>
      <c r="L233" t="s">
        <v>981</v>
      </c>
      <c r="M233" s="1">
        <v>8692641006767</v>
      </c>
      <c r="N233" t="s">
        <v>980</v>
      </c>
      <c r="O233" t="s">
        <v>980</v>
      </c>
      <c r="P233">
        <f>960/3</f>
        <v>320</v>
      </c>
      <c r="Q233">
        <v>3</v>
      </c>
    </row>
    <row r="234" spans="1:17" x14ac:dyDescent="0.25">
      <c r="A234" t="s">
        <v>896</v>
      </c>
      <c r="B234" t="s">
        <v>894</v>
      </c>
      <c r="C234" t="s">
        <v>846</v>
      </c>
      <c r="D234" t="s">
        <v>191</v>
      </c>
      <c r="E234" t="s">
        <v>191</v>
      </c>
      <c r="F234">
        <v>20</v>
      </c>
      <c r="G234">
        <v>20</v>
      </c>
      <c r="H234">
        <v>20</v>
      </c>
      <c r="I234" s="1">
        <v>8886950051284</v>
      </c>
      <c r="J234" t="s">
        <v>981</v>
      </c>
      <c r="K234" t="s">
        <v>982</v>
      </c>
      <c r="L234" t="s">
        <v>981</v>
      </c>
      <c r="M234" s="1">
        <v>8886950051284</v>
      </c>
      <c r="N234" t="s">
        <v>980</v>
      </c>
      <c r="O234" t="s">
        <v>980</v>
      </c>
      <c r="P234">
        <v>18</v>
      </c>
      <c r="Q234">
        <v>12</v>
      </c>
    </row>
    <row r="235" spans="1:17" x14ac:dyDescent="0.25">
      <c r="A235" t="s">
        <v>896</v>
      </c>
      <c r="B235" t="s">
        <v>894</v>
      </c>
      <c r="C235" t="s">
        <v>846</v>
      </c>
      <c r="D235" t="s">
        <v>192</v>
      </c>
      <c r="E235" t="s">
        <v>192</v>
      </c>
      <c r="F235">
        <v>50</v>
      </c>
      <c r="G235">
        <v>50</v>
      </c>
      <c r="H235">
        <v>50</v>
      </c>
      <c r="I235" s="1">
        <v>8886950051338</v>
      </c>
      <c r="J235" t="s">
        <v>981</v>
      </c>
      <c r="K235" t="s">
        <v>982</v>
      </c>
      <c r="L235" t="s">
        <v>981</v>
      </c>
      <c r="M235" s="1">
        <v>8886950051338</v>
      </c>
      <c r="N235" t="s">
        <v>980</v>
      </c>
      <c r="O235" t="s">
        <v>980</v>
      </c>
      <c r="P235">
        <v>44</v>
      </c>
      <c r="Q235">
        <v>12</v>
      </c>
    </row>
    <row r="236" spans="1:17" x14ac:dyDescent="0.25">
      <c r="A236" t="s">
        <v>896</v>
      </c>
      <c r="B236" t="s">
        <v>894</v>
      </c>
      <c r="C236" t="s">
        <v>846</v>
      </c>
      <c r="D236" t="s">
        <v>193</v>
      </c>
      <c r="E236" t="s">
        <v>193</v>
      </c>
      <c r="F236">
        <v>190</v>
      </c>
      <c r="G236">
        <v>190</v>
      </c>
      <c r="H236">
        <v>190</v>
      </c>
      <c r="I236" s="1">
        <v>8886950051048</v>
      </c>
      <c r="J236" t="s">
        <v>981</v>
      </c>
      <c r="K236" t="s">
        <v>982</v>
      </c>
      <c r="L236" t="s">
        <v>981</v>
      </c>
      <c r="M236" s="1">
        <v>8886950051048</v>
      </c>
      <c r="N236" t="s">
        <v>980</v>
      </c>
      <c r="O236" t="s">
        <v>980</v>
      </c>
      <c r="P236">
        <f>1008/6</f>
        <v>168</v>
      </c>
      <c r="Q236">
        <v>6</v>
      </c>
    </row>
    <row r="237" spans="1:17" x14ac:dyDescent="0.25">
      <c r="A237" t="s">
        <v>896</v>
      </c>
      <c r="B237" t="s">
        <v>894</v>
      </c>
      <c r="C237" t="s">
        <v>846</v>
      </c>
      <c r="D237" t="s">
        <v>194</v>
      </c>
      <c r="E237" t="s">
        <v>194</v>
      </c>
      <c r="F237">
        <v>50</v>
      </c>
      <c r="G237">
        <v>50</v>
      </c>
      <c r="H237">
        <v>50</v>
      </c>
      <c r="I237" s="1">
        <v>8886950066448</v>
      </c>
      <c r="J237" t="s">
        <v>981</v>
      </c>
      <c r="K237" t="s">
        <v>982</v>
      </c>
      <c r="L237" t="s">
        <v>981</v>
      </c>
      <c r="M237" s="1">
        <v>8886950066448</v>
      </c>
      <c r="N237" t="s">
        <v>980</v>
      </c>
      <c r="O237" t="s">
        <v>980</v>
      </c>
      <c r="P237">
        <v>45</v>
      </c>
      <c r="Q237">
        <v>6</v>
      </c>
    </row>
    <row r="238" spans="1:17" x14ac:dyDescent="0.25">
      <c r="A238" t="s">
        <v>896</v>
      </c>
      <c r="B238" t="s">
        <v>894</v>
      </c>
      <c r="C238" t="s">
        <v>846</v>
      </c>
      <c r="D238" t="s">
        <v>195</v>
      </c>
      <c r="E238" t="s">
        <v>195</v>
      </c>
      <c r="F238">
        <v>125</v>
      </c>
      <c r="G238">
        <v>125</v>
      </c>
      <c r="H238">
        <v>125</v>
      </c>
      <c r="I238" s="1">
        <v>8886950066516</v>
      </c>
      <c r="J238" t="s">
        <v>981</v>
      </c>
      <c r="K238" t="s">
        <v>982</v>
      </c>
      <c r="L238" t="s">
        <v>981</v>
      </c>
      <c r="M238" s="1">
        <v>8886950066516</v>
      </c>
      <c r="N238" t="s">
        <v>980</v>
      </c>
      <c r="O238" t="s">
        <v>980</v>
      </c>
      <c r="P238">
        <v>112</v>
      </c>
      <c r="Q238">
        <v>6</v>
      </c>
    </row>
    <row r="239" spans="1:17" x14ac:dyDescent="0.25">
      <c r="A239" t="s">
        <v>896</v>
      </c>
      <c r="B239" t="s">
        <v>894</v>
      </c>
      <c r="C239" t="s">
        <v>846</v>
      </c>
      <c r="D239" t="s">
        <v>196</v>
      </c>
      <c r="E239" t="s">
        <v>196</v>
      </c>
      <c r="F239">
        <v>100</v>
      </c>
      <c r="G239">
        <v>100</v>
      </c>
      <c r="H239">
        <v>100</v>
      </c>
      <c r="I239" s="1">
        <v>4800888113481</v>
      </c>
      <c r="J239" t="s">
        <v>981</v>
      </c>
      <c r="K239" t="s">
        <v>982</v>
      </c>
      <c r="L239" t="s">
        <v>981</v>
      </c>
      <c r="M239" s="1">
        <v>4800888113481</v>
      </c>
      <c r="N239" t="s">
        <v>980</v>
      </c>
      <c r="O239" t="s">
        <v>980</v>
      </c>
      <c r="P239">
        <f>480/6</f>
        <v>80</v>
      </c>
      <c r="Q239">
        <v>6</v>
      </c>
    </row>
    <row r="240" spans="1:17" x14ac:dyDescent="0.25">
      <c r="A240" t="s">
        <v>896</v>
      </c>
      <c r="B240" t="s">
        <v>894</v>
      </c>
      <c r="C240" t="s">
        <v>846</v>
      </c>
      <c r="D240" t="s">
        <v>197</v>
      </c>
      <c r="E240" t="s">
        <v>197</v>
      </c>
      <c r="F240">
        <v>150</v>
      </c>
      <c r="G240">
        <v>150</v>
      </c>
      <c r="H240">
        <v>150</v>
      </c>
      <c r="I240" s="1">
        <v>8934839122461</v>
      </c>
      <c r="J240" t="s">
        <v>981</v>
      </c>
      <c r="K240" t="s">
        <v>982</v>
      </c>
      <c r="L240" t="s">
        <v>981</v>
      </c>
      <c r="M240" s="1">
        <v>8934839122461</v>
      </c>
      <c r="N240" t="s">
        <v>980</v>
      </c>
      <c r="O240" t="s">
        <v>980</v>
      </c>
      <c r="P240">
        <v>120</v>
      </c>
      <c r="Q240">
        <v>6</v>
      </c>
    </row>
    <row r="241" spans="1:17" x14ac:dyDescent="0.25">
      <c r="A241" t="s">
        <v>896</v>
      </c>
      <c r="B241" t="s">
        <v>894</v>
      </c>
      <c r="C241" t="s">
        <v>846</v>
      </c>
      <c r="D241" t="s">
        <v>198</v>
      </c>
      <c r="E241" t="s">
        <v>198</v>
      </c>
      <c r="F241">
        <v>90</v>
      </c>
      <c r="G241">
        <v>90</v>
      </c>
      <c r="H241">
        <v>90</v>
      </c>
      <c r="I241" s="1">
        <v>9200475730308</v>
      </c>
      <c r="J241" t="s">
        <v>981</v>
      </c>
      <c r="K241" t="s">
        <v>982</v>
      </c>
      <c r="L241" t="s">
        <v>981</v>
      </c>
      <c r="M241" s="1">
        <v>9200475730308</v>
      </c>
      <c r="N241" t="s">
        <v>980</v>
      </c>
      <c r="O241" t="s">
        <v>980</v>
      </c>
      <c r="P241">
        <v>84</v>
      </c>
      <c r="Q241">
        <v>6</v>
      </c>
    </row>
    <row r="242" spans="1:17" x14ac:dyDescent="0.25">
      <c r="A242" t="s">
        <v>896</v>
      </c>
      <c r="B242" t="s">
        <v>894</v>
      </c>
      <c r="C242" t="s">
        <v>846</v>
      </c>
      <c r="D242" t="s">
        <v>199</v>
      </c>
      <c r="E242" t="s">
        <v>199</v>
      </c>
      <c r="F242">
        <v>195</v>
      </c>
      <c r="G242">
        <v>195</v>
      </c>
      <c r="H242">
        <v>195</v>
      </c>
      <c r="I242" s="1">
        <v>9200475730704</v>
      </c>
      <c r="J242" t="s">
        <v>981</v>
      </c>
      <c r="K242" t="s">
        <v>982</v>
      </c>
      <c r="L242" t="s">
        <v>981</v>
      </c>
      <c r="M242" s="1">
        <v>9200475730704</v>
      </c>
      <c r="N242" t="s">
        <v>980</v>
      </c>
      <c r="O242" t="s">
        <v>980</v>
      </c>
      <c r="P242">
        <f>1068/6</f>
        <v>178</v>
      </c>
      <c r="Q242">
        <v>6</v>
      </c>
    </row>
    <row r="243" spans="1:17" x14ac:dyDescent="0.25">
      <c r="A243" t="s">
        <v>896</v>
      </c>
      <c r="B243" t="s">
        <v>894</v>
      </c>
      <c r="C243" t="s">
        <v>846</v>
      </c>
      <c r="D243" t="s">
        <v>200</v>
      </c>
      <c r="E243" t="s">
        <v>200</v>
      </c>
      <c r="F243">
        <v>250</v>
      </c>
      <c r="G243">
        <v>250</v>
      </c>
      <c r="H243">
        <v>250</v>
      </c>
      <c r="I243" s="1">
        <v>9200475761005</v>
      </c>
      <c r="J243" t="s">
        <v>981</v>
      </c>
      <c r="K243" t="s">
        <v>982</v>
      </c>
      <c r="L243" t="s">
        <v>981</v>
      </c>
      <c r="M243" s="1">
        <v>9200475761005</v>
      </c>
      <c r="N243" t="s">
        <v>980</v>
      </c>
      <c r="O243" t="s">
        <v>980</v>
      </c>
      <c r="P243">
        <v>227</v>
      </c>
      <c r="Q243">
        <v>6</v>
      </c>
    </row>
    <row r="244" spans="1:17" x14ac:dyDescent="0.25">
      <c r="A244" t="s">
        <v>896</v>
      </c>
      <c r="B244" t="s">
        <v>894</v>
      </c>
      <c r="C244" t="s">
        <v>846</v>
      </c>
      <c r="D244" t="s">
        <v>201</v>
      </c>
      <c r="E244" t="s">
        <v>201</v>
      </c>
      <c r="F244">
        <v>120</v>
      </c>
      <c r="G244">
        <v>120</v>
      </c>
      <c r="H244">
        <v>120</v>
      </c>
      <c r="I244" s="1">
        <v>8964000024027</v>
      </c>
      <c r="J244" t="s">
        <v>981</v>
      </c>
      <c r="K244" t="s">
        <v>982</v>
      </c>
      <c r="L244" t="s">
        <v>981</v>
      </c>
      <c r="M244" s="1">
        <v>8964000024027</v>
      </c>
      <c r="N244" t="s">
        <v>980</v>
      </c>
      <c r="O244" t="s">
        <v>980</v>
      </c>
      <c r="P244">
        <f>630/6</f>
        <v>105</v>
      </c>
      <c r="Q244">
        <v>6</v>
      </c>
    </row>
    <row r="245" spans="1:17" x14ac:dyDescent="0.25">
      <c r="A245" t="s">
        <v>896</v>
      </c>
      <c r="B245" t="s">
        <v>894</v>
      </c>
      <c r="C245" t="s">
        <v>846</v>
      </c>
      <c r="D245" t="s">
        <v>202</v>
      </c>
      <c r="E245" t="s">
        <v>202</v>
      </c>
      <c r="F245">
        <v>190</v>
      </c>
      <c r="G245">
        <v>190</v>
      </c>
      <c r="H245">
        <v>190</v>
      </c>
      <c r="I245" s="1">
        <v>8964000024003</v>
      </c>
      <c r="J245" t="s">
        <v>981</v>
      </c>
      <c r="K245" t="s">
        <v>982</v>
      </c>
      <c r="L245" t="s">
        <v>981</v>
      </c>
      <c r="M245" s="1">
        <v>8964000024003</v>
      </c>
      <c r="N245" t="s">
        <v>980</v>
      </c>
      <c r="O245" t="s">
        <v>980</v>
      </c>
      <c r="P245">
        <f>1008/6</f>
        <v>168</v>
      </c>
      <c r="Q245">
        <v>6</v>
      </c>
    </row>
    <row r="246" spans="1:17" x14ac:dyDescent="0.25">
      <c r="A246" t="s">
        <v>896</v>
      </c>
      <c r="B246" t="s">
        <v>894</v>
      </c>
      <c r="C246" t="s">
        <v>846</v>
      </c>
      <c r="D246" t="s">
        <v>203</v>
      </c>
      <c r="E246" t="s">
        <v>203</v>
      </c>
      <c r="F246">
        <v>50</v>
      </c>
      <c r="G246">
        <v>50</v>
      </c>
      <c r="H246">
        <v>50</v>
      </c>
      <c r="I246" s="1">
        <v>8886950054018</v>
      </c>
      <c r="J246" t="s">
        <v>981</v>
      </c>
      <c r="K246" t="s">
        <v>982</v>
      </c>
      <c r="L246" t="s">
        <v>981</v>
      </c>
      <c r="M246" s="1">
        <v>8886950054018</v>
      </c>
      <c r="N246" t="s">
        <v>980</v>
      </c>
      <c r="O246" t="s">
        <v>980</v>
      </c>
      <c r="P246">
        <v>44</v>
      </c>
      <c r="Q246">
        <v>6</v>
      </c>
    </row>
    <row r="247" spans="1:17" x14ac:dyDescent="0.25">
      <c r="A247" t="s">
        <v>896</v>
      </c>
      <c r="B247" t="s">
        <v>894</v>
      </c>
      <c r="C247" t="s">
        <v>846</v>
      </c>
      <c r="D247" t="s">
        <v>204</v>
      </c>
      <c r="E247" t="s">
        <v>204</v>
      </c>
      <c r="F247">
        <v>65</v>
      </c>
      <c r="G247">
        <v>65</v>
      </c>
      <c r="H247">
        <v>65</v>
      </c>
      <c r="I247" s="1">
        <v>6291101520106</v>
      </c>
      <c r="J247" t="s">
        <v>981</v>
      </c>
      <c r="K247" t="s">
        <v>982</v>
      </c>
      <c r="L247" t="s">
        <v>981</v>
      </c>
      <c r="M247" s="1">
        <v>6291101520106</v>
      </c>
      <c r="N247" t="s">
        <v>980</v>
      </c>
      <c r="O247" t="s">
        <v>980</v>
      </c>
      <c r="P247">
        <v>52</v>
      </c>
      <c r="Q247">
        <v>6</v>
      </c>
    </row>
    <row r="248" spans="1:17" x14ac:dyDescent="0.25">
      <c r="A248" t="s">
        <v>896</v>
      </c>
      <c r="B248" t="s">
        <v>894</v>
      </c>
      <c r="C248" t="s">
        <v>846</v>
      </c>
      <c r="D248" t="s">
        <v>205</v>
      </c>
      <c r="E248" t="s">
        <v>205</v>
      </c>
      <c r="F248">
        <v>140</v>
      </c>
      <c r="G248">
        <v>140</v>
      </c>
      <c r="H248">
        <v>140</v>
      </c>
      <c r="I248" s="1">
        <v>6291101520137</v>
      </c>
      <c r="J248" t="s">
        <v>981</v>
      </c>
      <c r="K248" t="s">
        <v>982</v>
      </c>
      <c r="L248" t="s">
        <v>981</v>
      </c>
      <c r="M248" s="1">
        <v>6291101520137</v>
      </c>
      <c r="N248" t="s">
        <v>980</v>
      </c>
      <c r="O248" t="s">
        <v>980</v>
      </c>
      <c r="P248">
        <f>708/6</f>
        <v>118</v>
      </c>
      <c r="Q248">
        <v>6</v>
      </c>
    </row>
    <row r="249" spans="1:17" x14ac:dyDescent="0.25">
      <c r="A249" t="s">
        <v>896</v>
      </c>
      <c r="B249" t="s">
        <v>894</v>
      </c>
      <c r="C249" t="s">
        <v>846</v>
      </c>
      <c r="D249" t="s">
        <v>206</v>
      </c>
      <c r="E249" t="s">
        <v>206</v>
      </c>
      <c r="F249">
        <v>170</v>
      </c>
      <c r="G249">
        <v>170</v>
      </c>
      <c r="H249">
        <v>170</v>
      </c>
      <c r="I249" s="1">
        <v>6291101520151</v>
      </c>
      <c r="J249" t="s">
        <v>981</v>
      </c>
      <c r="K249" t="s">
        <v>982</v>
      </c>
      <c r="L249" t="s">
        <v>981</v>
      </c>
      <c r="M249" s="1">
        <v>6291101520151</v>
      </c>
      <c r="N249" t="s">
        <v>980</v>
      </c>
      <c r="O249" t="s">
        <v>980</v>
      </c>
      <c r="P249">
        <f>870/6</f>
        <v>145</v>
      </c>
      <c r="Q249">
        <v>6</v>
      </c>
    </row>
    <row r="250" spans="1:17" x14ac:dyDescent="0.25">
      <c r="A250" t="s">
        <v>908</v>
      </c>
      <c r="B250" t="s">
        <v>894</v>
      </c>
      <c r="C250" t="s">
        <v>847</v>
      </c>
      <c r="D250" t="s">
        <v>207</v>
      </c>
      <c r="E250" t="s">
        <v>207</v>
      </c>
      <c r="F250">
        <v>110</v>
      </c>
      <c r="G250">
        <v>110</v>
      </c>
      <c r="H250">
        <v>110</v>
      </c>
      <c r="I250" s="1">
        <v>6068357302370</v>
      </c>
      <c r="J250" t="s">
        <v>981</v>
      </c>
      <c r="K250" t="s">
        <v>982</v>
      </c>
      <c r="L250" t="s">
        <v>981</v>
      </c>
      <c r="M250" s="1">
        <v>6068357302370</v>
      </c>
      <c r="N250" t="s">
        <v>980</v>
      </c>
      <c r="O250" t="s">
        <v>980</v>
      </c>
      <c r="P250">
        <f>510/6</f>
        <v>85</v>
      </c>
      <c r="Q250">
        <v>1</v>
      </c>
    </row>
    <row r="251" spans="1:17" x14ac:dyDescent="0.25">
      <c r="A251" t="s">
        <v>908</v>
      </c>
      <c r="B251" t="s">
        <v>894</v>
      </c>
      <c r="C251" t="s">
        <v>847</v>
      </c>
      <c r="D251" t="s">
        <v>207</v>
      </c>
      <c r="E251" t="s">
        <v>207</v>
      </c>
      <c r="F251">
        <v>110</v>
      </c>
      <c r="G251">
        <v>110</v>
      </c>
      <c r="H251">
        <v>110</v>
      </c>
      <c r="I251" s="1">
        <v>6068357302387</v>
      </c>
      <c r="J251" t="s">
        <v>981</v>
      </c>
      <c r="K251" t="s">
        <v>982</v>
      </c>
      <c r="L251" t="s">
        <v>981</v>
      </c>
      <c r="M251" s="1">
        <v>6068357302387</v>
      </c>
      <c r="N251" t="s">
        <v>980</v>
      </c>
      <c r="O251" t="s">
        <v>980</v>
      </c>
      <c r="P251">
        <f>510/6</f>
        <v>85</v>
      </c>
      <c r="Q251">
        <v>1</v>
      </c>
    </row>
    <row r="252" spans="1:17" x14ac:dyDescent="0.25">
      <c r="A252" t="s">
        <v>908</v>
      </c>
      <c r="B252" t="s">
        <v>894</v>
      </c>
      <c r="C252" t="s">
        <v>847</v>
      </c>
      <c r="D252" t="s">
        <v>208</v>
      </c>
      <c r="E252" t="s">
        <v>208</v>
      </c>
      <c r="F252">
        <v>110</v>
      </c>
      <c r="G252">
        <v>110</v>
      </c>
      <c r="H252">
        <v>110</v>
      </c>
      <c r="I252" s="1">
        <v>6001106309749</v>
      </c>
      <c r="J252" t="s">
        <v>981</v>
      </c>
      <c r="K252" t="s">
        <v>982</v>
      </c>
      <c r="L252" t="s">
        <v>981</v>
      </c>
      <c r="M252" s="1">
        <v>6001106309749</v>
      </c>
      <c r="N252" t="s">
        <v>980</v>
      </c>
      <c r="O252" t="s">
        <v>980</v>
      </c>
      <c r="P252">
        <f>570/6</f>
        <v>95</v>
      </c>
      <c r="Q252">
        <v>3</v>
      </c>
    </row>
    <row r="253" spans="1:17" x14ac:dyDescent="0.25">
      <c r="A253" t="s">
        <v>908</v>
      </c>
      <c r="B253" t="s">
        <v>894</v>
      </c>
      <c r="C253" t="s">
        <v>847</v>
      </c>
      <c r="D253" t="s">
        <v>209</v>
      </c>
      <c r="E253" t="s">
        <v>209</v>
      </c>
      <c r="F253">
        <v>110</v>
      </c>
      <c r="G253">
        <v>110</v>
      </c>
      <c r="H253">
        <v>110</v>
      </c>
      <c r="I253" s="1">
        <v>6001106309732</v>
      </c>
      <c r="J253" t="s">
        <v>981</v>
      </c>
      <c r="K253" t="s">
        <v>982</v>
      </c>
      <c r="L253" t="s">
        <v>981</v>
      </c>
      <c r="M253" s="1">
        <v>6001106309732</v>
      </c>
      <c r="N253" t="s">
        <v>980</v>
      </c>
      <c r="O253" t="s">
        <v>980</v>
      </c>
      <c r="P253">
        <v>95</v>
      </c>
      <c r="Q253">
        <v>3</v>
      </c>
    </row>
    <row r="254" spans="1:17" x14ac:dyDescent="0.25">
      <c r="A254" t="s">
        <v>875</v>
      </c>
      <c r="B254" t="s">
        <v>874</v>
      </c>
      <c r="C254" t="s">
        <v>842</v>
      </c>
      <c r="D254" t="s">
        <v>210</v>
      </c>
      <c r="E254" t="s">
        <v>210</v>
      </c>
      <c r="F254">
        <v>110</v>
      </c>
      <c r="G254">
        <v>110</v>
      </c>
      <c r="H254">
        <v>110</v>
      </c>
      <c r="I254" s="1">
        <v>8961014246810</v>
      </c>
      <c r="J254" t="s">
        <v>981</v>
      </c>
      <c r="K254" t="s">
        <v>982</v>
      </c>
      <c r="L254" t="s">
        <v>981</v>
      </c>
      <c r="M254" s="1">
        <v>8961014246810</v>
      </c>
      <c r="N254" t="s">
        <v>980</v>
      </c>
      <c r="O254" t="s">
        <v>980</v>
      </c>
      <c r="P254">
        <v>97</v>
      </c>
      <c r="Q254">
        <v>6</v>
      </c>
    </row>
    <row r="255" spans="1:17" x14ac:dyDescent="0.25">
      <c r="A255" t="s">
        <v>875</v>
      </c>
      <c r="B255" t="s">
        <v>874</v>
      </c>
      <c r="C255" t="s">
        <v>842</v>
      </c>
      <c r="D255" t="s">
        <v>211</v>
      </c>
      <c r="E255" t="s">
        <v>211</v>
      </c>
      <c r="F255">
        <v>199</v>
      </c>
      <c r="G255">
        <v>199</v>
      </c>
      <c r="H255">
        <v>199</v>
      </c>
      <c r="I255" s="1">
        <v>8961014246773</v>
      </c>
      <c r="J255" t="s">
        <v>981</v>
      </c>
      <c r="K255" t="s">
        <v>982</v>
      </c>
      <c r="L255" t="s">
        <v>981</v>
      </c>
      <c r="M255" s="1">
        <v>8961014246773</v>
      </c>
      <c r="N255" t="s">
        <v>980</v>
      </c>
      <c r="O255" t="s">
        <v>980</v>
      </c>
      <c r="P255">
        <f>2100/12</f>
        <v>175</v>
      </c>
      <c r="Q255">
        <v>4</v>
      </c>
    </row>
    <row r="256" spans="1:17" x14ac:dyDescent="0.25">
      <c r="A256" t="s">
        <v>875</v>
      </c>
      <c r="B256" t="s">
        <v>874</v>
      </c>
      <c r="C256" t="s">
        <v>842</v>
      </c>
      <c r="D256" t="s">
        <v>212</v>
      </c>
      <c r="E256" t="s">
        <v>212</v>
      </c>
      <c r="F256">
        <v>199</v>
      </c>
      <c r="G256">
        <v>199</v>
      </c>
      <c r="H256">
        <v>199</v>
      </c>
      <c r="I256" s="1">
        <v>8961014246872</v>
      </c>
      <c r="J256" t="s">
        <v>981</v>
      </c>
      <c r="K256" t="s">
        <v>982</v>
      </c>
      <c r="L256" t="s">
        <v>981</v>
      </c>
      <c r="M256" s="1">
        <v>8961014246872</v>
      </c>
      <c r="N256" t="s">
        <v>980</v>
      </c>
      <c r="O256" t="s">
        <v>980</v>
      </c>
      <c r="P256">
        <f>2100/12</f>
        <v>175</v>
      </c>
      <c r="Q256">
        <v>4</v>
      </c>
    </row>
    <row r="257" spans="1:17" x14ac:dyDescent="0.25">
      <c r="A257" t="s">
        <v>875</v>
      </c>
      <c r="B257" t="s">
        <v>874</v>
      </c>
      <c r="C257" t="s">
        <v>842</v>
      </c>
      <c r="D257" t="s">
        <v>213</v>
      </c>
      <c r="E257" t="s">
        <v>213</v>
      </c>
      <c r="F257">
        <v>199</v>
      </c>
      <c r="G257">
        <v>199</v>
      </c>
      <c r="H257">
        <v>199</v>
      </c>
      <c r="I257" s="1">
        <v>8961014246834</v>
      </c>
      <c r="J257" t="s">
        <v>981</v>
      </c>
      <c r="K257" t="s">
        <v>982</v>
      </c>
      <c r="L257" t="s">
        <v>981</v>
      </c>
      <c r="M257" s="1">
        <v>8961014246834</v>
      </c>
      <c r="N257" t="s">
        <v>980</v>
      </c>
      <c r="O257" t="s">
        <v>980</v>
      </c>
      <c r="P257">
        <f>2100/12</f>
        <v>175</v>
      </c>
      <c r="Q257">
        <v>4</v>
      </c>
    </row>
    <row r="258" spans="1:17" x14ac:dyDescent="0.25">
      <c r="A258" t="s">
        <v>875</v>
      </c>
      <c r="B258" t="s">
        <v>874</v>
      </c>
      <c r="C258" t="s">
        <v>842</v>
      </c>
      <c r="D258" t="s">
        <v>214</v>
      </c>
      <c r="E258" t="s">
        <v>214</v>
      </c>
      <c r="F258">
        <v>380</v>
      </c>
      <c r="G258">
        <v>380</v>
      </c>
      <c r="H258">
        <v>380</v>
      </c>
      <c r="I258" s="1">
        <v>8961014246827</v>
      </c>
      <c r="J258" t="s">
        <v>981</v>
      </c>
      <c r="K258" t="s">
        <v>982</v>
      </c>
      <c r="L258" t="s">
        <v>981</v>
      </c>
      <c r="M258" s="1">
        <v>8961014246827</v>
      </c>
      <c r="N258" t="s">
        <v>980</v>
      </c>
      <c r="O258" t="s">
        <v>980</v>
      </c>
      <c r="P258">
        <f>2010/6</f>
        <v>335</v>
      </c>
      <c r="Q258">
        <v>3</v>
      </c>
    </row>
    <row r="259" spans="1:17" x14ac:dyDescent="0.25">
      <c r="A259" t="s">
        <v>875</v>
      </c>
      <c r="B259" t="s">
        <v>874</v>
      </c>
      <c r="C259" t="s">
        <v>842</v>
      </c>
      <c r="D259" t="s">
        <v>215</v>
      </c>
      <c r="E259" t="s">
        <v>215</v>
      </c>
      <c r="F259">
        <v>380</v>
      </c>
      <c r="G259">
        <v>380</v>
      </c>
      <c r="H259">
        <v>380</v>
      </c>
      <c r="I259" s="1">
        <v>8961014246902</v>
      </c>
      <c r="J259" t="s">
        <v>981</v>
      </c>
      <c r="K259" t="s">
        <v>982</v>
      </c>
      <c r="L259" t="s">
        <v>981</v>
      </c>
      <c r="M259" s="1">
        <v>8961014246902</v>
      </c>
      <c r="N259" t="s">
        <v>980</v>
      </c>
      <c r="O259" t="s">
        <v>980</v>
      </c>
      <c r="P259">
        <v>335</v>
      </c>
      <c r="Q259">
        <v>3</v>
      </c>
    </row>
    <row r="260" spans="1:17" x14ac:dyDescent="0.25">
      <c r="A260" t="s">
        <v>875</v>
      </c>
      <c r="B260" t="s">
        <v>874</v>
      </c>
      <c r="C260" t="s">
        <v>842</v>
      </c>
      <c r="D260" t="s">
        <v>216</v>
      </c>
      <c r="E260" t="s">
        <v>216</v>
      </c>
      <c r="F260">
        <v>120</v>
      </c>
      <c r="G260">
        <v>120</v>
      </c>
      <c r="H260">
        <v>120</v>
      </c>
      <c r="I260" s="1">
        <v>8961014241976</v>
      </c>
      <c r="J260" t="s">
        <v>981</v>
      </c>
      <c r="K260" t="s">
        <v>982</v>
      </c>
      <c r="L260" t="s">
        <v>981</v>
      </c>
      <c r="M260" s="1">
        <v>8961014241976</v>
      </c>
      <c r="N260" t="s">
        <v>980</v>
      </c>
      <c r="O260" t="s">
        <v>980</v>
      </c>
      <c r="P260">
        <v>109</v>
      </c>
      <c r="Q260">
        <v>3</v>
      </c>
    </row>
    <row r="261" spans="1:17" x14ac:dyDescent="0.25">
      <c r="A261" t="s">
        <v>875</v>
      </c>
      <c r="B261" t="s">
        <v>874</v>
      </c>
      <c r="C261" t="s">
        <v>842</v>
      </c>
      <c r="D261" t="s">
        <v>217</v>
      </c>
      <c r="E261" t="s">
        <v>217</v>
      </c>
      <c r="F261">
        <v>250</v>
      </c>
      <c r="G261">
        <v>250</v>
      </c>
      <c r="H261">
        <v>250</v>
      </c>
      <c r="I261" s="1">
        <v>8961014245158</v>
      </c>
      <c r="J261" t="s">
        <v>981</v>
      </c>
      <c r="K261" t="s">
        <v>982</v>
      </c>
      <c r="L261" t="s">
        <v>981</v>
      </c>
      <c r="M261" s="1">
        <v>8961014245158</v>
      </c>
      <c r="N261" t="s">
        <v>980</v>
      </c>
      <c r="O261" t="s">
        <v>980</v>
      </c>
      <c r="P261">
        <v>224</v>
      </c>
      <c r="Q261">
        <v>3</v>
      </c>
    </row>
    <row r="262" spans="1:17" x14ac:dyDescent="0.25">
      <c r="A262" t="s">
        <v>875</v>
      </c>
      <c r="B262" t="s">
        <v>874</v>
      </c>
      <c r="C262" t="s">
        <v>842</v>
      </c>
      <c r="D262" t="s">
        <v>218</v>
      </c>
      <c r="E262" t="s">
        <v>218</v>
      </c>
      <c r="F262">
        <v>465</v>
      </c>
      <c r="G262">
        <v>465</v>
      </c>
      <c r="H262">
        <v>465</v>
      </c>
      <c r="I262" s="1">
        <v>8961014249217</v>
      </c>
      <c r="J262" t="s">
        <v>981</v>
      </c>
      <c r="K262" t="s">
        <v>982</v>
      </c>
      <c r="L262" t="s">
        <v>981</v>
      </c>
      <c r="M262" s="1">
        <v>8961014249217</v>
      </c>
      <c r="N262" t="s">
        <v>980</v>
      </c>
      <c r="O262" t="s">
        <v>980</v>
      </c>
      <c r="P262">
        <f>2520/6</f>
        <v>420</v>
      </c>
      <c r="Q262">
        <v>3</v>
      </c>
    </row>
    <row r="263" spans="1:17" x14ac:dyDescent="0.25">
      <c r="A263" t="s">
        <v>875</v>
      </c>
      <c r="B263" t="s">
        <v>874</v>
      </c>
      <c r="C263" t="s">
        <v>842</v>
      </c>
      <c r="D263" t="s">
        <v>219</v>
      </c>
      <c r="E263" t="s">
        <v>219</v>
      </c>
      <c r="F263">
        <v>120</v>
      </c>
      <c r="G263">
        <v>120</v>
      </c>
      <c r="H263">
        <v>120</v>
      </c>
      <c r="I263" s="1">
        <v>8961014242034</v>
      </c>
      <c r="J263" t="s">
        <v>981</v>
      </c>
      <c r="K263" t="s">
        <v>982</v>
      </c>
      <c r="L263" t="s">
        <v>981</v>
      </c>
      <c r="M263" s="1">
        <v>8961014242034</v>
      </c>
      <c r="N263" t="s">
        <v>980</v>
      </c>
      <c r="O263" t="s">
        <v>980</v>
      </c>
      <c r="P263">
        <v>109</v>
      </c>
      <c r="Q263">
        <v>3</v>
      </c>
    </row>
    <row r="264" spans="1:17" x14ac:dyDescent="0.25">
      <c r="A264" t="s">
        <v>875</v>
      </c>
      <c r="B264" t="s">
        <v>874</v>
      </c>
      <c r="C264" t="s">
        <v>842</v>
      </c>
      <c r="D264" t="s">
        <v>220</v>
      </c>
      <c r="E264" t="s">
        <v>220</v>
      </c>
      <c r="F264">
        <v>250</v>
      </c>
      <c r="G264">
        <v>250</v>
      </c>
      <c r="H264">
        <v>250</v>
      </c>
      <c r="I264" s="1">
        <v>8961014245189</v>
      </c>
      <c r="J264" t="s">
        <v>981</v>
      </c>
      <c r="K264" t="s">
        <v>982</v>
      </c>
      <c r="L264" t="s">
        <v>981</v>
      </c>
      <c r="M264" s="1">
        <v>8961014245189</v>
      </c>
      <c r="N264" t="s">
        <v>980</v>
      </c>
      <c r="O264" t="s">
        <v>980</v>
      </c>
      <c r="P264">
        <v>224</v>
      </c>
      <c r="Q264">
        <v>3</v>
      </c>
    </row>
    <row r="265" spans="1:17" x14ac:dyDescent="0.25">
      <c r="A265" t="s">
        <v>875</v>
      </c>
      <c r="B265" t="s">
        <v>874</v>
      </c>
      <c r="C265" t="s">
        <v>842</v>
      </c>
      <c r="D265" t="s">
        <v>221</v>
      </c>
      <c r="E265" t="s">
        <v>221</v>
      </c>
      <c r="F265">
        <v>465</v>
      </c>
      <c r="G265">
        <v>465</v>
      </c>
      <c r="H265">
        <v>465</v>
      </c>
      <c r="I265" s="1">
        <v>8961014242010</v>
      </c>
      <c r="J265" t="s">
        <v>981</v>
      </c>
      <c r="K265" t="s">
        <v>982</v>
      </c>
      <c r="L265" t="s">
        <v>981</v>
      </c>
      <c r="M265" s="1">
        <v>8961014242010</v>
      </c>
      <c r="N265" t="s">
        <v>980</v>
      </c>
      <c r="O265" t="s">
        <v>980</v>
      </c>
      <c r="P265">
        <f>2520/6</f>
        <v>420</v>
      </c>
      <c r="Q265">
        <v>3</v>
      </c>
    </row>
    <row r="266" spans="1:17" x14ac:dyDescent="0.25">
      <c r="A266" t="s">
        <v>875</v>
      </c>
      <c r="B266" t="s">
        <v>874</v>
      </c>
      <c r="C266" t="s">
        <v>842</v>
      </c>
      <c r="D266" t="s">
        <v>222</v>
      </c>
      <c r="E266" t="s">
        <v>222</v>
      </c>
      <c r="F266">
        <v>140</v>
      </c>
      <c r="G266">
        <v>140</v>
      </c>
      <c r="H266">
        <v>140</v>
      </c>
      <c r="I266" s="1">
        <v>182039000111</v>
      </c>
      <c r="J266" t="s">
        <v>981</v>
      </c>
      <c r="K266" t="s">
        <v>982</v>
      </c>
      <c r="L266" t="s">
        <v>981</v>
      </c>
      <c r="M266" s="1">
        <v>182039000111</v>
      </c>
      <c r="N266" t="s">
        <v>980</v>
      </c>
      <c r="O266" t="s">
        <v>980</v>
      </c>
      <c r="P266">
        <f>330/3</f>
        <v>110</v>
      </c>
      <c r="Q266">
        <v>3</v>
      </c>
    </row>
    <row r="267" spans="1:17" x14ac:dyDescent="0.25">
      <c r="A267" t="s">
        <v>875</v>
      </c>
      <c r="B267" t="s">
        <v>874</v>
      </c>
      <c r="C267" t="s">
        <v>842</v>
      </c>
      <c r="D267" t="s">
        <v>223</v>
      </c>
      <c r="E267" t="s">
        <v>223</v>
      </c>
      <c r="F267">
        <v>80</v>
      </c>
      <c r="G267">
        <v>80</v>
      </c>
      <c r="H267">
        <v>80</v>
      </c>
      <c r="I267" s="1">
        <v>6009689191652</v>
      </c>
      <c r="J267" t="s">
        <v>981</v>
      </c>
      <c r="K267" t="s">
        <v>982</v>
      </c>
      <c r="L267" t="s">
        <v>981</v>
      </c>
      <c r="M267" s="1">
        <v>6009689191652</v>
      </c>
      <c r="N267" t="s">
        <v>980</v>
      </c>
      <c r="O267" t="s">
        <v>980</v>
      </c>
      <c r="P267">
        <f>210/3</f>
        <v>70</v>
      </c>
      <c r="Q267">
        <v>3</v>
      </c>
    </row>
    <row r="268" spans="1:17" x14ac:dyDescent="0.25">
      <c r="A268" t="s">
        <v>875</v>
      </c>
      <c r="B268" t="s">
        <v>874</v>
      </c>
      <c r="C268" t="s">
        <v>842</v>
      </c>
      <c r="D268" t="s">
        <v>224</v>
      </c>
      <c r="E268" t="s">
        <v>224</v>
      </c>
      <c r="F268">
        <v>190</v>
      </c>
      <c r="G268">
        <v>190</v>
      </c>
      <c r="H268">
        <v>190</v>
      </c>
      <c r="I268" s="1">
        <v>6009689191027</v>
      </c>
      <c r="J268" t="s">
        <v>981</v>
      </c>
      <c r="K268" t="s">
        <v>982</v>
      </c>
      <c r="L268" t="s">
        <v>981</v>
      </c>
      <c r="M268" s="1">
        <v>6009689191027</v>
      </c>
      <c r="N268" t="s">
        <v>980</v>
      </c>
      <c r="O268" t="s">
        <v>980</v>
      </c>
      <c r="P268">
        <f>360/3</f>
        <v>120</v>
      </c>
      <c r="Q268">
        <v>3</v>
      </c>
    </row>
    <row r="269" spans="1:17" x14ac:dyDescent="0.25">
      <c r="A269" t="s">
        <v>875</v>
      </c>
      <c r="B269" t="s">
        <v>874</v>
      </c>
      <c r="C269" t="s">
        <v>842</v>
      </c>
      <c r="D269" t="s">
        <v>225</v>
      </c>
      <c r="E269" t="s">
        <v>225</v>
      </c>
      <c r="F269">
        <v>285</v>
      </c>
      <c r="G269">
        <v>285</v>
      </c>
      <c r="H269">
        <v>285</v>
      </c>
      <c r="I269" s="1">
        <v>6009689191652</v>
      </c>
      <c r="J269" t="s">
        <v>981</v>
      </c>
      <c r="K269" t="s">
        <v>982</v>
      </c>
      <c r="L269" t="s">
        <v>981</v>
      </c>
      <c r="M269" s="1">
        <v>6009689191652</v>
      </c>
      <c r="N269" t="s">
        <v>980</v>
      </c>
      <c r="O269" t="s">
        <v>980</v>
      </c>
      <c r="P269">
        <f>570/3</f>
        <v>190</v>
      </c>
      <c r="Q269">
        <v>3</v>
      </c>
    </row>
    <row r="270" spans="1:17" x14ac:dyDescent="0.25">
      <c r="A270" t="s">
        <v>875</v>
      </c>
      <c r="B270" t="s">
        <v>874</v>
      </c>
      <c r="C270" t="s">
        <v>842</v>
      </c>
      <c r="D270" t="s">
        <v>226</v>
      </c>
      <c r="E270" t="s">
        <v>226</v>
      </c>
      <c r="F270">
        <v>425</v>
      </c>
      <c r="G270">
        <v>425</v>
      </c>
      <c r="H270">
        <v>425</v>
      </c>
      <c r="I270" s="1">
        <v>6009689191003</v>
      </c>
      <c r="J270" t="s">
        <v>981</v>
      </c>
      <c r="K270" t="s">
        <v>982</v>
      </c>
      <c r="L270" t="s">
        <v>981</v>
      </c>
      <c r="M270" s="1">
        <v>6009689191003</v>
      </c>
      <c r="N270" t="s">
        <v>980</v>
      </c>
      <c r="O270" t="s">
        <v>980</v>
      </c>
      <c r="P270">
        <f>870/3</f>
        <v>290</v>
      </c>
      <c r="Q270">
        <v>3</v>
      </c>
    </row>
    <row r="271" spans="1:17" x14ac:dyDescent="0.25">
      <c r="A271" t="s">
        <v>875</v>
      </c>
      <c r="B271" t="s">
        <v>874</v>
      </c>
      <c r="C271" t="s">
        <v>842</v>
      </c>
      <c r="D271" t="s">
        <v>227</v>
      </c>
      <c r="E271" t="s">
        <v>227</v>
      </c>
      <c r="F271">
        <v>289</v>
      </c>
      <c r="G271">
        <v>289</v>
      </c>
      <c r="H271">
        <v>289</v>
      </c>
      <c r="I271" s="1">
        <v>3610340204494</v>
      </c>
      <c r="J271" t="s">
        <v>981</v>
      </c>
      <c r="K271" t="s">
        <v>982</v>
      </c>
      <c r="L271" t="s">
        <v>981</v>
      </c>
      <c r="M271" s="1">
        <v>3610340204494</v>
      </c>
      <c r="N271" t="s">
        <v>980</v>
      </c>
      <c r="O271" t="s">
        <v>980</v>
      </c>
      <c r="P271">
        <f>1440/6</f>
        <v>240</v>
      </c>
      <c r="Q271">
        <v>3</v>
      </c>
    </row>
    <row r="272" spans="1:17" x14ac:dyDescent="0.25">
      <c r="A272" t="s">
        <v>875</v>
      </c>
      <c r="B272" t="s">
        <v>874</v>
      </c>
      <c r="C272" t="s">
        <v>842</v>
      </c>
      <c r="D272" t="s">
        <v>227</v>
      </c>
      <c r="E272" t="s">
        <v>227</v>
      </c>
      <c r="F272">
        <v>289</v>
      </c>
      <c r="G272">
        <v>289</v>
      </c>
      <c r="H272">
        <v>289</v>
      </c>
      <c r="I272" s="1">
        <v>3610340204494</v>
      </c>
      <c r="J272" t="s">
        <v>981</v>
      </c>
      <c r="K272" t="s">
        <v>982</v>
      </c>
      <c r="L272" t="s">
        <v>981</v>
      </c>
      <c r="M272" s="1">
        <v>3610340204494</v>
      </c>
      <c r="N272" t="s">
        <v>980</v>
      </c>
      <c r="O272" t="s">
        <v>980</v>
      </c>
      <c r="P272">
        <f>1440/6</f>
        <v>240</v>
      </c>
      <c r="Q272">
        <v>3</v>
      </c>
    </row>
    <row r="273" spans="1:17" x14ac:dyDescent="0.25">
      <c r="A273" t="s">
        <v>875</v>
      </c>
      <c r="B273" t="s">
        <v>874</v>
      </c>
      <c r="C273" t="s">
        <v>842</v>
      </c>
      <c r="D273" t="s">
        <v>228</v>
      </c>
      <c r="E273" t="s">
        <v>228</v>
      </c>
      <c r="F273">
        <v>280</v>
      </c>
      <c r="G273">
        <v>280</v>
      </c>
      <c r="H273">
        <v>280</v>
      </c>
      <c r="I273" s="1">
        <v>8718114562575</v>
      </c>
      <c r="J273" t="s">
        <v>981</v>
      </c>
      <c r="K273" t="s">
        <v>982</v>
      </c>
      <c r="L273" t="s">
        <v>981</v>
      </c>
      <c r="M273" s="1">
        <v>8718114562575</v>
      </c>
      <c r="N273" t="s">
        <v>980</v>
      </c>
      <c r="O273" t="s">
        <v>980</v>
      </c>
      <c r="P273">
        <f>690/3</f>
        <v>230</v>
      </c>
      <c r="Q273">
        <v>3</v>
      </c>
    </row>
    <row r="274" spans="1:17" x14ac:dyDescent="0.25">
      <c r="A274" t="s">
        <v>875</v>
      </c>
      <c r="B274" t="s">
        <v>874</v>
      </c>
      <c r="C274" t="s">
        <v>842</v>
      </c>
      <c r="D274" t="s">
        <v>229</v>
      </c>
      <c r="E274" t="s">
        <v>229</v>
      </c>
      <c r="F274">
        <v>270</v>
      </c>
      <c r="G274">
        <v>270</v>
      </c>
      <c r="H274">
        <v>270</v>
      </c>
      <c r="I274" s="1">
        <v>8961014003949</v>
      </c>
      <c r="J274" t="s">
        <v>981</v>
      </c>
      <c r="K274" t="s">
        <v>982</v>
      </c>
      <c r="L274" t="s">
        <v>981</v>
      </c>
      <c r="M274" s="1">
        <v>8961014003949</v>
      </c>
      <c r="N274" t="s">
        <v>980</v>
      </c>
      <c r="O274" t="s">
        <v>980</v>
      </c>
      <c r="P274">
        <f>750/3</f>
        <v>250</v>
      </c>
      <c r="Q274">
        <v>3</v>
      </c>
    </row>
    <row r="275" spans="1:17" x14ac:dyDescent="0.25">
      <c r="A275" t="s">
        <v>875</v>
      </c>
      <c r="B275" t="s">
        <v>874</v>
      </c>
      <c r="C275" t="s">
        <v>842</v>
      </c>
      <c r="D275" t="s">
        <v>230</v>
      </c>
      <c r="E275" t="s">
        <v>230</v>
      </c>
      <c r="F275">
        <v>240</v>
      </c>
      <c r="G275">
        <v>240</v>
      </c>
      <c r="H275">
        <v>240</v>
      </c>
      <c r="I275" s="1">
        <v>8001090504623</v>
      </c>
      <c r="J275" t="s">
        <v>981</v>
      </c>
      <c r="K275" t="s">
        <v>982</v>
      </c>
      <c r="L275" t="s">
        <v>981</v>
      </c>
      <c r="M275" s="1">
        <v>8001090504623</v>
      </c>
      <c r="N275" t="s">
        <v>980</v>
      </c>
      <c r="O275" t="s">
        <v>980</v>
      </c>
      <c r="P275">
        <f>645/3</f>
        <v>215</v>
      </c>
      <c r="Q275">
        <v>3</v>
      </c>
    </row>
    <row r="276" spans="1:17" x14ac:dyDescent="0.25">
      <c r="A276" t="s">
        <v>875</v>
      </c>
      <c r="B276" t="s">
        <v>874</v>
      </c>
      <c r="C276" t="s">
        <v>842</v>
      </c>
      <c r="D276" t="s">
        <v>231</v>
      </c>
      <c r="E276" t="s">
        <v>231</v>
      </c>
      <c r="F276">
        <v>200</v>
      </c>
      <c r="G276">
        <v>200</v>
      </c>
      <c r="H276">
        <v>200</v>
      </c>
      <c r="I276" s="1">
        <v>6223000659243</v>
      </c>
      <c r="J276" t="s">
        <v>981</v>
      </c>
      <c r="K276" t="s">
        <v>982</v>
      </c>
      <c r="L276" t="s">
        <v>981</v>
      </c>
      <c r="M276" s="1">
        <v>6223000659243</v>
      </c>
      <c r="N276" t="s">
        <v>980</v>
      </c>
      <c r="O276" t="s">
        <v>980</v>
      </c>
      <c r="P276">
        <f>405/3</f>
        <v>135</v>
      </c>
      <c r="Q276">
        <v>3</v>
      </c>
    </row>
    <row r="277" spans="1:17" x14ac:dyDescent="0.25">
      <c r="A277" t="s">
        <v>875</v>
      </c>
      <c r="B277" t="s">
        <v>874</v>
      </c>
      <c r="C277" t="s">
        <v>842</v>
      </c>
      <c r="D277" t="s">
        <v>232</v>
      </c>
      <c r="E277" t="s">
        <v>232</v>
      </c>
      <c r="F277">
        <v>290</v>
      </c>
      <c r="G277">
        <v>290</v>
      </c>
      <c r="H277">
        <v>290</v>
      </c>
      <c r="I277" s="1">
        <v>6111079005095</v>
      </c>
      <c r="J277" t="s">
        <v>981</v>
      </c>
      <c r="K277" t="s">
        <v>982</v>
      </c>
      <c r="L277" t="s">
        <v>981</v>
      </c>
      <c r="M277" s="1">
        <v>6111079005095</v>
      </c>
      <c r="N277" t="s">
        <v>980</v>
      </c>
      <c r="O277" t="s">
        <v>980</v>
      </c>
      <c r="P277">
        <f>570/3</f>
        <v>190</v>
      </c>
      <c r="Q277">
        <v>3</v>
      </c>
    </row>
    <row r="278" spans="1:17" x14ac:dyDescent="0.25">
      <c r="A278" t="s">
        <v>875</v>
      </c>
      <c r="B278" t="s">
        <v>874</v>
      </c>
      <c r="C278" t="s">
        <v>842</v>
      </c>
      <c r="D278" t="s">
        <v>233</v>
      </c>
      <c r="E278" t="s">
        <v>233</v>
      </c>
      <c r="F278">
        <v>110</v>
      </c>
      <c r="G278">
        <v>110</v>
      </c>
      <c r="H278">
        <v>110</v>
      </c>
      <c r="I278" s="1">
        <v>8001841460536</v>
      </c>
      <c r="J278" t="s">
        <v>981</v>
      </c>
      <c r="K278" t="s">
        <v>982</v>
      </c>
      <c r="L278" t="s">
        <v>981</v>
      </c>
      <c r="M278" s="1">
        <v>8001841460536</v>
      </c>
      <c r="N278" t="s">
        <v>980</v>
      </c>
      <c r="O278" t="s">
        <v>980</v>
      </c>
      <c r="P278">
        <v>99</v>
      </c>
      <c r="Q278">
        <v>3</v>
      </c>
    </row>
    <row r="279" spans="1:17" x14ac:dyDescent="0.25">
      <c r="A279" t="s">
        <v>875</v>
      </c>
      <c r="B279" t="s">
        <v>874</v>
      </c>
      <c r="C279" t="s">
        <v>842</v>
      </c>
      <c r="D279" t="s">
        <v>233</v>
      </c>
      <c r="E279" t="s">
        <v>233</v>
      </c>
      <c r="F279">
        <v>110</v>
      </c>
      <c r="G279">
        <v>110</v>
      </c>
      <c r="H279">
        <v>110</v>
      </c>
      <c r="I279" s="1">
        <v>8001841460291</v>
      </c>
      <c r="J279" t="s">
        <v>981</v>
      </c>
      <c r="K279" t="s">
        <v>982</v>
      </c>
      <c r="L279" t="s">
        <v>981</v>
      </c>
      <c r="M279" s="1">
        <v>8001841460291</v>
      </c>
      <c r="N279" t="s">
        <v>980</v>
      </c>
      <c r="O279" t="s">
        <v>980</v>
      </c>
      <c r="P279">
        <v>99</v>
      </c>
      <c r="Q279">
        <v>3</v>
      </c>
    </row>
    <row r="280" spans="1:17" x14ac:dyDescent="0.25">
      <c r="A280" t="s">
        <v>875</v>
      </c>
      <c r="B280" t="s">
        <v>874</v>
      </c>
      <c r="C280" t="s">
        <v>842</v>
      </c>
      <c r="D280" t="s">
        <v>234</v>
      </c>
      <c r="E280" t="s">
        <v>234</v>
      </c>
      <c r="F280">
        <v>250</v>
      </c>
      <c r="G280">
        <v>250</v>
      </c>
      <c r="H280">
        <v>250</v>
      </c>
      <c r="I280" s="1">
        <v>8006540314159</v>
      </c>
      <c r="J280" t="s">
        <v>981</v>
      </c>
      <c r="K280" t="s">
        <v>982</v>
      </c>
      <c r="L280" t="s">
        <v>981</v>
      </c>
      <c r="M280" s="1">
        <v>8006540314159</v>
      </c>
      <c r="N280" t="s">
        <v>980</v>
      </c>
      <c r="O280" t="s">
        <v>980</v>
      </c>
      <c r="P280">
        <v>219</v>
      </c>
      <c r="Q280">
        <v>2</v>
      </c>
    </row>
    <row r="281" spans="1:17" x14ac:dyDescent="0.25">
      <c r="A281" t="s">
        <v>875</v>
      </c>
      <c r="B281" t="s">
        <v>874</v>
      </c>
      <c r="C281" t="s">
        <v>842</v>
      </c>
      <c r="D281" t="s">
        <v>235</v>
      </c>
      <c r="E281" t="s">
        <v>235</v>
      </c>
      <c r="F281">
        <v>250</v>
      </c>
      <c r="G281">
        <v>250</v>
      </c>
      <c r="H281">
        <v>250</v>
      </c>
      <c r="I281" s="1">
        <v>8001841299273</v>
      </c>
      <c r="J281" t="s">
        <v>981</v>
      </c>
      <c r="K281" t="s">
        <v>982</v>
      </c>
      <c r="L281" t="s">
        <v>981</v>
      </c>
      <c r="M281" s="1">
        <v>8001841299273</v>
      </c>
      <c r="N281" t="s">
        <v>980</v>
      </c>
      <c r="O281" t="s">
        <v>980</v>
      </c>
      <c r="P281">
        <v>219</v>
      </c>
      <c r="Q281">
        <v>3</v>
      </c>
    </row>
    <row r="282" spans="1:17" x14ac:dyDescent="0.25">
      <c r="A282" t="s">
        <v>875</v>
      </c>
      <c r="B282" t="s">
        <v>874</v>
      </c>
      <c r="C282" t="s">
        <v>842</v>
      </c>
      <c r="D282" t="s">
        <v>236</v>
      </c>
      <c r="E282" t="s">
        <v>236</v>
      </c>
      <c r="F282">
        <v>250</v>
      </c>
      <c r="G282">
        <v>250</v>
      </c>
      <c r="H282">
        <v>250</v>
      </c>
      <c r="I282" s="1">
        <v>8001841299365</v>
      </c>
      <c r="J282" t="s">
        <v>981</v>
      </c>
      <c r="K282" t="s">
        <v>982</v>
      </c>
      <c r="L282" t="s">
        <v>981</v>
      </c>
      <c r="M282" s="1">
        <v>8001841299365</v>
      </c>
      <c r="N282" t="s">
        <v>980</v>
      </c>
      <c r="O282" t="s">
        <v>980</v>
      </c>
      <c r="P282">
        <v>219</v>
      </c>
      <c r="Q282">
        <v>3</v>
      </c>
    </row>
    <row r="283" spans="1:17" x14ac:dyDescent="0.25">
      <c r="A283" t="s">
        <v>875</v>
      </c>
      <c r="B283" t="s">
        <v>874</v>
      </c>
      <c r="C283" t="s">
        <v>842</v>
      </c>
      <c r="D283" t="s">
        <v>237</v>
      </c>
      <c r="E283" t="s">
        <v>237</v>
      </c>
      <c r="F283">
        <v>250</v>
      </c>
      <c r="G283">
        <v>250</v>
      </c>
      <c r="H283">
        <v>250</v>
      </c>
      <c r="I283" s="1">
        <v>8001841299150</v>
      </c>
      <c r="J283" t="s">
        <v>981</v>
      </c>
      <c r="K283" t="s">
        <v>982</v>
      </c>
      <c r="L283" t="s">
        <v>981</v>
      </c>
      <c r="M283" s="1">
        <v>8001841299150</v>
      </c>
      <c r="N283" t="s">
        <v>980</v>
      </c>
      <c r="O283" t="s">
        <v>980</v>
      </c>
      <c r="P283">
        <v>219</v>
      </c>
      <c r="Q283">
        <v>2</v>
      </c>
    </row>
    <row r="284" spans="1:17" x14ac:dyDescent="0.25">
      <c r="A284" t="s">
        <v>875</v>
      </c>
      <c r="B284" t="s">
        <v>874</v>
      </c>
      <c r="C284" t="s">
        <v>842</v>
      </c>
      <c r="D284" t="s">
        <v>238</v>
      </c>
      <c r="E284" t="s">
        <v>238</v>
      </c>
      <c r="F284">
        <v>250</v>
      </c>
      <c r="G284">
        <v>250</v>
      </c>
      <c r="H284">
        <v>250</v>
      </c>
      <c r="I284" s="1">
        <v>8001841299303</v>
      </c>
      <c r="J284" t="s">
        <v>981</v>
      </c>
      <c r="K284" t="s">
        <v>982</v>
      </c>
      <c r="L284" t="s">
        <v>981</v>
      </c>
      <c r="M284" s="1">
        <v>8001841299303</v>
      </c>
      <c r="N284" t="s">
        <v>980</v>
      </c>
      <c r="O284" t="s">
        <v>980</v>
      </c>
      <c r="P284">
        <v>219</v>
      </c>
      <c r="Q284">
        <v>2</v>
      </c>
    </row>
    <row r="285" spans="1:17" x14ac:dyDescent="0.25">
      <c r="A285" t="s">
        <v>875</v>
      </c>
      <c r="B285" t="s">
        <v>874</v>
      </c>
      <c r="C285" t="s">
        <v>842</v>
      </c>
      <c r="D285" t="s">
        <v>239</v>
      </c>
      <c r="E285" t="s">
        <v>239</v>
      </c>
      <c r="F285">
        <v>465</v>
      </c>
      <c r="G285">
        <v>465</v>
      </c>
      <c r="H285">
        <v>465</v>
      </c>
      <c r="I285" s="1">
        <v>8001841460321</v>
      </c>
      <c r="J285" t="s">
        <v>981</v>
      </c>
      <c r="K285" t="s">
        <v>982</v>
      </c>
      <c r="L285" t="s">
        <v>981</v>
      </c>
      <c r="M285" s="1">
        <v>8001841460321</v>
      </c>
      <c r="N285" t="s">
        <v>980</v>
      </c>
      <c r="O285" t="s">
        <v>980</v>
      </c>
      <c r="P285">
        <f>2400/6</f>
        <v>400</v>
      </c>
      <c r="Q285">
        <v>2</v>
      </c>
    </row>
    <row r="286" spans="1:17" x14ac:dyDescent="0.25">
      <c r="A286" t="s">
        <v>875</v>
      </c>
      <c r="B286" t="s">
        <v>874</v>
      </c>
      <c r="C286" t="s">
        <v>842</v>
      </c>
      <c r="D286" t="s">
        <v>240</v>
      </c>
      <c r="E286" t="s">
        <v>240</v>
      </c>
      <c r="F286">
        <v>465</v>
      </c>
      <c r="G286">
        <v>465</v>
      </c>
      <c r="H286">
        <v>465</v>
      </c>
      <c r="I286" s="1">
        <v>8001841460505</v>
      </c>
      <c r="J286" t="s">
        <v>981</v>
      </c>
      <c r="K286" t="s">
        <v>982</v>
      </c>
      <c r="L286" t="s">
        <v>981</v>
      </c>
      <c r="M286" s="1">
        <v>8001841460505</v>
      </c>
      <c r="N286" t="s">
        <v>980</v>
      </c>
      <c r="O286" t="s">
        <v>980</v>
      </c>
      <c r="P286">
        <v>400</v>
      </c>
      <c r="Q286">
        <v>2</v>
      </c>
    </row>
    <row r="287" spans="1:17" x14ac:dyDescent="0.25">
      <c r="A287" t="s">
        <v>875</v>
      </c>
      <c r="B287" t="s">
        <v>874</v>
      </c>
      <c r="C287" t="s">
        <v>842</v>
      </c>
      <c r="D287" t="s">
        <v>241</v>
      </c>
      <c r="E287" t="s">
        <v>241</v>
      </c>
      <c r="F287">
        <v>455</v>
      </c>
      <c r="G287">
        <v>455</v>
      </c>
      <c r="H287">
        <v>455</v>
      </c>
      <c r="I287" s="1">
        <v>8001841460567</v>
      </c>
      <c r="J287" t="s">
        <v>981</v>
      </c>
      <c r="K287" t="s">
        <v>982</v>
      </c>
      <c r="L287" t="s">
        <v>981</v>
      </c>
      <c r="M287" s="1">
        <v>8001841460567</v>
      </c>
      <c r="N287" t="s">
        <v>980</v>
      </c>
      <c r="O287" t="s">
        <v>980</v>
      </c>
      <c r="P287">
        <v>400</v>
      </c>
      <c r="Q287">
        <v>1</v>
      </c>
    </row>
    <row r="288" spans="1:17" x14ac:dyDescent="0.25">
      <c r="A288" t="s">
        <v>875</v>
      </c>
      <c r="B288" t="s">
        <v>874</v>
      </c>
      <c r="C288" t="s">
        <v>842</v>
      </c>
      <c r="D288" t="s">
        <v>242</v>
      </c>
      <c r="E288" t="s">
        <v>242</v>
      </c>
      <c r="F288">
        <v>465</v>
      </c>
      <c r="G288">
        <v>465</v>
      </c>
      <c r="H288">
        <v>465</v>
      </c>
      <c r="I288" s="1">
        <v>8001841460413</v>
      </c>
      <c r="J288" t="s">
        <v>981</v>
      </c>
      <c r="K288" t="s">
        <v>982</v>
      </c>
      <c r="L288" t="s">
        <v>981</v>
      </c>
      <c r="M288" s="1">
        <v>8001841460413</v>
      </c>
      <c r="N288" t="s">
        <v>980</v>
      </c>
      <c r="O288" t="s">
        <v>980</v>
      </c>
      <c r="P288">
        <v>400</v>
      </c>
      <c r="Q288">
        <v>1</v>
      </c>
    </row>
    <row r="289" spans="1:17" x14ac:dyDescent="0.25">
      <c r="A289" t="s">
        <v>875</v>
      </c>
      <c r="B289" t="s">
        <v>874</v>
      </c>
      <c r="C289" t="s">
        <v>842</v>
      </c>
      <c r="D289" t="s">
        <v>243</v>
      </c>
      <c r="E289" t="s">
        <v>243</v>
      </c>
      <c r="F289">
        <v>240</v>
      </c>
      <c r="G289">
        <v>240</v>
      </c>
      <c r="H289">
        <v>240</v>
      </c>
      <c r="I289" s="1">
        <v>8718114561820</v>
      </c>
      <c r="J289" t="s">
        <v>981</v>
      </c>
      <c r="K289" t="s">
        <v>982</v>
      </c>
      <c r="L289" t="s">
        <v>981</v>
      </c>
      <c r="M289" s="1">
        <v>8718114561820</v>
      </c>
      <c r="N289" t="s">
        <v>980</v>
      </c>
      <c r="O289" t="s">
        <v>980</v>
      </c>
      <c r="P289">
        <f>630/3</f>
        <v>210</v>
      </c>
      <c r="Q289">
        <v>6</v>
      </c>
    </row>
    <row r="290" spans="1:17" x14ac:dyDescent="0.25">
      <c r="A290" t="s">
        <v>875</v>
      </c>
      <c r="B290" t="s">
        <v>874</v>
      </c>
      <c r="C290" t="s">
        <v>842</v>
      </c>
      <c r="D290" t="s">
        <v>244</v>
      </c>
      <c r="E290" t="s">
        <v>244</v>
      </c>
      <c r="F290">
        <v>290</v>
      </c>
      <c r="G290">
        <v>290</v>
      </c>
      <c r="H290">
        <v>290</v>
      </c>
      <c r="I290" s="1">
        <v>8718114621371</v>
      </c>
      <c r="J290" t="s">
        <v>981</v>
      </c>
      <c r="K290" t="s">
        <v>982</v>
      </c>
      <c r="L290" t="s">
        <v>981</v>
      </c>
      <c r="M290" s="1">
        <v>8718114621371</v>
      </c>
      <c r="N290" t="s">
        <v>980</v>
      </c>
      <c r="O290" t="s">
        <v>980</v>
      </c>
      <c r="P290">
        <f>1290/6</f>
        <v>215</v>
      </c>
      <c r="Q290">
        <v>3</v>
      </c>
    </row>
    <row r="291" spans="1:17" x14ac:dyDescent="0.25">
      <c r="A291" t="s">
        <v>875</v>
      </c>
      <c r="B291" t="s">
        <v>874</v>
      </c>
      <c r="C291" t="s">
        <v>842</v>
      </c>
      <c r="D291" t="s">
        <v>245</v>
      </c>
      <c r="E291" t="s">
        <v>245</v>
      </c>
      <c r="F291">
        <v>290</v>
      </c>
      <c r="G291">
        <v>290</v>
      </c>
      <c r="H291">
        <v>290</v>
      </c>
      <c r="I291" s="1">
        <v>8718114622521</v>
      </c>
      <c r="J291" t="s">
        <v>981</v>
      </c>
      <c r="K291" t="s">
        <v>982</v>
      </c>
      <c r="L291" t="s">
        <v>981</v>
      </c>
      <c r="M291" s="1">
        <v>8718114622521</v>
      </c>
      <c r="N291" t="s">
        <v>980</v>
      </c>
      <c r="O291" t="s">
        <v>980</v>
      </c>
      <c r="P291">
        <v>215</v>
      </c>
      <c r="Q291">
        <v>1</v>
      </c>
    </row>
    <row r="292" spans="1:17" x14ac:dyDescent="0.25">
      <c r="A292" t="s">
        <v>875</v>
      </c>
      <c r="B292" t="s">
        <v>874</v>
      </c>
      <c r="C292" t="s">
        <v>842</v>
      </c>
      <c r="D292" t="s">
        <v>246</v>
      </c>
      <c r="E292" t="s">
        <v>246</v>
      </c>
      <c r="F292">
        <v>290</v>
      </c>
      <c r="G292">
        <v>290</v>
      </c>
      <c r="H292">
        <v>290</v>
      </c>
      <c r="I292" s="1">
        <v>8718114561561</v>
      </c>
      <c r="J292" t="s">
        <v>981</v>
      </c>
      <c r="K292" t="s">
        <v>982</v>
      </c>
      <c r="L292" t="s">
        <v>981</v>
      </c>
      <c r="M292" s="1">
        <v>8718114561561</v>
      </c>
      <c r="N292" t="s">
        <v>980</v>
      </c>
      <c r="O292" t="s">
        <v>980</v>
      </c>
      <c r="P292">
        <v>215</v>
      </c>
      <c r="Q292">
        <v>2</v>
      </c>
    </row>
    <row r="293" spans="1:17" x14ac:dyDescent="0.25">
      <c r="A293" t="s">
        <v>875</v>
      </c>
      <c r="B293" t="s">
        <v>874</v>
      </c>
      <c r="C293" t="s">
        <v>842</v>
      </c>
      <c r="D293" t="s">
        <v>247</v>
      </c>
      <c r="E293" t="s">
        <v>247</v>
      </c>
      <c r="F293">
        <v>380</v>
      </c>
      <c r="G293">
        <v>380</v>
      </c>
      <c r="H293">
        <v>380</v>
      </c>
      <c r="I293" s="1">
        <v>8718114901732</v>
      </c>
      <c r="J293" t="s">
        <v>981</v>
      </c>
      <c r="K293" t="s">
        <v>982</v>
      </c>
      <c r="L293" t="s">
        <v>981</v>
      </c>
      <c r="M293" s="1">
        <v>8718114901732</v>
      </c>
      <c r="N293" t="s">
        <v>980</v>
      </c>
      <c r="O293" t="s">
        <v>980</v>
      </c>
      <c r="P293">
        <f>960/3</f>
        <v>320</v>
      </c>
      <c r="Q293">
        <v>1</v>
      </c>
    </row>
    <row r="294" spans="1:17" x14ac:dyDescent="0.25">
      <c r="A294" t="s">
        <v>875</v>
      </c>
      <c r="B294" t="s">
        <v>874</v>
      </c>
      <c r="C294" t="s">
        <v>842</v>
      </c>
      <c r="D294" t="s">
        <v>248</v>
      </c>
      <c r="E294" t="s">
        <v>248</v>
      </c>
      <c r="F294">
        <v>380</v>
      </c>
      <c r="G294">
        <v>380</v>
      </c>
      <c r="H294">
        <v>380</v>
      </c>
      <c r="I294" s="1">
        <v>8718114569345</v>
      </c>
      <c r="J294" t="s">
        <v>981</v>
      </c>
      <c r="K294" t="s">
        <v>982</v>
      </c>
      <c r="L294" t="s">
        <v>981</v>
      </c>
      <c r="M294" s="1">
        <v>8718114569345</v>
      </c>
      <c r="N294" t="s">
        <v>980</v>
      </c>
      <c r="O294" t="s">
        <v>980</v>
      </c>
      <c r="P294">
        <v>320</v>
      </c>
      <c r="Q294">
        <v>1</v>
      </c>
    </row>
    <row r="295" spans="1:17" x14ac:dyDescent="0.25">
      <c r="A295" t="s">
        <v>875</v>
      </c>
      <c r="B295" t="s">
        <v>874</v>
      </c>
      <c r="C295" t="s">
        <v>842</v>
      </c>
      <c r="D295" t="s">
        <v>249</v>
      </c>
      <c r="E295" t="s">
        <v>249</v>
      </c>
      <c r="F295">
        <v>380</v>
      </c>
      <c r="G295">
        <v>380</v>
      </c>
      <c r="H295">
        <v>380</v>
      </c>
      <c r="I295" s="1">
        <v>8718114857305</v>
      </c>
      <c r="J295" t="s">
        <v>981</v>
      </c>
      <c r="K295" t="s">
        <v>982</v>
      </c>
      <c r="L295" t="s">
        <v>981</v>
      </c>
      <c r="M295" s="1">
        <v>8718114857305</v>
      </c>
      <c r="N295" t="s">
        <v>980</v>
      </c>
      <c r="O295" t="s">
        <v>980</v>
      </c>
      <c r="P295">
        <v>320</v>
      </c>
      <c r="Q295">
        <v>1</v>
      </c>
    </row>
    <row r="296" spans="1:17" x14ac:dyDescent="0.25">
      <c r="A296" t="s">
        <v>875</v>
      </c>
      <c r="B296" t="s">
        <v>874</v>
      </c>
      <c r="C296" t="s">
        <v>842</v>
      </c>
      <c r="D296" t="s">
        <v>250</v>
      </c>
      <c r="E296" t="s">
        <v>250</v>
      </c>
      <c r="F296">
        <v>120</v>
      </c>
      <c r="G296">
        <v>120</v>
      </c>
      <c r="H296">
        <v>120</v>
      </c>
      <c r="I296" s="1">
        <v>8961014003116</v>
      </c>
      <c r="J296" t="s">
        <v>981</v>
      </c>
      <c r="K296" t="s">
        <v>982</v>
      </c>
      <c r="L296" t="s">
        <v>981</v>
      </c>
      <c r="M296" s="1">
        <v>8961014003116</v>
      </c>
      <c r="N296" t="s">
        <v>980</v>
      </c>
      <c r="O296" t="s">
        <v>980</v>
      </c>
      <c r="P296">
        <v>109</v>
      </c>
      <c r="Q296">
        <v>6</v>
      </c>
    </row>
    <row r="297" spans="1:17" x14ac:dyDescent="0.25">
      <c r="A297" t="s">
        <v>875</v>
      </c>
      <c r="B297" t="s">
        <v>874</v>
      </c>
      <c r="C297" t="s">
        <v>842</v>
      </c>
      <c r="D297" t="s">
        <v>251</v>
      </c>
      <c r="E297" t="s">
        <v>251</v>
      </c>
      <c r="F297">
        <v>260</v>
      </c>
      <c r="G297">
        <v>260</v>
      </c>
      <c r="H297">
        <v>260</v>
      </c>
      <c r="I297" s="1">
        <v>8961014247923</v>
      </c>
      <c r="J297" t="s">
        <v>981</v>
      </c>
      <c r="K297" t="s">
        <v>982</v>
      </c>
      <c r="L297" t="s">
        <v>981</v>
      </c>
      <c r="M297" s="1">
        <v>8961014247923</v>
      </c>
      <c r="N297" t="s">
        <v>980</v>
      </c>
      <c r="O297" t="s">
        <v>980</v>
      </c>
      <c r="P297">
        <f>1380/6</f>
        <v>230</v>
      </c>
      <c r="Q297">
        <v>3</v>
      </c>
    </row>
    <row r="298" spans="1:17" x14ac:dyDescent="0.25">
      <c r="A298" t="s">
        <v>875</v>
      </c>
      <c r="B298" t="s">
        <v>874</v>
      </c>
      <c r="C298" t="s">
        <v>842</v>
      </c>
      <c r="D298" t="s">
        <v>252</v>
      </c>
      <c r="E298" t="s">
        <v>252</v>
      </c>
      <c r="F298">
        <v>260</v>
      </c>
      <c r="G298">
        <v>260</v>
      </c>
      <c r="H298">
        <v>260</v>
      </c>
      <c r="I298" s="1">
        <v>8961014247916</v>
      </c>
      <c r="J298" t="s">
        <v>981</v>
      </c>
      <c r="K298" t="s">
        <v>982</v>
      </c>
      <c r="L298" t="s">
        <v>981</v>
      </c>
      <c r="M298" s="1">
        <v>8961014247916</v>
      </c>
      <c r="N298" t="s">
        <v>980</v>
      </c>
      <c r="O298" t="s">
        <v>980</v>
      </c>
      <c r="P298">
        <v>230</v>
      </c>
      <c r="Q298">
        <v>3</v>
      </c>
    </row>
    <row r="299" spans="1:17" x14ac:dyDescent="0.25">
      <c r="A299" t="s">
        <v>875</v>
      </c>
      <c r="B299" t="s">
        <v>874</v>
      </c>
      <c r="C299" t="s">
        <v>842</v>
      </c>
      <c r="D299" t="s">
        <v>253</v>
      </c>
      <c r="E299" t="s">
        <v>253</v>
      </c>
      <c r="F299">
        <v>230</v>
      </c>
      <c r="G299">
        <v>230</v>
      </c>
      <c r="H299">
        <v>230</v>
      </c>
      <c r="I299" s="1">
        <v>8961014245035</v>
      </c>
      <c r="J299" t="s">
        <v>981</v>
      </c>
      <c r="K299" t="s">
        <v>982</v>
      </c>
      <c r="L299" t="s">
        <v>981</v>
      </c>
      <c r="M299" s="1">
        <v>8961014245035</v>
      </c>
      <c r="N299" t="s">
        <v>980</v>
      </c>
      <c r="O299" t="s">
        <v>980</v>
      </c>
      <c r="P299">
        <f>1230/6</f>
        <v>205</v>
      </c>
      <c r="Q299">
        <v>3</v>
      </c>
    </row>
    <row r="300" spans="1:17" x14ac:dyDescent="0.25">
      <c r="A300" t="s">
        <v>875</v>
      </c>
      <c r="B300" t="s">
        <v>874</v>
      </c>
      <c r="C300" t="s">
        <v>842</v>
      </c>
      <c r="D300" t="s">
        <v>254</v>
      </c>
      <c r="E300" t="s">
        <v>254</v>
      </c>
      <c r="F300">
        <v>230</v>
      </c>
      <c r="G300">
        <v>230</v>
      </c>
      <c r="H300">
        <v>230</v>
      </c>
      <c r="I300" s="1">
        <v>8961014245028</v>
      </c>
      <c r="J300" t="s">
        <v>981</v>
      </c>
      <c r="K300" t="s">
        <v>982</v>
      </c>
      <c r="L300" t="s">
        <v>981</v>
      </c>
      <c r="M300" s="1">
        <v>8961014245028</v>
      </c>
      <c r="N300" t="s">
        <v>980</v>
      </c>
      <c r="O300" t="s">
        <v>980</v>
      </c>
      <c r="P300">
        <v>205</v>
      </c>
      <c r="Q300">
        <v>3</v>
      </c>
    </row>
    <row r="301" spans="1:17" x14ac:dyDescent="0.25">
      <c r="A301" t="s">
        <v>875</v>
      </c>
      <c r="B301" t="s">
        <v>874</v>
      </c>
      <c r="C301" t="s">
        <v>842</v>
      </c>
      <c r="D301" t="s">
        <v>255</v>
      </c>
      <c r="E301" t="s">
        <v>255</v>
      </c>
      <c r="F301">
        <v>470</v>
      </c>
      <c r="G301">
        <v>470</v>
      </c>
      <c r="H301">
        <v>470</v>
      </c>
      <c r="I301" s="1">
        <v>8961014248029</v>
      </c>
      <c r="J301" t="s">
        <v>981</v>
      </c>
      <c r="K301" t="s">
        <v>982</v>
      </c>
      <c r="L301" t="s">
        <v>981</v>
      </c>
      <c r="M301" s="1">
        <v>8961014248029</v>
      </c>
      <c r="N301" t="s">
        <v>980</v>
      </c>
      <c r="O301" t="s">
        <v>980</v>
      </c>
      <c r="P301">
        <f>2520/6</f>
        <v>420</v>
      </c>
      <c r="Q301">
        <v>1</v>
      </c>
    </row>
    <row r="302" spans="1:17" x14ac:dyDescent="0.25">
      <c r="A302" t="s">
        <v>875</v>
      </c>
      <c r="B302" t="s">
        <v>874</v>
      </c>
      <c r="C302" t="s">
        <v>842</v>
      </c>
      <c r="D302" t="s">
        <v>256</v>
      </c>
      <c r="E302" t="s">
        <v>256</v>
      </c>
      <c r="F302">
        <v>470</v>
      </c>
      <c r="G302">
        <v>470</v>
      </c>
      <c r="H302">
        <v>470</v>
      </c>
      <c r="I302" s="1">
        <v>8961014247985</v>
      </c>
      <c r="J302" t="s">
        <v>981</v>
      </c>
      <c r="K302" t="s">
        <v>982</v>
      </c>
      <c r="L302" t="s">
        <v>981</v>
      </c>
      <c r="M302" s="1">
        <v>8961014247985</v>
      </c>
      <c r="N302" t="s">
        <v>980</v>
      </c>
      <c r="O302" t="s">
        <v>980</v>
      </c>
      <c r="P302">
        <f>2520/6</f>
        <v>420</v>
      </c>
      <c r="Q302">
        <v>1</v>
      </c>
    </row>
    <row r="303" spans="1:17" x14ac:dyDescent="0.25">
      <c r="A303" t="s">
        <v>875</v>
      </c>
      <c r="B303" t="s">
        <v>874</v>
      </c>
      <c r="C303" t="s">
        <v>842</v>
      </c>
      <c r="D303" t="s">
        <v>257</v>
      </c>
      <c r="E303" t="s">
        <v>257</v>
      </c>
      <c r="F303">
        <v>470</v>
      </c>
      <c r="G303">
        <v>470</v>
      </c>
      <c r="H303">
        <v>470</v>
      </c>
      <c r="I303" s="1">
        <v>8961014248036</v>
      </c>
      <c r="J303" t="s">
        <v>981</v>
      </c>
      <c r="K303" t="s">
        <v>982</v>
      </c>
      <c r="L303" t="s">
        <v>981</v>
      </c>
      <c r="M303" s="1">
        <v>8961014248036</v>
      </c>
      <c r="N303" t="s">
        <v>980</v>
      </c>
      <c r="O303" t="s">
        <v>980</v>
      </c>
      <c r="P303">
        <f>2520/6</f>
        <v>420</v>
      </c>
      <c r="Q303">
        <v>2</v>
      </c>
    </row>
    <row r="304" spans="1:17" x14ac:dyDescent="0.25">
      <c r="A304" t="s">
        <v>875</v>
      </c>
      <c r="B304" t="s">
        <v>874</v>
      </c>
      <c r="C304" t="s">
        <v>842</v>
      </c>
      <c r="D304" t="s">
        <v>258</v>
      </c>
      <c r="E304" t="s">
        <v>258</v>
      </c>
      <c r="F304">
        <v>470</v>
      </c>
      <c r="G304">
        <v>470</v>
      </c>
      <c r="H304">
        <v>470</v>
      </c>
      <c r="I304" s="1">
        <v>8961014248043</v>
      </c>
      <c r="J304" t="s">
        <v>981</v>
      </c>
      <c r="K304" t="s">
        <v>982</v>
      </c>
      <c r="L304" t="s">
        <v>981</v>
      </c>
      <c r="M304" s="1">
        <v>8961014248043</v>
      </c>
      <c r="N304" t="s">
        <v>980</v>
      </c>
      <c r="O304" t="s">
        <v>980</v>
      </c>
      <c r="P304">
        <f>2520/6</f>
        <v>420</v>
      </c>
      <c r="Q304">
        <v>2</v>
      </c>
    </row>
    <row r="305" spans="1:17" x14ac:dyDescent="0.25">
      <c r="A305" t="s">
        <v>875</v>
      </c>
      <c r="B305" t="s">
        <v>874</v>
      </c>
      <c r="C305" t="s">
        <v>842</v>
      </c>
      <c r="D305" t="s">
        <v>259</v>
      </c>
      <c r="E305" t="s">
        <v>259</v>
      </c>
      <c r="F305">
        <v>220</v>
      </c>
      <c r="G305">
        <v>220</v>
      </c>
      <c r="H305">
        <v>220</v>
      </c>
      <c r="I305" s="1">
        <v>6291069701265</v>
      </c>
      <c r="J305" t="s">
        <v>981</v>
      </c>
      <c r="K305" t="s">
        <v>982</v>
      </c>
      <c r="L305" t="s">
        <v>981</v>
      </c>
      <c r="M305" s="1">
        <v>6291069701265</v>
      </c>
      <c r="N305" t="s">
        <v>980</v>
      </c>
      <c r="O305" t="s">
        <v>980</v>
      </c>
      <c r="P305">
        <f>1080/6</f>
        <v>180</v>
      </c>
      <c r="Q305">
        <v>2</v>
      </c>
    </row>
    <row r="306" spans="1:17" x14ac:dyDescent="0.25">
      <c r="A306" t="s">
        <v>875</v>
      </c>
      <c r="B306" t="s">
        <v>874</v>
      </c>
      <c r="C306" t="s">
        <v>842</v>
      </c>
      <c r="D306" t="s">
        <v>260</v>
      </c>
      <c r="E306" t="s">
        <v>260</v>
      </c>
      <c r="F306">
        <v>220</v>
      </c>
      <c r="G306">
        <v>220</v>
      </c>
      <c r="H306">
        <v>220</v>
      </c>
      <c r="I306" s="1">
        <v>6291069701067</v>
      </c>
      <c r="J306" t="s">
        <v>981</v>
      </c>
      <c r="K306" t="s">
        <v>982</v>
      </c>
      <c r="L306" t="s">
        <v>981</v>
      </c>
      <c r="M306" s="1">
        <v>6291069701067</v>
      </c>
      <c r="N306" t="s">
        <v>980</v>
      </c>
      <c r="O306" t="s">
        <v>980</v>
      </c>
      <c r="P306">
        <v>180</v>
      </c>
      <c r="Q306">
        <v>1</v>
      </c>
    </row>
    <row r="307" spans="1:17" x14ac:dyDescent="0.25">
      <c r="A307" t="s">
        <v>875</v>
      </c>
      <c r="B307" t="s">
        <v>874</v>
      </c>
      <c r="C307" t="s">
        <v>842</v>
      </c>
      <c r="D307" t="s">
        <v>261</v>
      </c>
      <c r="E307" t="s">
        <v>261</v>
      </c>
      <c r="F307">
        <v>220</v>
      </c>
      <c r="G307">
        <v>220</v>
      </c>
      <c r="H307">
        <v>220</v>
      </c>
      <c r="I307" s="1">
        <v>5022496001946</v>
      </c>
      <c r="J307" t="s">
        <v>981</v>
      </c>
      <c r="K307" t="s">
        <v>982</v>
      </c>
      <c r="L307" t="s">
        <v>981</v>
      </c>
      <c r="M307" s="1">
        <v>5022496001946</v>
      </c>
      <c r="N307" t="s">
        <v>980</v>
      </c>
      <c r="O307" t="s">
        <v>980</v>
      </c>
      <c r="P307">
        <v>180</v>
      </c>
      <c r="Q307">
        <v>1</v>
      </c>
    </row>
    <row r="308" spans="1:17" x14ac:dyDescent="0.25">
      <c r="A308" t="s">
        <v>875</v>
      </c>
      <c r="B308" t="s">
        <v>874</v>
      </c>
      <c r="C308" t="s">
        <v>842</v>
      </c>
      <c r="D308" t="s">
        <v>262</v>
      </c>
      <c r="E308" t="s">
        <v>262</v>
      </c>
      <c r="F308">
        <v>220</v>
      </c>
      <c r="G308">
        <v>220</v>
      </c>
      <c r="H308">
        <v>220</v>
      </c>
      <c r="I308" s="1">
        <v>6291069208221</v>
      </c>
      <c r="J308" t="s">
        <v>981</v>
      </c>
      <c r="K308" t="s">
        <v>982</v>
      </c>
      <c r="L308" t="s">
        <v>981</v>
      </c>
      <c r="M308" s="1">
        <v>6291069208221</v>
      </c>
      <c r="N308" t="s">
        <v>980</v>
      </c>
      <c r="O308" t="s">
        <v>980</v>
      </c>
      <c r="P308">
        <v>180</v>
      </c>
      <c r="Q308">
        <v>1</v>
      </c>
    </row>
    <row r="309" spans="1:17" x14ac:dyDescent="0.25">
      <c r="A309" t="s">
        <v>875</v>
      </c>
      <c r="B309" t="s">
        <v>874</v>
      </c>
      <c r="C309" t="s">
        <v>842</v>
      </c>
      <c r="D309" t="s">
        <v>263</v>
      </c>
      <c r="E309" t="s">
        <v>263</v>
      </c>
      <c r="F309">
        <v>220</v>
      </c>
      <c r="G309">
        <v>220</v>
      </c>
      <c r="H309">
        <v>220</v>
      </c>
      <c r="I309" s="1">
        <v>6291069208207</v>
      </c>
      <c r="J309" t="s">
        <v>981</v>
      </c>
      <c r="K309" t="s">
        <v>982</v>
      </c>
      <c r="L309" t="s">
        <v>981</v>
      </c>
      <c r="M309" s="1">
        <v>6291069208207</v>
      </c>
      <c r="N309" t="s">
        <v>980</v>
      </c>
      <c r="O309" t="s">
        <v>980</v>
      </c>
      <c r="P309">
        <v>180</v>
      </c>
      <c r="Q309">
        <v>1</v>
      </c>
    </row>
    <row r="310" spans="1:17" x14ac:dyDescent="0.25">
      <c r="A310" t="s">
        <v>875</v>
      </c>
      <c r="B310" t="s">
        <v>874</v>
      </c>
      <c r="C310" t="s">
        <v>842</v>
      </c>
      <c r="D310" t="s">
        <v>264</v>
      </c>
      <c r="E310" t="s">
        <v>264</v>
      </c>
      <c r="F310">
        <v>400</v>
      </c>
      <c r="G310">
        <v>400</v>
      </c>
      <c r="H310">
        <v>400</v>
      </c>
      <c r="I310" s="1">
        <v>6291069701074</v>
      </c>
      <c r="J310" t="s">
        <v>981</v>
      </c>
      <c r="K310" t="s">
        <v>982</v>
      </c>
      <c r="L310" t="s">
        <v>981</v>
      </c>
      <c r="M310" s="1">
        <v>6291069701074</v>
      </c>
      <c r="N310" t="s">
        <v>980</v>
      </c>
      <c r="O310" t="s">
        <v>980</v>
      </c>
      <c r="P310">
        <f>990/3</f>
        <v>330</v>
      </c>
      <c r="Q310">
        <v>3</v>
      </c>
    </row>
    <row r="311" spans="1:17" x14ac:dyDescent="0.25">
      <c r="A311" t="s">
        <v>875</v>
      </c>
      <c r="B311" t="s">
        <v>874</v>
      </c>
      <c r="C311" t="s">
        <v>842</v>
      </c>
      <c r="D311" t="s">
        <v>265</v>
      </c>
      <c r="E311" t="s">
        <v>265</v>
      </c>
      <c r="F311">
        <v>110</v>
      </c>
      <c r="G311">
        <v>110</v>
      </c>
      <c r="H311">
        <v>110</v>
      </c>
      <c r="I311" s="1">
        <v>8001841494128</v>
      </c>
      <c r="J311" t="s">
        <v>981</v>
      </c>
      <c r="K311" t="s">
        <v>982</v>
      </c>
      <c r="L311" t="s">
        <v>981</v>
      </c>
      <c r="M311" s="1">
        <v>8001841494128</v>
      </c>
      <c r="N311" t="s">
        <v>980</v>
      </c>
      <c r="O311" t="s">
        <v>980</v>
      </c>
      <c r="P311">
        <v>99</v>
      </c>
      <c r="Q311">
        <v>6</v>
      </c>
    </row>
    <row r="312" spans="1:17" x14ac:dyDescent="0.25">
      <c r="A312" t="s">
        <v>875</v>
      </c>
      <c r="B312" t="s">
        <v>874</v>
      </c>
      <c r="C312" t="s">
        <v>842</v>
      </c>
      <c r="D312" t="s">
        <v>266</v>
      </c>
      <c r="E312" t="s">
        <v>266</v>
      </c>
      <c r="F312">
        <v>235</v>
      </c>
      <c r="G312">
        <v>235</v>
      </c>
      <c r="H312">
        <v>235</v>
      </c>
      <c r="I312" s="1">
        <v>8001841494036</v>
      </c>
      <c r="J312" t="s">
        <v>981</v>
      </c>
      <c r="K312" t="s">
        <v>982</v>
      </c>
      <c r="L312" t="s">
        <v>981</v>
      </c>
      <c r="M312" s="1">
        <v>8001841494036</v>
      </c>
      <c r="N312" t="s">
        <v>980</v>
      </c>
      <c r="O312" t="s">
        <v>980</v>
      </c>
      <c r="P312">
        <v>210</v>
      </c>
      <c r="Q312">
        <v>1</v>
      </c>
    </row>
    <row r="313" spans="1:17" x14ac:dyDescent="0.25">
      <c r="A313" t="s">
        <v>875</v>
      </c>
      <c r="B313" t="s">
        <v>874</v>
      </c>
      <c r="C313" t="s">
        <v>842</v>
      </c>
      <c r="D313" t="s">
        <v>266</v>
      </c>
      <c r="E313" t="s">
        <v>266</v>
      </c>
      <c r="F313">
        <v>235</v>
      </c>
      <c r="G313">
        <v>235</v>
      </c>
      <c r="H313">
        <v>235</v>
      </c>
      <c r="I313" s="1">
        <v>8001841494425</v>
      </c>
      <c r="J313" t="s">
        <v>981</v>
      </c>
      <c r="K313" t="s">
        <v>982</v>
      </c>
      <c r="L313" t="s">
        <v>981</v>
      </c>
      <c r="M313" s="1">
        <v>8001841494425</v>
      </c>
      <c r="N313" t="s">
        <v>980</v>
      </c>
      <c r="O313" t="s">
        <v>980</v>
      </c>
      <c r="P313">
        <f>1260/6</f>
        <v>210</v>
      </c>
      <c r="Q313">
        <v>3</v>
      </c>
    </row>
    <row r="314" spans="1:17" x14ac:dyDescent="0.25">
      <c r="A314" t="s">
        <v>875</v>
      </c>
      <c r="B314" t="s">
        <v>874</v>
      </c>
      <c r="C314" t="s">
        <v>842</v>
      </c>
      <c r="D314" t="s">
        <v>266</v>
      </c>
      <c r="E314" t="s">
        <v>266</v>
      </c>
      <c r="F314">
        <v>235</v>
      </c>
      <c r="G314">
        <v>235</v>
      </c>
      <c r="H314">
        <v>235</v>
      </c>
      <c r="I314" s="1">
        <v>8001841494159</v>
      </c>
      <c r="J314" t="s">
        <v>981</v>
      </c>
      <c r="K314" t="s">
        <v>982</v>
      </c>
      <c r="L314" t="s">
        <v>981</v>
      </c>
      <c r="M314" s="1">
        <v>8001841494159</v>
      </c>
      <c r="N314" t="s">
        <v>980</v>
      </c>
      <c r="O314" t="s">
        <v>980</v>
      </c>
      <c r="P314">
        <v>210</v>
      </c>
      <c r="Q314">
        <v>2</v>
      </c>
    </row>
    <row r="315" spans="1:17" x14ac:dyDescent="0.25">
      <c r="A315" t="s">
        <v>875</v>
      </c>
      <c r="B315" t="s">
        <v>874</v>
      </c>
      <c r="C315" t="s">
        <v>842</v>
      </c>
      <c r="D315" t="s">
        <v>267</v>
      </c>
      <c r="E315" t="s">
        <v>267</v>
      </c>
      <c r="F315">
        <v>420</v>
      </c>
      <c r="G315">
        <v>420</v>
      </c>
      <c r="H315">
        <v>420</v>
      </c>
      <c r="I315" s="1">
        <v>8001841494456</v>
      </c>
      <c r="J315" t="s">
        <v>981</v>
      </c>
      <c r="K315" t="s">
        <v>982</v>
      </c>
      <c r="L315" t="s">
        <v>981</v>
      </c>
      <c r="M315" s="1">
        <v>8001841494456</v>
      </c>
      <c r="N315" t="s">
        <v>980</v>
      </c>
      <c r="O315" t="s">
        <v>980</v>
      </c>
      <c r="P315">
        <f>1170/3</f>
        <v>390</v>
      </c>
      <c r="Q315">
        <v>2</v>
      </c>
    </row>
    <row r="316" spans="1:17" x14ac:dyDescent="0.25">
      <c r="A316" t="s">
        <v>875</v>
      </c>
      <c r="B316" t="s">
        <v>874</v>
      </c>
      <c r="C316" t="s">
        <v>842</v>
      </c>
      <c r="D316" t="s">
        <v>267</v>
      </c>
      <c r="E316" t="s">
        <v>267</v>
      </c>
      <c r="F316">
        <v>440</v>
      </c>
      <c r="G316">
        <v>440</v>
      </c>
      <c r="H316">
        <v>440</v>
      </c>
      <c r="I316" s="1">
        <v>8001841494272</v>
      </c>
      <c r="J316" t="s">
        <v>981</v>
      </c>
      <c r="K316" t="s">
        <v>982</v>
      </c>
      <c r="L316" t="s">
        <v>981</v>
      </c>
      <c r="M316" s="1">
        <v>8001841494272</v>
      </c>
      <c r="N316" t="s">
        <v>980</v>
      </c>
      <c r="O316" t="s">
        <v>980</v>
      </c>
      <c r="P316">
        <v>390</v>
      </c>
      <c r="Q316">
        <v>1</v>
      </c>
    </row>
    <row r="317" spans="1:17" x14ac:dyDescent="0.25">
      <c r="A317" t="s">
        <v>875</v>
      </c>
      <c r="B317" t="s">
        <v>874</v>
      </c>
      <c r="C317" t="s">
        <v>842</v>
      </c>
      <c r="D317" t="s">
        <v>268</v>
      </c>
      <c r="E317" t="s">
        <v>268</v>
      </c>
      <c r="F317">
        <v>99</v>
      </c>
      <c r="G317">
        <v>99</v>
      </c>
      <c r="H317">
        <v>99</v>
      </c>
      <c r="I317" s="1">
        <v>8901526102501</v>
      </c>
      <c r="J317" t="s">
        <v>981</v>
      </c>
      <c r="K317" t="s">
        <v>982</v>
      </c>
      <c r="L317" t="s">
        <v>981</v>
      </c>
      <c r="M317" s="1">
        <v>8901526102501</v>
      </c>
      <c r="N317" t="s">
        <v>980</v>
      </c>
      <c r="O317" t="s">
        <v>980</v>
      </c>
      <c r="P317">
        <f>510/6</f>
        <v>85</v>
      </c>
      <c r="Q317">
        <v>6</v>
      </c>
    </row>
    <row r="318" spans="1:17" x14ac:dyDescent="0.25">
      <c r="A318" t="s">
        <v>875</v>
      </c>
      <c r="B318" t="s">
        <v>874</v>
      </c>
      <c r="C318" t="s">
        <v>842</v>
      </c>
      <c r="D318" t="s">
        <v>269</v>
      </c>
      <c r="E318" t="s">
        <v>269</v>
      </c>
      <c r="F318">
        <v>249</v>
      </c>
      <c r="G318">
        <v>249</v>
      </c>
      <c r="H318">
        <v>249</v>
      </c>
      <c r="I318" s="1">
        <v>3610340184598</v>
      </c>
      <c r="J318" t="s">
        <v>981</v>
      </c>
      <c r="K318" t="s">
        <v>982</v>
      </c>
      <c r="L318" t="s">
        <v>981</v>
      </c>
      <c r="M318" s="1">
        <v>3610340184598</v>
      </c>
      <c r="N318" t="s">
        <v>980</v>
      </c>
      <c r="O318" t="s">
        <v>980</v>
      </c>
      <c r="P318">
        <f>2460/12</f>
        <v>205</v>
      </c>
      <c r="Q318">
        <v>2</v>
      </c>
    </row>
    <row r="319" spans="1:17" x14ac:dyDescent="0.25">
      <c r="A319" t="s">
        <v>875</v>
      </c>
      <c r="B319" t="s">
        <v>874</v>
      </c>
      <c r="C319" t="s">
        <v>842</v>
      </c>
      <c r="D319" t="s">
        <v>269</v>
      </c>
      <c r="E319" t="s">
        <v>269</v>
      </c>
      <c r="F319">
        <v>249</v>
      </c>
      <c r="G319">
        <v>249</v>
      </c>
      <c r="H319">
        <v>249</v>
      </c>
      <c r="I319" s="1">
        <v>3610340654237</v>
      </c>
      <c r="J319" t="s">
        <v>981</v>
      </c>
      <c r="K319" t="s">
        <v>982</v>
      </c>
      <c r="L319" t="s">
        <v>981</v>
      </c>
      <c r="M319" s="1">
        <v>3610340654237</v>
      </c>
      <c r="N319" t="s">
        <v>980</v>
      </c>
      <c r="O319" t="s">
        <v>980</v>
      </c>
      <c r="P319">
        <v>205</v>
      </c>
      <c r="Q319">
        <v>2</v>
      </c>
    </row>
    <row r="320" spans="1:17" x14ac:dyDescent="0.25">
      <c r="A320" t="s">
        <v>875</v>
      </c>
      <c r="B320" t="s">
        <v>874</v>
      </c>
      <c r="C320" t="s">
        <v>842</v>
      </c>
      <c r="D320" t="s">
        <v>269</v>
      </c>
      <c r="E320" t="s">
        <v>269</v>
      </c>
      <c r="F320">
        <v>249</v>
      </c>
      <c r="G320">
        <v>249</v>
      </c>
      <c r="H320">
        <v>249</v>
      </c>
      <c r="I320" s="1">
        <v>3610340639746</v>
      </c>
      <c r="J320" t="s">
        <v>981</v>
      </c>
      <c r="K320" t="s">
        <v>982</v>
      </c>
      <c r="L320" t="s">
        <v>981</v>
      </c>
      <c r="M320" s="1">
        <v>3610340639746</v>
      </c>
      <c r="N320" t="s">
        <v>980</v>
      </c>
      <c r="O320" t="s">
        <v>980</v>
      </c>
      <c r="P320">
        <v>205</v>
      </c>
      <c r="Q320">
        <v>4</v>
      </c>
    </row>
    <row r="321" spans="1:17" x14ac:dyDescent="0.25">
      <c r="A321" t="s">
        <v>875</v>
      </c>
      <c r="B321" t="s">
        <v>874</v>
      </c>
      <c r="C321" t="s">
        <v>842</v>
      </c>
      <c r="D321" t="s">
        <v>269</v>
      </c>
      <c r="E321" t="s">
        <v>269</v>
      </c>
      <c r="F321">
        <v>249</v>
      </c>
      <c r="G321">
        <v>249</v>
      </c>
      <c r="H321">
        <v>249</v>
      </c>
      <c r="I321" s="1">
        <v>3610340184390</v>
      </c>
      <c r="J321" t="s">
        <v>981</v>
      </c>
      <c r="K321" t="s">
        <v>982</v>
      </c>
      <c r="L321" t="s">
        <v>981</v>
      </c>
      <c r="M321" s="1">
        <v>3610340184390</v>
      </c>
      <c r="N321" t="s">
        <v>980</v>
      </c>
      <c r="O321" t="s">
        <v>980</v>
      </c>
      <c r="P321">
        <v>205</v>
      </c>
      <c r="Q321">
        <v>4</v>
      </c>
    </row>
    <row r="322" spans="1:17" x14ac:dyDescent="0.25">
      <c r="A322" t="s">
        <v>875</v>
      </c>
      <c r="B322" t="s">
        <v>874</v>
      </c>
      <c r="C322" t="s">
        <v>842</v>
      </c>
      <c r="D322" t="s">
        <v>270</v>
      </c>
      <c r="E322" t="s">
        <v>270</v>
      </c>
      <c r="F322">
        <v>429</v>
      </c>
      <c r="G322">
        <v>429</v>
      </c>
      <c r="H322">
        <v>429</v>
      </c>
      <c r="I322" s="1">
        <v>3610340184574</v>
      </c>
      <c r="J322" t="s">
        <v>981</v>
      </c>
      <c r="K322" t="s">
        <v>982</v>
      </c>
      <c r="L322" t="s">
        <v>981</v>
      </c>
      <c r="M322" s="1">
        <v>3610340184574</v>
      </c>
      <c r="N322" t="s">
        <v>980</v>
      </c>
      <c r="O322" t="s">
        <v>980</v>
      </c>
      <c r="P322">
        <f>4200/12</f>
        <v>350</v>
      </c>
      <c r="Q322">
        <v>1</v>
      </c>
    </row>
    <row r="323" spans="1:17" x14ac:dyDescent="0.25">
      <c r="A323" t="s">
        <v>875</v>
      </c>
      <c r="B323" t="s">
        <v>874</v>
      </c>
      <c r="C323" t="s">
        <v>842</v>
      </c>
      <c r="D323" t="s">
        <v>270</v>
      </c>
      <c r="E323" t="s">
        <v>270</v>
      </c>
      <c r="F323">
        <v>429</v>
      </c>
      <c r="G323">
        <v>429</v>
      </c>
      <c r="H323">
        <v>429</v>
      </c>
      <c r="I323" s="1">
        <v>3610340639791</v>
      </c>
      <c r="J323" t="s">
        <v>981</v>
      </c>
      <c r="K323" t="s">
        <v>982</v>
      </c>
      <c r="L323" t="s">
        <v>981</v>
      </c>
      <c r="M323" s="1">
        <v>3610340639791</v>
      </c>
      <c r="N323" t="s">
        <v>980</v>
      </c>
      <c r="O323" t="s">
        <v>980</v>
      </c>
      <c r="P323">
        <v>350</v>
      </c>
      <c r="Q323">
        <v>1</v>
      </c>
    </row>
    <row r="324" spans="1:17" x14ac:dyDescent="0.25">
      <c r="A324" t="s">
        <v>875</v>
      </c>
      <c r="B324" t="s">
        <v>874</v>
      </c>
      <c r="C324" t="s">
        <v>842</v>
      </c>
      <c r="D324" t="s">
        <v>270</v>
      </c>
      <c r="E324" t="s">
        <v>270</v>
      </c>
      <c r="F324">
        <v>429</v>
      </c>
      <c r="G324">
        <v>429</v>
      </c>
      <c r="H324">
        <v>429</v>
      </c>
      <c r="I324" s="1">
        <v>3610340184611</v>
      </c>
      <c r="J324" t="s">
        <v>981</v>
      </c>
      <c r="K324" t="s">
        <v>982</v>
      </c>
      <c r="L324" t="s">
        <v>981</v>
      </c>
      <c r="M324" s="1">
        <v>3610340184611</v>
      </c>
      <c r="N324" t="s">
        <v>980</v>
      </c>
      <c r="O324" t="s">
        <v>980</v>
      </c>
      <c r="P324">
        <v>350</v>
      </c>
      <c r="Q324">
        <v>3</v>
      </c>
    </row>
    <row r="325" spans="1:17" x14ac:dyDescent="0.25">
      <c r="A325" t="s">
        <v>875</v>
      </c>
      <c r="B325" t="s">
        <v>874</v>
      </c>
      <c r="C325" t="s">
        <v>842</v>
      </c>
      <c r="D325" t="s">
        <v>270</v>
      </c>
      <c r="E325" t="s">
        <v>270</v>
      </c>
      <c r="F325">
        <v>429</v>
      </c>
      <c r="G325">
        <v>429</v>
      </c>
      <c r="H325">
        <v>429</v>
      </c>
      <c r="I325" s="1">
        <v>3610340204449</v>
      </c>
      <c r="J325" t="s">
        <v>981</v>
      </c>
      <c r="K325" t="s">
        <v>982</v>
      </c>
      <c r="L325" t="s">
        <v>981</v>
      </c>
      <c r="M325" s="1">
        <v>3610340204449</v>
      </c>
      <c r="N325" t="s">
        <v>980</v>
      </c>
      <c r="O325" t="s">
        <v>980</v>
      </c>
      <c r="P325">
        <v>350</v>
      </c>
      <c r="Q325">
        <v>2</v>
      </c>
    </row>
    <row r="326" spans="1:17" x14ac:dyDescent="0.25">
      <c r="A326" t="s">
        <v>875</v>
      </c>
      <c r="B326" t="s">
        <v>874</v>
      </c>
      <c r="C326" t="s">
        <v>842</v>
      </c>
      <c r="D326" t="s">
        <v>270</v>
      </c>
      <c r="E326" t="s">
        <v>270</v>
      </c>
      <c r="F326">
        <v>429</v>
      </c>
      <c r="G326">
        <v>429</v>
      </c>
      <c r="H326">
        <v>429</v>
      </c>
      <c r="I326" s="1">
        <v>3610340653544</v>
      </c>
      <c r="J326" t="s">
        <v>981</v>
      </c>
      <c r="K326" t="s">
        <v>982</v>
      </c>
      <c r="L326" t="s">
        <v>981</v>
      </c>
      <c r="M326" s="1">
        <v>3610340653544</v>
      </c>
      <c r="N326" t="s">
        <v>980</v>
      </c>
      <c r="O326" t="s">
        <v>980</v>
      </c>
      <c r="P326">
        <v>350</v>
      </c>
      <c r="Q326">
        <v>5</v>
      </c>
    </row>
    <row r="327" spans="1:17" x14ac:dyDescent="0.25">
      <c r="A327" t="s">
        <v>908</v>
      </c>
      <c r="B327" t="s">
        <v>894</v>
      </c>
      <c r="C327" t="s">
        <v>847</v>
      </c>
      <c r="D327" t="s">
        <v>271</v>
      </c>
      <c r="E327" t="s">
        <v>271</v>
      </c>
      <c r="F327">
        <v>200</v>
      </c>
      <c r="G327">
        <v>200</v>
      </c>
      <c r="H327">
        <v>200</v>
      </c>
      <c r="I327" s="1">
        <v>6001106309756</v>
      </c>
      <c r="J327" t="s">
        <v>981</v>
      </c>
      <c r="K327" t="s">
        <v>982</v>
      </c>
      <c r="L327" t="s">
        <v>981</v>
      </c>
      <c r="M327" s="1">
        <v>6001106309756</v>
      </c>
      <c r="N327" t="s">
        <v>980</v>
      </c>
      <c r="O327" t="s">
        <v>980</v>
      </c>
      <c r="P327">
        <f>990/6</f>
        <v>165</v>
      </c>
      <c r="Q327">
        <v>3</v>
      </c>
    </row>
    <row r="328" spans="1:17" x14ac:dyDescent="0.25">
      <c r="A328" t="s">
        <v>908</v>
      </c>
      <c r="B328" t="s">
        <v>894</v>
      </c>
      <c r="C328" t="s">
        <v>847</v>
      </c>
      <c r="D328" t="s">
        <v>272</v>
      </c>
      <c r="E328" t="s">
        <v>272</v>
      </c>
      <c r="F328">
        <v>210</v>
      </c>
      <c r="G328">
        <v>210</v>
      </c>
      <c r="H328">
        <v>210</v>
      </c>
      <c r="I328" s="1">
        <v>6001106309763</v>
      </c>
      <c r="J328" t="s">
        <v>981</v>
      </c>
      <c r="K328" t="s">
        <v>982</v>
      </c>
      <c r="L328" t="s">
        <v>981</v>
      </c>
      <c r="M328" s="1">
        <v>6001106309763</v>
      </c>
      <c r="N328" t="s">
        <v>980</v>
      </c>
      <c r="O328" t="s">
        <v>980</v>
      </c>
      <c r="P328">
        <v>165</v>
      </c>
      <c r="Q328">
        <v>3</v>
      </c>
    </row>
    <row r="329" spans="1:17" x14ac:dyDescent="0.25">
      <c r="A329" t="s">
        <v>907</v>
      </c>
      <c r="B329" t="s">
        <v>894</v>
      </c>
      <c r="C329" t="s">
        <v>840</v>
      </c>
      <c r="D329" t="s">
        <v>273</v>
      </c>
      <c r="E329" t="s">
        <v>273</v>
      </c>
      <c r="F329">
        <v>40</v>
      </c>
      <c r="G329">
        <v>40</v>
      </c>
      <c r="H329">
        <v>40</v>
      </c>
      <c r="I329" s="1">
        <v>123462</v>
      </c>
      <c r="J329" t="s">
        <v>981</v>
      </c>
      <c r="K329" t="s">
        <v>982</v>
      </c>
      <c r="L329" t="s">
        <v>981</v>
      </c>
      <c r="M329" s="1">
        <v>123462</v>
      </c>
      <c r="N329" t="s">
        <v>980</v>
      </c>
      <c r="O329" t="s">
        <v>980</v>
      </c>
      <c r="P329">
        <f>240/12</f>
        <v>20</v>
      </c>
      <c r="Q329">
        <v>12</v>
      </c>
    </row>
    <row r="330" spans="1:17" x14ac:dyDescent="0.25">
      <c r="A330" t="s">
        <v>868</v>
      </c>
      <c r="B330" t="s">
        <v>867</v>
      </c>
      <c r="C330" t="s">
        <v>840</v>
      </c>
      <c r="D330" t="s">
        <v>274</v>
      </c>
      <c r="E330" t="s">
        <v>274</v>
      </c>
      <c r="F330">
        <v>110</v>
      </c>
      <c r="G330">
        <v>110</v>
      </c>
      <c r="H330">
        <v>110</v>
      </c>
      <c r="I330" s="1">
        <v>123463</v>
      </c>
      <c r="J330" t="s">
        <v>981</v>
      </c>
      <c r="K330" t="s">
        <v>982</v>
      </c>
      <c r="L330" t="s">
        <v>981</v>
      </c>
      <c r="M330" s="1">
        <v>123463</v>
      </c>
      <c r="N330" t="s">
        <v>980</v>
      </c>
      <c r="O330" t="s">
        <v>980</v>
      </c>
      <c r="P330">
        <f>240/3</f>
        <v>80</v>
      </c>
      <c r="Q330">
        <v>3</v>
      </c>
    </row>
    <row r="331" spans="1:17" x14ac:dyDescent="0.25">
      <c r="A331" t="s">
        <v>868</v>
      </c>
      <c r="B331" t="s">
        <v>867</v>
      </c>
      <c r="C331" t="s">
        <v>840</v>
      </c>
      <c r="D331" t="s">
        <v>275</v>
      </c>
      <c r="E331" t="s">
        <v>275</v>
      </c>
      <c r="F331">
        <v>140</v>
      </c>
      <c r="G331">
        <v>140</v>
      </c>
      <c r="H331">
        <v>140</v>
      </c>
      <c r="I331" s="1">
        <v>123464</v>
      </c>
      <c r="J331" t="s">
        <v>981</v>
      </c>
      <c r="K331" t="s">
        <v>982</v>
      </c>
      <c r="L331" t="s">
        <v>981</v>
      </c>
      <c r="M331" s="1">
        <v>123464</v>
      </c>
      <c r="N331" t="s">
        <v>980</v>
      </c>
      <c r="O331" t="s">
        <v>980</v>
      </c>
      <c r="P331">
        <f>300/3</f>
        <v>100</v>
      </c>
      <c r="Q331">
        <v>3</v>
      </c>
    </row>
    <row r="332" spans="1:17" x14ac:dyDescent="0.25">
      <c r="A332" t="s">
        <v>909</v>
      </c>
      <c r="B332" t="s">
        <v>894</v>
      </c>
      <c r="C332" t="s">
        <v>840</v>
      </c>
      <c r="D332" t="s">
        <v>276</v>
      </c>
      <c r="E332" t="s">
        <v>276</v>
      </c>
      <c r="F332">
        <v>100</v>
      </c>
      <c r="G332">
        <v>100</v>
      </c>
      <c r="H332">
        <v>100</v>
      </c>
      <c r="I332" s="1">
        <v>8964000749906</v>
      </c>
      <c r="J332" t="s">
        <v>981</v>
      </c>
      <c r="K332" t="s">
        <v>982</v>
      </c>
      <c r="L332" t="s">
        <v>981</v>
      </c>
      <c r="M332" s="1">
        <v>8964000749906</v>
      </c>
      <c r="N332" t="s">
        <v>980</v>
      </c>
      <c r="O332" t="s">
        <v>980</v>
      </c>
      <c r="P332">
        <v>92</v>
      </c>
      <c r="Q332">
        <v>6</v>
      </c>
    </row>
    <row r="333" spans="1:17" x14ac:dyDescent="0.25">
      <c r="A333" t="s">
        <v>909</v>
      </c>
      <c r="B333" t="s">
        <v>894</v>
      </c>
      <c r="C333" t="s">
        <v>840</v>
      </c>
      <c r="D333" t="s">
        <v>277</v>
      </c>
      <c r="E333" t="s">
        <v>277</v>
      </c>
      <c r="F333">
        <v>240</v>
      </c>
      <c r="G333">
        <v>240</v>
      </c>
      <c r="H333">
        <v>240</v>
      </c>
      <c r="I333" s="1">
        <v>8964000749937</v>
      </c>
      <c r="J333" t="s">
        <v>981</v>
      </c>
      <c r="K333" t="s">
        <v>982</v>
      </c>
      <c r="L333" t="s">
        <v>981</v>
      </c>
      <c r="M333" s="1">
        <v>8964000749937</v>
      </c>
      <c r="N333" t="s">
        <v>980</v>
      </c>
      <c r="O333" t="s">
        <v>980</v>
      </c>
      <c r="P333">
        <f>585/3</f>
        <v>195</v>
      </c>
      <c r="Q333">
        <v>3</v>
      </c>
    </row>
    <row r="334" spans="1:17" x14ac:dyDescent="0.25">
      <c r="A334" t="s">
        <v>909</v>
      </c>
      <c r="B334" t="s">
        <v>894</v>
      </c>
      <c r="C334" t="s">
        <v>840</v>
      </c>
      <c r="D334" t="s">
        <v>278</v>
      </c>
      <c r="E334" t="s">
        <v>278</v>
      </c>
      <c r="F334">
        <v>280</v>
      </c>
      <c r="G334">
        <v>280</v>
      </c>
      <c r="H334">
        <v>280</v>
      </c>
      <c r="I334" s="1">
        <v>8961100001460</v>
      </c>
      <c r="J334" t="s">
        <v>981</v>
      </c>
      <c r="K334" t="s">
        <v>982</v>
      </c>
      <c r="L334" t="s">
        <v>981</v>
      </c>
      <c r="M334" s="1">
        <v>8961100001460</v>
      </c>
      <c r="N334" t="s">
        <v>980</v>
      </c>
      <c r="O334" t="s">
        <v>980</v>
      </c>
      <c r="P334">
        <f>750/3</f>
        <v>250</v>
      </c>
      <c r="Q334">
        <v>3</v>
      </c>
    </row>
    <row r="335" spans="1:17" x14ac:dyDescent="0.25">
      <c r="A335" t="s">
        <v>909</v>
      </c>
      <c r="B335" t="s">
        <v>894</v>
      </c>
      <c r="C335" t="s">
        <v>840</v>
      </c>
      <c r="D335" t="s">
        <v>279</v>
      </c>
      <c r="E335" t="s">
        <v>279</v>
      </c>
      <c r="F335">
        <v>100</v>
      </c>
      <c r="G335">
        <v>100</v>
      </c>
      <c r="H335">
        <v>100</v>
      </c>
      <c r="I335" s="1">
        <v>8961100001408</v>
      </c>
      <c r="J335" t="s">
        <v>981</v>
      </c>
      <c r="K335" t="s">
        <v>982</v>
      </c>
      <c r="L335" t="s">
        <v>981</v>
      </c>
      <c r="M335" s="1">
        <v>8961100001408</v>
      </c>
      <c r="N335" t="s">
        <v>980</v>
      </c>
      <c r="O335" t="s">
        <v>980</v>
      </c>
      <c r="P335">
        <f>525/6</f>
        <v>87.5</v>
      </c>
      <c r="Q335">
        <v>6</v>
      </c>
    </row>
    <row r="336" spans="1:17" x14ac:dyDescent="0.25">
      <c r="A336" t="s">
        <v>909</v>
      </c>
      <c r="B336" t="s">
        <v>894</v>
      </c>
      <c r="C336" t="s">
        <v>840</v>
      </c>
      <c r="D336" t="s">
        <v>280</v>
      </c>
      <c r="E336" t="s">
        <v>280</v>
      </c>
      <c r="F336">
        <v>120</v>
      </c>
      <c r="G336">
        <v>120</v>
      </c>
      <c r="H336">
        <v>120</v>
      </c>
      <c r="I336" s="1">
        <v>8961100040049</v>
      </c>
      <c r="J336" t="s">
        <v>981</v>
      </c>
      <c r="K336" t="s">
        <v>982</v>
      </c>
      <c r="L336" t="s">
        <v>981</v>
      </c>
      <c r="M336" s="1">
        <v>8961100040049</v>
      </c>
      <c r="N336" t="s">
        <v>980</v>
      </c>
      <c r="O336" t="s">
        <v>980</v>
      </c>
      <c r="P336">
        <v>104</v>
      </c>
      <c r="Q336">
        <v>6</v>
      </c>
    </row>
    <row r="337" spans="1:17" x14ac:dyDescent="0.25">
      <c r="A337" t="s">
        <v>909</v>
      </c>
      <c r="B337" t="s">
        <v>894</v>
      </c>
      <c r="C337" t="s">
        <v>840</v>
      </c>
      <c r="D337" t="s">
        <v>281</v>
      </c>
      <c r="E337" t="s">
        <v>281</v>
      </c>
      <c r="F337">
        <v>240</v>
      </c>
      <c r="G337">
        <v>240</v>
      </c>
      <c r="H337">
        <v>240</v>
      </c>
      <c r="I337" s="1">
        <v>8961100040032</v>
      </c>
      <c r="J337" t="s">
        <v>981</v>
      </c>
      <c r="K337" t="s">
        <v>982</v>
      </c>
      <c r="L337" t="s">
        <v>981</v>
      </c>
      <c r="M337" s="1">
        <v>8961100040032</v>
      </c>
      <c r="N337" t="s">
        <v>980</v>
      </c>
      <c r="O337" t="s">
        <v>980</v>
      </c>
      <c r="P337">
        <f>630/3</f>
        <v>210</v>
      </c>
      <c r="Q337">
        <v>3</v>
      </c>
    </row>
    <row r="338" spans="1:17" x14ac:dyDescent="0.25">
      <c r="A338" t="s">
        <v>909</v>
      </c>
      <c r="B338" t="s">
        <v>894</v>
      </c>
      <c r="C338" t="s">
        <v>845</v>
      </c>
      <c r="D338" t="s">
        <v>282</v>
      </c>
      <c r="E338" t="s">
        <v>282</v>
      </c>
      <c r="F338">
        <v>150</v>
      </c>
      <c r="G338">
        <v>150</v>
      </c>
      <c r="H338">
        <v>150</v>
      </c>
      <c r="I338" s="1">
        <v>3574660028096</v>
      </c>
      <c r="J338" t="s">
        <v>981</v>
      </c>
      <c r="K338" t="s">
        <v>982</v>
      </c>
      <c r="L338" t="s">
        <v>981</v>
      </c>
      <c r="M338" s="1">
        <v>3574660028096</v>
      </c>
      <c r="N338" t="s">
        <v>980</v>
      </c>
      <c r="O338" t="s">
        <v>980</v>
      </c>
      <c r="P338">
        <f>720/6</f>
        <v>120</v>
      </c>
      <c r="Q338">
        <v>6</v>
      </c>
    </row>
    <row r="339" spans="1:17" x14ac:dyDescent="0.25">
      <c r="A339" t="s">
        <v>909</v>
      </c>
      <c r="B339" t="s">
        <v>894</v>
      </c>
      <c r="C339" t="s">
        <v>845</v>
      </c>
      <c r="D339" t="s">
        <v>283</v>
      </c>
      <c r="E339" t="s">
        <v>283</v>
      </c>
      <c r="F339">
        <v>245</v>
      </c>
      <c r="G339">
        <v>245</v>
      </c>
      <c r="H339">
        <v>245</v>
      </c>
      <c r="I339" s="1">
        <v>8850007012504</v>
      </c>
      <c r="J339" t="s">
        <v>981</v>
      </c>
      <c r="K339" t="s">
        <v>982</v>
      </c>
      <c r="L339" t="s">
        <v>981</v>
      </c>
      <c r="M339" s="1">
        <v>8850007012504</v>
      </c>
      <c r="N339" t="s">
        <v>980</v>
      </c>
      <c r="O339" t="s">
        <v>980</v>
      </c>
      <c r="P339">
        <f>525/3</f>
        <v>175</v>
      </c>
      <c r="Q339">
        <v>3</v>
      </c>
    </row>
    <row r="340" spans="1:17" x14ac:dyDescent="0.25">
      <c r="A340" t="s">
        <v>910</v>
      </c>
      <c r="B340" t="s">
        <v>894</v>
      </c>
      <c r="C340" t="s">
        <v>840</v>
      </c>
      <c r="D340" t="s">
        <v>284</v>
      </c>
      <c r="E340" t="s">
        <v>284</v>
      </c>
      <c r="F340">
        <v>100</v>
      </c>
      <c r="G340">
        <v>100</v>
      </c>
      <c r="H340">
        <v>100</v>
      </c>
      <c r="I340" s="1">
        <v>123465</v>
      </c>
      <c r="J340" t="s">
        <v>981</v>
      </c>
      <c r="K340" t="s">
        <v>982</v>
      </c>
      <c r="L340" t="s">
        <v>981</v>
      </c>
      <c r="M340" s="1">
        <v>123465</v>
      </c>
      <c r="N340" t="s">
        <v>980</v>
      </c>
      <c r="O340" t="s">
        <v>980</v>
      </c>
      <c r="P340">
        <f>420/6</f>
        <v>70</v>
      </c>
      <c r="Q340">
        <v>6</v>
      </c>
    </row>
    <row r="341" spans="1:17" x14ac:dyDescent="0.25">
      <c r="A341" t="s">
        <v>885</v>
      </c>
      <c r="B341" t="s">
        <v>867</v>
      </c>
      <c r="C341" t="s">
        <v>840</v>
      </c>
      <c r="D341" t="s">
        <v>285</v>
      </c>
      <c r="E341" t="s">
        <v>285</v>
      </c>
      <c r="F341">
        <v>75</v>
      </c>
      <c r="G341">
        <v>75</v>
      </c>
      <c r="H341">
        <v>75</v>
      </c>
      <c r="I341" s="1">
        <v>8961100318001</v>
      </c>
      <c r="J341" t="s">
        <v>981</v>
      </c>
      <c r="K341" t="s">
        <v>982</v>
      </c>
      <c r="L341" t="s">
        <v>981</v>
      </c>
      <c r="M341" s="1">
        <v>8961100318001</v>
      </c>
      <c r="N341" t="s">
        <v>980</v>
      </c>
      <c r="O341" t="s">
        <v>980</v>
      </c>
      <c r="P341">
        <v>64</v>
      </c>
      <c r="Q341">
        <v>6</v>
      </c>
    </row>
    <row r="342" spans="1:17" x14ac:dyDescent="0.25">
      <c r="A342" t="s">
        <v>885</v>
      </c>
      <c r="B342" t="s">
        <v>867</v>
      </c>
      <c r="C342" t="s">
        <v>840</v>
      </c>
      <c r="D342" t="s">
        <v>286</v>
      </c>
      <c r="E342" t="s">
        <v>286</v>
      </c>
      <c r="F342">
        <v>100</v>
      </c>
      <c r="G342">
        <v>100</v>
      </c>
      <c r="H342">
        <v>100</v>
      </c>
      <c r="I342" s="1">
        <v>8961100310104</v>
      </c>
      <c r="J342" t="s">
        <v>981</v>
      </c>
      <c r="K342" t="s">
        <v>982</v>
      </c>
      <c r="L342" t="s">
        <v>981</v>
      </c>
      <c r="M342" s="1">
        <v>8961100310104</v>
      </c>
      <c r="N342" t="s">
        <v>980</v>
      </c>
      <c r="O342" t="s">
        <v>980</v>
      </c>
      <c r="P342">
        <f>480/6</f>
        <v>80</v>
      </c>
      <c r="Q342">
        <v>6</v>
      </c>
    </row>
    <row r="343" spans="1:17" x14ac:dyDescent="0.25">
      <c r="A343" t="s">
        <v>885</v>
      </c>
      <c r="B343" t="s">
        <v>867</v>
      </c>
      <c r="C343" t="s">
        <v>840</v>
      </c>
      <c r="D343" t="s">
        <v>287</v>
      </c>
      <c r="E343" t="s">
        <v>287</v>
      </c>
      <c r="F343">
        <v>100</v>
      </c>
      <c r="G343">
        <v>100</v>
      </c>
      <c r="H343">
        <v>100</v>
      </c>
      <c r="I343" s="1">
        <v>8961100310159</v>
      </c>
      <c r="J343" t="s">
        <v>981</v>
      </c>
      <c r="K343" t="s">
        <v>982</v>
      </c>
      <c r="L343" t="s">
        <v>981</v>
      </c>
      <c r="M343" s="1">
        <v>8961100310159</v>
      </c>
      <c r="N343" t="s">
        <v>980</v>
      </c>
      <c r="O343" t="s">
        <v>980</v>
      </c>
      <c r="P343">
        <v>80</v>
      </c>
      <c r="Q343">
        <v>6</v>
      </c>
    </row>
    <row r="344" spans="1:17" x14ac:dyDescent="0.25">
      <c r="A344" t="s">
        <v>896</v>
      </c>
      <c r="B344" t="s">
        <v>894</v>
      </c>
      <c r="C344" t="s">
        <v>840</v>
      </c>
      <c r="D344" t="s">
        <v>288</v>
      </c>
      <c r="E344" t="s">
        <v>288</v>
      </c>
      <c r="F344">
        <v>30</v>
      </c>
      <c r="G344">
        <v>30</v>
      </c>
      <c r="H344">
        <v>30</v>
      </c>
      <c r="I344" s="1">
        <v>745125121604</v>
      </c>
      <c r="J344" t="s">
        <v>981</v>
      </c>
      <c r="K344" t="s">
        <v>982</v>
      </c>
      <c r="L344" t="s">
        <v>981</v>
      </c>
      <c r="M344" s="1">
        <v>745125121604</v>
      </c>
      <c r="N344" t="s">
        <v>980</v>
      </c>
      <c r="O344" t="s">
        <v>980</v>
      </c>
      <c r="P344">
        <f>180/12</f>
        <v>15</v>
      </c>
      <c r="Q344">
        <v>12</v>
      </c>
    </row>
    <row r="345" spans="1:17" x14ac:dyDescent="0.25">
      <c r="A345" t="s">
        <v>896</v>
      </c>
      <c r="B345" t="s">
        <v>894</v>
      </c>
      <c r="C345" t="s">
        <v>846</v>
      </c>
      <c r="D345" t="s">
        <v>289</v>
      </c>
      <c r="E345" t="s">
        <v>289</v>
      </c>
      <c r="F345">
        <v>40</v>
      </c>
      <c r="G345">
        <v>40</v>
      </c>
      <c r="H345">
        <v>40</v>
      </c>
      <c r="I345" s="1">
        <v>745125125107</v>
      </c>
      <c r="J345" t="s">
        <v>981</v>
      </c>
      <c r="K345" t="s">
        <v>982</v>
      </c>
      <c r="L345" t="s">
        <v>981</v>
      </c>
      <c r="M345" s="1">
        <v>745125125107</v>
      </c>
      <c r="N345" t="s">
        <v>980</v>
      </c>
      <c r="O345" t="s">
        <v>980</v>
      </c>
      <c r="P345">
        <v>15</v>
      </c>
      <c r="Q345">
        <v>12</v>
      </c>
    </row>
    <row r="346" spans="1:17" x14ac:dyDescent="0.25">
      <c r="A346" t="s">
        <v>896</v>
      </c>
      <c r="B346" t="s">
        <v>894</v>
      </c>
      <c r="C346" t="s">
        <v>846</v>
      </c>
      <c r="D346" t="s">
        <v>290</v>
      </c>
      <c r="E346" t="s">
        <v>290</v>
      </c>
      <c r="F346">
        <v>50</v>
      </c>
      <c r="G346">
        <v>50</v>
      </c>
      <c r="H346">
        <v>50</v>
      </c>
      <c r="I346" s="1">
        <v>8964000139257</v>
      </c>
      <c r="J346" t="s">
        <v>981</v>
      </c>
      <c r="K346" t="s">
        <v>982</v>
      </c>
      <c r="L346" t="s">
        <v>981</v>
      </c>
      <c r="M346" s="1">
        <v>8964000139257</v>
      </c>
      <c r="N346" t="s">
        <v>980</v>
      </c>
      <c r="O346" t="s">
        <v>980</v>
      </c>
      <c r="P346">
        <f>480/12</f>
        <v>40</v>
      </c>
      <c r="Q346">
        <v>12</v>
      </c>
    </row>
    <row r="347" spans="1:17" x14ac:dyDescent="0.25">
      <c r="A347" t="s">
        <v>896</v>
      </c>
      <c r="B347" t="s">
        <v>894</v>
      </c>
      <c r="C347" t="s">
        <v>846</v>
      </c>
      <c r="D347" t="s">
        <v>849</v>
      </c>
      <c r="E347" t="s">
        <v>849</v>
      </c>
      <c r="F347">
        <v>60</v>
      </c>
      <c r="G347">
        <v>60</v>
      </c>
      <c r="H347">
        <v>60</v>
      </c>
      <c r="I347" s="1">
        <v>8964000139271</v>
      </c>
      <c r="J347" t="s">
        <v>981</v>
      </c>
      <c r="K347" t="s">
        <v>982</v>
      </c>
      <c r="L347" t="s">
        <v>981</v>
      </c>
      <c r="M347" s="1">
        <v>8964000139271</v>
      </c>
      <c r="N347" t="s">
        <v>980</v>
      </c>
      <c r="O347" t="s">
        <v>980</v>
      </c>
      <c r="P347">
        <v>49</v>
      </c>
      <c r="Q347">
        <v>10</v>
      </c>
    </row>
    <row r="348" spans="1:17" x14ac:dyDescent="0.25">
      <c r="A348" t="s">
        <v>896</v>
      </c>
      <c r="B348" t="s">
        <v>894</v>
      </c>
      <c r="C348" t="s">
        <v>846</v>
      </c>
      <c r="D348" t="s">
        <v>849</v>
      </c>
      <c r="E348" t="s">
        <v>849</v>
      </c>
      <c r="F348">
        <v>60</v>
      </c>
      <c r="G348">
        <v>60</v>
      </c>
      <c r="H348">
        <v>60</v>
      </c>
      <c r="I348" s="1">
        <v>8964000139288</v>
      </c>
      <c r="J348" t="s">
        <v>981</v>
      </c>
      <c r="K348" t="s">
        <v>982</v>
      </c>
      <c r="L348" t="s">
        <v>981</v>
      </c>
      <c r="M348" s="1">
        <v>8964000139288</v>
      </c>
      <c r="N348" t="s">
        <v>980</v>
      </c>
      <c r="O348" t="s">
        <v>980</v>
      </c>
      <c r="P348">
        <v>49</v>
      </c>
      <c r="Q348">
        <v>1</v>
      </c>
    </row>
    <row r="349" spans="1:17" x14ac:dyDescent="0.25">
      <c r="A349" t="s">
        <v>896</v>
      </c>
      <c r="B349" t="s">
        <v>894</v>
      </c>
      <c r="C349" t="s">
        <v>846</v>
      </c>
      <c r="D349" t="s">
        <v>849</v>
      </c>
      <c r="E349" t="s">
        <v>849</v>
      </c>
      <c r="F349">
        <v>60</v>
      </c>
      <c r="G349">
        <v>60</v>
      </c>
      <c r="H349">
        <v>60</v>
      </c>
      <c r="I349" s="1">
        <v>8964000139295</v>
      </c>
      <c r="J349" t="s">
        <v>981</v>
      </c>
      <c r="K349" t="s">
        <v>982</v>
      </c>
      <c r="L349" t="s">
        <v>981</v>
      </c>
      <c r="M349" s="1">
        <v>8964000139295</v>
      </c>
      <c r="N349" t="s">
        <v>980</v>
      </c>
      <c r="O349" t="s">
        <v>980</v>
      </c>
      <c r="P349">
        <v>49</v>
      </c>
      <c r="Q349">
        <v>1</v>
      </c>
    </row>
    <row r="350" spans="1:17" x14ac:dyDescent="0.25">
      <c r="A350" t="s">
        <v>896</v>
      </c>
      <c r="B350" t="s">
        <v>894</v>
      </c>
      <c r="C350" t="s">
        <v>846</v>
      </c>
      <c r="D350" t="s">
        <v>291</v>
      </c>
      <c r="E350" t="s">
        <v>291</v>
      </c>
      <c r="F350">
        <v>40</v>
      </c>
      <c r="G350">
        <v>40</v>
      </c>
      <c r="H350">
        <v>40</v>
      </c>
      <c r="I350" s="1">
        <v>8886950092072</v>
      </c>
      <c r="J350" t="s">
        <v>981</v>
      </c>
      <c r="K350" t="s">
        <v>982</v>
      </c>
      <c r="L350" t="s">
        <v>981</v>
      </c>
      <c r="M350" s="1">
        <v>8886950092072</v>
      </c>
      <c r="N350" t="s">
        <v>980</v>
      </c>
      <c r="O350" t="s">
        <v>980</v>
      </c>
      <c r="P350">
        <v>38</v>
      </c>
      <c r="Q350">
        <v>12</v>
      </c>
    </row>
    <row r="351" spans="1:17" x14ac:dyDescent="0.25">
      <c r="A351" t="s">
        <v>911</v>
      </c>
      <c r="B351" t="s">
        <v>894</v>
      </c>
      <c r="C351" t="s">
        <v>846</v>
      </c>
      <c r="D351" t="s">
        <v>292</v>
      </c>
      <c r="E351" t="s">
        <v>292</v>
      </c>
      <c r="F351">
        <v>30</v>
      </c>
      <c r="G351">
        <v>30</v>
      </c>
      <c r="H351">
        <v>30</v>
      </c>
      <c r="I351" s="1">
        <v>8964000279304</v>
      </c>
      <c r="J351" t="s">
        <v>981</v>
      </c>
      <c r="K351" t="s">
        <v>982</v>
      </c>
      <c r="L351" t="s">
        <v>981</v>
      </c>
      <c r="M351" s="1">
        <v>8964000279304</v>
      </c>
      <c r="N351" t="s">
        <v>980</v>
      </c>
      <c r="O351" t="s">
        <v>980</v>
      </c>
      <c r="P351">
        <v>23</v>
      </c>
      <c r="Q351">
        <v>24</v>
      </c>
    </row>
    <row r="352" spans="1:17" x14ac:dyDescent="0.25">
      <c r="A352" t="s">
        <v>911</v>
      </c>
      <c r="B352" t="s">
        <v>894</v>
      </c>
      <c r="C352" t="s">
        <v>846</v>
      </c>
      <c r="D352" t="s">
        <v>293</v>
      </c>
      <c r="E352" t="s">
        <v>293</v>
      </c>
      <c r="F352">
        <v>25</v>
      </c>
      <c r="G352">
        <v>25</v>
      </c>
      <c r="H352">
        <v>25</v>
      </c>
      <c r="I352" s="1">
        <v>73982206807</v>
      </c>
      <c r="J352" t="s">
        <v>981</v>
      </c>
      <c r="K352" t="s">
        <v>982</v>
      </c>
      <c r="L352" t="s">
        <v>981</v>
      </c>
      <c r="M352" s="1">
        <v>73982206807</v>
      </c>
      <c r="N352" t="s">
        <v>980</v>
      </c>
      <c r="O352" t="s">
        <v>980</v>
      </c>
      <c r="P352">
        <v>19</v>
      </c>
      <c r="Q352">
        <v>47</v>
      </c>
    </row>
    <row r="353" spans="1:17" x14ac:dyDescent="0.25">
      <c r="A353" t="s">
        <v>907</v>
      </c>
      <c r="B353" t="s">
        <v>894</v>
      </c>
      <c r="C353" t="s">
        <v>846</v>
      </c>
      <c r="D353" t="s">
        <v>294</v>
      </c>
      <c r="E353" t="s">
        <v>294</v>
      </c>
      <c r="F353">
        <v>90</v>
      </c>
      <c r="G353">
        <v>90</v>
      </c>
      <c r="H353">
        <v>90</v>
      </c>
      <c r="I353" s="1">
        <v>8964000045442</v>
      </c>
      <c r="J353" t="s">
        <v>981</v>
      </c>
      <c r="K353" t="s">
        <v>982</v>
      </c>
      <c r="L353" t="s">
        <v>981</v>
      </c>
      <c r="M353" s="1">
        <v>8964000045442</v>
      </c>
      <c r="N353" t="s">
        <v>980</v>
      </c>
      <c r="O353" t="s">
        <v>980</v>
      </c>
      <c r="P353">
        <v>74</v>
      </c>
      <c r="Q353">
        <v>6</v>
      </c>
    </row>
    <row r="354" spans="1:17" x14ac:dyDescent="0.25">
      <c r="A354" t="s">
        <v>907</v>
      </c>
      <c r="B354" t="s">
        <v>894</v>
      </c>
      <c r="C354" t="s">
        <v>846</v>
      </c>
      <c r="D354" t="s">
        <v>295</v>
      </c>
      <c r="E354" t="s">
        <v>295</v>
      </c>
      <c r="F354">
        <v>90</v>
      </c>
      <c r="G354">
        <v>90</v>
      </c>
      <c r="H354">
        <v>90</v>
      </c>
      <c r="I354" s="1">
        <v>8964000045466</v>
      </c>
      <c r="J354" t="s">
        <v>981</v>
      </c>
      <c r="K354" t="s">
        <v>982</v>
      </c>
      <c r="L354" t="s">
        <v>981</v>
      </c>
      <c r="M354" s="1">
        <v>8964000045466</v>
      </c>
      <c r="N354" t="s">
        <v>980</v>
      </c>
      <c r="O354" t="s">
        <v>980</v>
      </c>
      <c r="P354">
        <v>84</v>
      </c>
      <c r="Q354">
        <v>3</v>
      </c>
    </row>
    <row r="355" spans="1:17" x14ac:dyDescent="0.25">
      <c r="A355" t="s">
        <v>907</v>
      </c>
      <c r="B355" t="s">
        <v>894</v>
      </c>
      <c r="C355" t="s">
        <v>846</v>
      </c>
      <c r="D355" t="s">
        <v>296</v>
      </c>
      <c r="E355" t="s">
        <v>296</v>
      </c>
      <c r="F355">
        <v>180</v>
      </c>
      <c r="G355">
        <v>180</v>
      </c>
      <c r="H355">
        <v>180</v>
      </c>
      <c r="I355" s="1">
        <v>8964000045473</v>
      </c>
      <c r="J355" t="s">
        <v>981</v>
      </c>
      <c r="K355" t="s">
        <v>982</v>
      </c>
      <c r="L355" t="s">
        <v>981</v>
      </c>
      <c r="M355" s="1">
        <v>8964000045473</v>
      </c>
      <c r="N355" t="s">
        <v>980</v>
      </c>
      <c r="O355" t="s">
        <v>980</v>
      </c>
      <c r="P355">
        <f>435/3</f>
        <v>145</v>
      </c>
      <c r="Q355">
        <v>3</v>
      </c>
    </row>
    <row r="356" spans="1:17" x14ac:dyDescent="0.25">
      <c r="A356" t="s">
        <v>907</v>
      </c>
      <c r="B356" t="s">
        <v>894</v>
      </c>
      <c r="C356" t="s">
        <v>846</v>
      </c>
      <c r="D356" t="s">
        <v>297</v>
      </c>
      <c r="E356" t="s">
        <v>297</v>
      </c>
      <c r="F356">
        <v>200</v>
      </c>
      <c r="G356">
        <v>200</v>
      </c>
      <c r="H356">
        <v>200</v>
      </c>
      <c r="I356" s="1">
        <v>6924565966882</v>
      </c>
      <c r="J356" t="s">
        <v>981</v>
      </c>
      <c r="K356" t="s">
        <v>982</v>
      </c>
      <c r="L356" t="s">
        <v>981</v>
      </c>
      <c r="M356" s="1">
        <v>6924565966882</v>
      </c>
      <c r="N356" t="s">
        <v>980</v>
      </c>
      <c r="O356" t="s">
        <v>980</v>
      </c>
      <c r="P356">
        <v>120</v>
      </c>
      <c r="Q356">
        <v>2</v>
      </c>
    </row>
    <row r="357" spans="1:17" x14ac:dyDescent="0.25">
      <c r="A357" t="s">
        <v>900</v>
      </c>
      <c r="B357" t="s">
        <v>874</v>
      </c>
      <c r="C357" t="s">
        <v>842</v>
      </c>
      <c r="D357" t="s">
        <v>298</v>
      </c>
      <c r="E357" t="s">
        <v>298</v>
      </c>
      <c r="F357">
        <v>549</v>
      </c>
      <c r="G357">
        <v>549</v>
      </c>
      <c r="H357">
        <v>549</v>
      </c>
      <c r="I357" s="1">
        <v>8964000462232</v>
      </c>
      <c r="J357" t="s">
        <v>981</v>
      </c>
      <c r="K357" t="s">
        <v>982</v>
      </c>
      <c r="L357" t="s">
        <v>981</v>
      </c>
      <c r="M357" s="1">
        <v>8964000462232</v>
      </c>
      <c r="N357" t="s">
        <v>980</v>
      </c>
      <c r="O357" t="s">
        <v>980</v>
      </c>
      <c r="P357">
        <f>9360/24</f>
        <v>390</v>
      </c>
      <c r="Q357">
        <v>3</v>
      </c>
    </row>
    <row r="358" spans="1:17" x14ac:dyDescent="0.25">
      <c r="A358" t="s">
        <v>900</v>
      </c>
      <c r="B358" t="s">
        <v>874</v>
      </c>
      <c r="C358" t="s">
        <v>842</v>
      </c>
      <c r="D358" t="s">
        <v>299</v>
      </c>
      <c r="E358" t="s">
        <v>299</v>
      </c>
      <c r="F358">
        <v>549</v>
      </c>
      <c r="G358">
        <v>549</v>
      </c>
      <c r="H358">
        <v>549</v>
      </c>
      <c r="I358" s="1">
        <v>3610340030222</v>
      </c>
      <c r="J358" t="s">
        <v>981</v>
      </c>
      <c r="K358" t="s">
        <v>982</v>
      </c>
      <c r="L358" t="s">
        <v>981</v>
      </c>
      <c r="M358" s="1">
        <v>3610340030222</v>
      </c>
      <c r="N358" t="s">
        <v>980</v>
      </c>
      <c r="O358" t="s">
        <v>980</v>
      </c>
      <c r="P358">
        <v>390</v>
      </c>
      <c r="Q358">
        <v>2</v>
      </c>
    </row>
    <row r="359" spans="1:17" x14ac:dyDescent="0.25">
      <c r="A359" t="s">
        <v>900</v>
      </c>
      <c r="B359" t="s">
        <v>874</v>
      </c>
      <c r="C359" t="s">
        <v>842</v>
      </c>
      <c r="D359" t="s">
        <v>300</v>
      </c>
      <c r="E359" t="s">
        <v>300</v>
      </c>
      <c r="F359">
        <v>549</v>
      </c>
      <c r="G359">
        <v>549</v>
      </c>
      <c r="H359">
        <v>549</v>
      </c>
      <c r="I359" s="1">
        <v>3610340632822</v>
      </c>
      <c r="J359" t="s">
        <v>981</v>
      </c>
      <c r="K359" t="s">
        <v>982</v>
      </c>
      <c r="L359" t="s">
        <v>981</v>
      </c>
      <c r="M359" s="1">
        <v>3610340632822</v>
      </c>
      <c r="N359" t="s">
        <v>980</v>
      </c>
      <c r="O359" t="s">
        <v>980</v>
      </c>
      <c r="P359">
        <v>390</v>
      </c>
      <c r="Q359">
        <v>4</v>
      </c>
    </row>
    <row r="360" spans="1:17" x14ac:dyDescent="0.25">
      <c r="A360" t="s">
        <v>900</v>
      </c>
      <c r="B360" t="s">
        <v>874</v>
      </c>
      <c r="C360" t="s">
        <v>842</v>
      </c>
      <c r="D360" t="s">
        <v>301</v>
      </c>
      <c r="E360" t="s">
        <v>301</v>
      </c>
      <c r="F360">
        <v>549</v>
      </c>
      <c r="G360">
        <v>549</v>
      </c>
      <c r="H360">
        <v>549</v>
      </c>
      <c r="I360" s="1">
        <v>3610340030529</v>
      </c>
      <c r="J360" t="s">
        <v>981</v>
      </c>
      <c r="K360" t="s">
        <v>982</v>
      </c>
      <c r="L360" t="s">
        <v>981</v>
      </c>
      <c r="M360" s="1">
        <v>3610340030529</v>
      </c>
      <c r="N360" t="s">
        <v>980</v>
      </c>
      <c r="O360" t="s">
        <v>980</v>
      </c>
      <c r="P360">
        <v>390</v>
      </c>
      <c r="Q360">
        <v>3</v>
      </c>
    </row>
    <row r="361" spans="1:17" x14ac:dyDescent="0.25">
      <c r="A361" t="s">
        <v>900</v>
      </c>
      <c r="B361" t="s">
        <v>874</v>
      </c>
      <c r="C361" t="s">
        <v>842</v>
      </c>
      <c r="D361" t="s">
        <v>302</v>
      </c>
      <c r="E361" t="s">
        <v>302</v>
      </c>
      <c r="F361">
        <v>549</v>
      </c>
      <c r="G361">
        <v>549</v>
      </c>
      <c r="H361">
        <v>549</v>
      </c>
      <c r="I361" s="1">
        <v>8964000462263</v>
      </c>
      <c r="J361" t="s">
        <v>981</v>
      </c>
      <c r="K361" t="s">
        <v>982</v>
      </c>
      <c r="L361" t="s">
        <v>981</v>
      </c>
      <c r="M361" s="1">
        <v>8964000462263</v>
      </c>
      <c r="N361" t="s">
        <v>980</v>
      </c>
      <c r="O361" t="s">
        <v>980</v>
      </c>
      <c r="P361">
        <v>390</v>
      </c>
      <c r="Q361">
        <v>1</v>
      </c>
    </row>
    <row r="362" spans="1:17" x14ac:dyDescent="0.25">
      <c r="A362" t="s">
        <v>900</v>
      </c>
      <c r="B362" t="s">
        <v>874</v>
      </c>
      <c r="C362" t="s">
        <v>842</v>
      </c>
      <c r="D362" t="s">
        <v>303</v>
      </c>
      <c r="E362" t="s">
        <v>303</v>
      </c>
      <c r="F362">
        <v>549</v>
      </c>
      <c r="G362">
        <v>549</v>
      </c>
      <c r="H362">
        <v>549</v>
      </c>
      <c r="I362" s="1">
        <v>3600541124066</v>
      </c>
      <c r="J362" t="s">
        <v>981</v>
      </c>
      <c r="K362" t="s">
        <v>982</v>
      </c>
      <c r="L362" t="s">
        <v>981</v>
      </c>
      <c r="M362" s="1">
        <v>3600541124066</v>
      </c>
      <c r="N362" t="s">
        <v>980</v>
      </c>
      <c r="O362" t="s">
        <v>980</v>
      </c>
      <c r="P362">
        <v>390</v>
      </c>
      <c r="Q362">
        <v>2</v>
      </c>
    </row>
    <row r="363" spans="1:17" x14ac:dyDescent="0.25">
      <c r="A363" t="s">
        <v>900</v>
      </c>
      <c r="B363" t="s">
        <v>874</v>
      </c>
      <c r="C363" t="s">
        <v>842</v>
      </c>
      <c r="D363" t="s">
        <v>304</v>
      </c>
      <c r="E363" t="s">
        <v>304</v>
      </c>
      <c r="F363">
        <v>549</v>
      </c>
      <c r="G363">
        <v>549</v>
      </c>
      <c r="H363">
        <v>549</v>
      </c>
      <c r="I363" s="1">
        <v>3600541125209</v>
      </c>
      <c r="J363" t="s">
        <v>981</v>
      </c>
      <c r="K363" t="s">
        <v>982</v>
      </c>
      <c r="L363" t="s">
        <v>981</v>
      </c>
      <c r="M363" s="1">
        <v>3600541125209</v>
      </c>
      <c r="N363" t="s">
        <v>980</v>
      </c>
      <c r="O363" t="s">
        <v>980</v>
      </c>
      <c r="P363">
        <v>390</v>
      </c>
      <c r="Q363">
        <v>1</v>
      </c>
    </row>
    <row r="364" spans="1:17" x14ac:dyDescent="0.25">
      <c r="A364" t="s">
        <v>900</v>
      </c>
      <c r="B364" t="s">
        <v>874</v>
      </c>
      <c r="C364" t="s">
        <v>842</v>
      </c>
      <c r="D364" t="s">
        <v>305</v>
      </c>
      <c r="E364" t="s">
        <v>305</v>
      </c>
      <c r="F364">
        <v>549</v>
      </c>
      <c r="G364">
        <v>549</v>
      </c>
      <c r="H364">
        <v>549</v>
      </c>
      <c r="I364" s="1">
        <v>3600541124110</v>
      </c>
      <c r="J364" t="s">
        <v>981</v>
      </c>
      <c r="K364" t="s">
        <v>982</v>
      </c>
      <c r="L364" t="s">
        <v>981</v>
      </c>
      <c r="M364" s="1">
        <v>3600541124110</v>
      </c>
      <c r="N364" t="s">
        <v>980</v>
      </c>
      <c r="O364" t="s">
        <v>980</v>
      </c>
      <c r="P364">
        <v>390</v>
      </c>
      <c r="Q364">
        <v>2</v>
      </c>
    </row>
    <row r="365" spans="1:17" x14ac:dyDescent="0.25">
      <c r="A365" t="s">
        <v>900</v>
      </c>
      <c r="B365" t="s">
        <v>874</v>
      </c>
      <c r="C365" t="s">
        <v>842</v>
      </c>
      <c r="D365" t="s">
        <v>306</v>
      </c>
      <c r="E365" t="s">
        <v>306</v>
      </c>
      <c r="F365">
        <v>549</v>
      </c>
      <c r="G365">
        <v>549</v>
      </c>
      <c r="H365">
        <v>549</v>
      </c>
      <c r="I365" s="1">
        <v>3610340030321</v>
      </c>
      <c r="J365" t="s">
        <v>981</v>
      </c>
      <c r="K365" t="s">
        <v>982</v>
      </c>
      <c r="L365" t="s">
        <v>981</v>
      </c>
      <c r="M365" s="1">
        <v>3610340030321</v>
      </c>
      <c r="N365" t="s">
        <v>980</v>
      </c>
      <c r="O365" t="s">
        <v>980</v>
      </c>
      <c r="P365">
        <v>390</v>
      </c>
      <c r="Q365">
        <v>3</v>
      </c>
    </row>
    <row r="366" spans="1:17" x14ac:dyDescent="0.25">
      <c r="A366" t="s">
        <v>900</v>
      </c>
      <c r="B366" t="s">
        <v>874</v>
      </c>
      <c r="C366" t="s">
        <v>842</v>
      </c>
      <c r="D366" t="s">
        <v>307</v>
      </c>
      <c r="E366" t="s">
        <v>307</v>
      </c>
      <c r="F366">
        <v>549</v>
      </c>
      <c r="G366">
        <v>549</v>
      </c>
      <c r="H366">
        <v>549</v>
      </c>
      <c r="I366" s="1">
        <v>3610340030376</v>
      </c>
      <c r="J366" t="s">
        <v>981</v>
      </c>
      <c r="K366" t="s">
        <v>982</v>
      </c>
      <c r="L366" t="s">
        <v>981</v>
      </c>
      <c r="M366" s="1">
        <v>3610340030376</v>
      </c>
      <c r="N366" t="s">
        <v>980</v>
      </c>
      <c r="O366" t="s">
        <v>980</v>
      </c>
      <c r="P366">
        <v>390</v>
      </c>
      <c r="Q366">
        <v>2</v>
      </c>
    </row>
    <row r="367" spans="1:17" x14ac:dyDescent="0.25">
      <c r="A367" t="s">
        <v>900</v>
      </c>
      <c r="B367" t="s">
        <v>874</v>
      </c>
      <c r="C367" t="s">
        <v>842</v>
      </c>
      <c r="D367" t="s">
        <v>308</v>
      </c>
      <c r="E367" t="s">
        <v>308</v>
      </c>
      <c r="F367">
        <v>549</v>
      </c>
      <c r="G367">
        <v>549</v>
      </c>
      <c r="H367">
        <v>549</v>
      </c>
      <c r="I367" s="1">
        <v>8964000462294</v>
      </c>
      <c r="J367" t="s">
        <v>981</v>
      </c>
      <c r="K367" t="s">
        <v>982</v>
      </c>
      <c r="L367" t="s">
        <v>981</v>
      </c>
      <c r="M367" s="1">
        <v>8964000462294</v>
      </c>
      <c r="N367" t="s">
        <v>980</v>
      </c>
      <c r="O367" t="s">
        <v>980</v>
      </c>
      <c r="P367">
        <v>390</v>
      </c>
      <c r="Q367">
        <v>1</v>
      </c>
    </row>
    <row r="368" spans="1:17" x14ac:dyDescent="0.25">
      <c r="A368" t="s">
        <v>900</v>
      </c>
      <c r="B368" t="s">
        <v>874</v>
      </c>
      <c r="C368" t="s">
        <v>842</v>
      </c>
      <c r="D368" t="s">
        <v>309</v>
      </c>
      <c r="E368" t="s">
        <v>309</v>
      </c>
      <c r="F368">
        <v>415</v>
      </c>
      <c r="G368">
        <v>415</v>
      </c>
      <c r="H368">
        <v>415</v>
      </c>
      <c r="I368" s="1">
        <v>309978456353</v>
      </c>
      <c r="J368" t="s">
        <v>981</v>
      </c>
      <c r="K368" t="s">
        <v>982</v>
      </c>
      <c r="L368" t="s">
        <v>981</v>
      </c>
      <c r="M368" s="1">
        <v>309978456353</v>
      </c>
      <c r="N368" t="s">
        <v>980</v>
      </c>
      <c r="O368" t="s">
        <v>980</v>
      </c>
      <c r="P368">
        <f>4440/12</f>
        <v>370</v>
      </c>
      <c r="Q368">
        <v>12</v>
      </c>
    </row>
    <row r="369" spans="1:17" x14ac:dyDescent="0.25">
      <c r="A369" t="s">
        <v>868</v>
      </c>
      <c r="B369" t="s">
        <v>867</v>
      </c>
      <c r="C369" t="s">
        <v>840</v>
      </c>
      <c r="D369" t="s">
        <v>310</v>
      </c>
      <c r="E369" t="s">
        <v>310</v>
      </c>
      <c r="F369">
        <v>40</v>
      </c>
      <c r="G369">
        <v>40</v>
      </c>
      <c r="H369">
        <v>40</v>
      </c>
      <c r="I369" s="1">
        <v>858167000124</v>
      </c>
      <c r="J369" t="s">
        <v>981</v>
      </c>
      <c r="K369" t="s">
        <v>982</v>
      </c>
      <c r="L369" t="s">
        <v>981</v>
      </c>
      <c r="M369" s="1">
        <v>858167000124</v>
      </c>
      <c r="N369" t="s">
        <v>980</v>
      </c>
      <c r="O369" t="s">
        <v>980</v>
      </c>
      <c r="P369">
        <v>35</v>
      </c>
      <c r="Q369">
        <v>6</v>
      </c>
    </row>
    <row r="370" spans="1:17" x14ac:dyDescent="0.25">
      <c r="A370" t="s">
        <v>868</v>
      </c>
      <c r="B370" t="s">
        <v>867</v>
      </c>
      <c r="C370" t="s">
        <v>840</v>
      </c>
      <c r="D370" t="s">
        <v>311</v>
      </c>
      <c r="E370" t="s">
        <v>311</v>
      </c>
      <c r="F370">
        <v>60</v>
      </c>
      <c r="G370">
        <v>60</v>
      </c>
      <c r="H370">
        <v>60</v>
      </c>
      <c r="I370" s="1">
        <v>858167000117</v>
      </c>
      <c r="J370" t="s">
        <v>981</v>
      </c>
      <c r="K370" t="s">
        <v>982</v>
      </c>
      <c r="L370" t="s">
        <v>981</v>
      </c>
      <c r="M370" s="1">
        <v>858167000117</v>
      </c>
      <c r="N370" t="s">
        <v>980</v>
      </c>
      <c r="O370" t="s">
        <v>980</v>
      </c>
      <c r="P370">
        <f>300/6</f>
        <v>50</v>
      </c>
      <c r="Q370">
        <v>6</v>
      </c>
    </row>
    <row r="371" spans="1:17" x14ac:dyDescent="0.25">
      <c r="A371" t="s">
        <v>868</v>
      </c>
      <c r="B371" t="s">
        <v>867</v>
      </c>
      <c r="C371" t="s">
        <v>840</v>
      </c>
      <c r="D371" t="s">
        <v>312</v>
      </c>
      <c r="E371" t="s">
        <v>312</v>
      </c>
      <c r="F371">
        <v>50</v>
      </c>
      <c r="G371">
        <v>50</v>
      </c>
      <c r="H371">
        <v>50</v>
      </c>
      <c r="I371" s="1">
        <v>858167000131</v>
      </c>
      <c r="J371" t="s">
        <v>981</v>
      </c>
      <c r="K371" t="s">
        <v>982</v>
      </c>
      <c r="L371" t="s">
        <v>981</v>
      </c>
      <c r="M371" s="1">
        <v>858167000131</v>
      </c>
      <c r="N371" t="s">
        <v>980</v>
      </c>
      <c r="O371" t="s">
        <v>980</v>
      </c>
      <c r="P371">
        <v>42</v>
      </c>
      <c r="Q371">
        <v>6</v>
      </c>
    </row>
    <row r="372" spans="1:17" x14ac:dyDescent="0.25">
      <c r="A372" t="s">
        <v>868</v>
      </c>
      <c r="B372" t="s">
        <v>867</v>
      </c>
      <c r="C372" t="s">
        <v>840</v>
      </c>
      <c r="D372" t="s">
        <v>313</v>
      </c>
      <c r="E372" t="s">
        <v>313</v>
      </c>
      <c r="F372">
        <v>50</v>
      </c>
      <c r="G372">
        <v>50</v>
      </c>
      <c r="H372">
        <v>50</v>
      </c>
      <c r="I372" s="1">
        <v>8964000900116</v>
      </c>
      <c r="J372" t="s">
        <v>981</v>
      </c>
      <c r="K372" t="s">
        <v>982</v>
      </c>
      <c r="L372" t="s">
        <v>981</v>
      </c>
      <c r="M372" s="1">
        <v>8964000900116</v>
      </c>
      <c r="N372" t="s">
        <v>980</v>
      </c>
      <c r="O372" t="s">
        <v>980</v>
      </c>
      <c r="P372">
        <v>30</v>
      </c>
      <c r="Q372">
        <v>6</v>
      </c>
    </row>
    <row r="373" spans="1:17" x14ac:dyDescent="0.25">
      <c r="A373" t="s">
        <v>868</v>
      </c>
      <c r="B373" t="s">
        <v>867</v>
      </c>
      <c r="C373" t="s">
        <v>840</v>
      </c>
      <c r="D373" t="s">
        <v>314</v>
      </c>
      <c r="E373" t="s">
        <v>314</v>
      </c>
      <c r="F373">
        <v>70</v>
      </c>
      <c r="G373">
        <v>70</v>
      </c>
      <c r="H373">
        <v>70</v>
      </c>
      <c r="I373" s="1">
        <v>8964000900109</v>
      </c>
      <c r="J373" t="s">
        <v>981</v>
      </c>
      <c r="K373" t="s">
        <v>982</v>
      </c>
      <c r="L373" t="s">
        <v>981</v>
      </c>
      <c r="M373" s="1">
        <v>8964000900109</v>
      </c>
      <c r="N373" t="s">
        <v>980</v>
      </c>
      <c r="O373" t="s">
        <v>980</v>
      </c>
      <c r="P373">
        <v>55</v>
      </c>
      <c r="Q373">
        <v>6</v>
      </c>
    </row>
    <row r="374" spans="1:17" x14ac:dyDescent="0.25">
      <c r="A374" t="s">
        <v>912</v>
      </c>
      <c r="B374" t="s">
        <v>874</v>
      </c>
      <c r="C374" t="s">
        <v>842</v>
      </c>
      <c r="D374" t="s">
        <v>315</v>
      </c>
      <c r="E374" t="s">
        <v>315</v>
      </c>
      <c r="F374">
        <v>120</v>
      </c>
      <c r="G374">
        <v>120</v>
      </c>
      <c r="H374">
        <v>120</v>
      </c>
      <c r="I374" s="1">
        <v>7654115</v>
      </c>
      <c r="J374" t="s">
        <v>981</v>
      </c>
      <c r="K374" t="s">
        <v>982</v>
      </c>
      <c r="L374" t="s">
        <v>981</v>
      </c>
      <c r="M374" s="1">
        <v>7654115</v>
      </c>
      <c r="N374" t="s">
        <v>980</v>
      </c>
      <c r="O374" t="s">
        <v>980</v>
      </c>
      <c r="P374">
        <f>380/4</f>
        <v>95</v>
      </c>
      <c r="Q374">
        <v>4</v>
      </c>
    </row>
    <row r="375" spans="1:17" x14ac:dyDescent="0.25">
      <c r="A375" t="s">
        <v>877</v>
      </c>
      <c r="B375" t="s">
        <v>876</v>
      </c>
      <c r="C375" t="s">
        <v>840</v>
      </c>
      <c r="D375" t="s">
        <v>316</v>
      </c>
      <c r="E375" t="s">
        <v>316</v>
      </c>
      <c r="F375">
        <v>126</v>
      </c>
      <c r="G375">
        <v>126</v>
      </c>
      <c r="H375">
        <v>126</v>
      </c>
      <c r="I375" s="1">
        <v>7466050611123</v>
      </c>
      <c r="J375" t="s">
        <v>981</v>
      </c>
      <c r="K375" t="s">
        <v>982</v>
      </c>
      <c r="L375" t="s">
        <v>981</v>
      </c>
      <c r="M375" s="1">
        <v>7466050611123</v>
      </c>
      <c r="N375" t="s">
        <v>980</v>
      </c>
      <c r="O375" t="s">
        <v>980</v>
      </c>
      <c r="P375">
        <v>100</v>
      </c>
      <c r="Q375">
        <v>6</v>
      </c>
    </row>
    <row r="376" spans="1:17" x14ac:dyDescent="0.25">
      <c r="A376" t="s">
        <v>877</v>
      </c>
      <c r="B376" t="s">
        <v>876</v>
      </c>
      <c r="C376" t="s">
        <v>840</v>
      </c>
      <c r="D376" t="s">
        <v>317</v>
      </c>
      <c r="E376" t="s">
        <v>317</v>
      </c>
      <c r="F376">
        <v>172</v>
      </c>
      <c r="G376">
        <v>172</v>
      </c>
      <c r="H376">
        <v>172</v>
      </c>
      <c r="I376" s="1">
        <v>7466050611123</v>
      </c>
      <c r="J376" t="s">
        <v>981</v>
      </c>
      <c r="K376" t="s">
        <v>982</v>
      </c>
      <c r="L376" t="s">
        <v>981</v>
      </c>
      <c r="M376" s="1">
        <v>7466050611123</v>
      </c>
      <c r="N376" t="s">
        <v>980</v>
      </c>
      <c r="O376" t="s">
        <v>980</v>
      </c>
      <c r="P376">
        <f>780/6</f>
        <v>130</v>
      </c>
      <c r="Q376">
        <v>6</v>
      </c>
    </row>
    <row r="377" spans="1:17" x14ac:dyDescent="0.25">
      <c r="A377" t="s">
        <v>877</v>
      </c>
      <c r="B377" t="s">
        <v>876</v>
      </c>
      <c r="C377" t="s">
        <v>840</v>
      </c>
      <c r="D377" t="s">
        <v>318</v>
      </c>
      <c r="E377" t="s">
        <v>318</v>
      </c>
      <c r="F377">
        <v>70</v>
      </c>
      <c r="G377">
        <v>70</v>
      </c>
      <c r="H377">
        <v>70</v>
      </c>
      <c r="I377" s="1">
        <v>647356754340</v>
      </c>
      <c r="J377" t="s">
        <v>981</v>
      </c>
      <c r="K377" t="s">
        <v>982</v>
      </c>
      <c r="L377" t="s">
        <v>981</v>
      </c>
      <c r="M377" s="1">
        <v>647356754340</v>
      </c>
      <c r="N377" t="s">
        <v>980</v>
      </c>
      <c r="O377" t="s">
        <v>980</v>
      </c>
      <c r="P377">
        <f>330/6</f>
        <v>55</v>
      </c>
      <c r="Q377">
        <v>6</v>
      </c>
    </row>
    <row r="378" spans="1:17" x14ac:dyDescent="0.25">
      <c r="A378" t="s">
        <v>877</v>
      </c>
      <c r="B378" t="s">
        <v>876</v>
      </c>
      <c r="C378" t="s">
        <v>840</v>
      </c>
      <c r="D378" t="s">
        <v>319</v>
      </c>
      <c r="E378" t="s">
        <v>319</v>
      </c>
      <c r="F378">
        <v>110</v>
      </c>
      <c r="G378">
        <v>110</v>
      </c>
      <c r="H378">
        <v>110</v>
      </c>
      <c r="I378" s="1">
        <v>647356754333</v>
      </c>
      <c r="J378" t="s">
        <v>981</v>
      </c>
      <c r="K378" t="s">
        <v>982</v>
      </c>
      <c r="L378" t="s">
        <v>981</v>
      </c>
      <c r="M378" s="1">
        <v>647356754333</v>
      </c>
      <c r="N378" t="s">
        <v>980</v>
      </c>
      <c r="O378" t="s">
        <v>980</v>
      </c>
      <c r="P378">
        <f>540/6</f>
        <v>90</v>
      </c>
      <c r="Q378">
        <v>6</v>
      </c>
    </row>
    <row r="379" spans="1:17" x14ac:dyDescent="0.25">
      <c r="A379" t="s">
        <v>912</v>
      </c>
      <c r="B379" t="s">
        <v>874</v>
      </c>
      <c r="C379" t="s">
        <v>842</v>
      </c>
      <c r="D379" t="s">
        <v>320</v>
      </c>
      <c r="E379" t="s">
        <v>320</v>
      </c>
      <c r="F379">
        <v>110</v>
      </c>
      <c r="G379">
        <v>110</v>
      </c>
      <c r="H379">
        <v>110</v>
      </c>
      <c r="I379" s="1">
        <v>5022496103428</v>
      </c>
      <c r="J379" t="s">
        <v>981</v>
      </c>
      <c r="K379" t="s">
        <v>982</v>
      </c>
      <c r="L379" t="s">
        <v>981</v>
      </c>
      <c r="M379" s="1">
        <v>5022496103428</v>
      </c>
      <c r="N379" t="s">
        <v>980</v>
      </c>
      <c r="O379" t="s">
        <v>980</v>
      </c>
      <c r="P379">
        <v>84</v>
      </c>
      <c r="Q379">
        <v>6</v>
      </c>
    </row>
    <row r="380" spans="1:17" x14ac:dyDescent="0.25">
      <c r="A380" t="s">
        <v>912</v>
      </c>
      <c r="B380" t="s">
        <v>874</v>
      </c>
      <c r="C380" t="s">
        <v>842</v>
      </c>
      <c r="D380" t="s">
        <v>321</v>
      </c>
      <c r="E380" t="s">
        <v>321</v>
      </c>
      <c r="F380">
        <v>180</v>
      </c>
      <c r="G380">
        <v>180</v>
      </c>
      <c r="H380">
        <v>180</v>
      </c>
      <c r="I380" s="1">
        <v>5022496105002</v>
      </c>
      <c r="J380" t="s">
        <v>981</v>
      </c>
      <c r="K380" t="s">
        <v>982</v>
      </c>
      <c r="L380" t="s">
        <v>981</v>
      </c>
      <c r="M380" s="1">
        <v>5022496105002</v>
      </c>
      <c r="N380" t="s">
        <v>980</v>
      </c>
      <c r="O380" t="s">
        <v>980</v>
      </c>
      <c r="P380">
        <f>870/6</f>
        <v>145</v>
      </c>
      <c r="Q380">
        <v>6</v>
      </c>
    </row>
    <row r="381" spans="1:17" x14ac:dyDescent="0.25">
      <c r="A381" t="s">
        <v>912</v>
      </c>
      <c r="B381" t="s">
        <v>874</v>
      </c>
      <c r="C381" t="s">
        <v>842</v>
      </c>
      <c r="D381" t="s">
        <v>322</v>
      </c>
      <c r="E381" t="s">
        <v>322</v>
      </c>
      <c r="F381">
        <v>330</v>
      </c>
      <c r="G381">
        <v>330</v>
      </c>
      <c r="H381">
        <v>330</v>
      </c>
      <c r="I381" s="1">
        <v>5022496102001</v>
      </c>
      <c r="J381" t="s">
        <v>981</v>
      </c>
      <c r="K381" t="s">
        <v>982</v>
      </c>
      <c r="L381" t="s">
        <v>981</v>
      </c>
      <c r="M381" s="1">
        <v>5022496102001</v>
      </c>
      <c r="N381" t="s">
        <v>980</v>
      </c>
      <c r="O381" t="s">
        <v>980</v>
      </c>
      <c r="P381">
        <f>1560/6</f>
        <v>260</v>
      </c>
      <c r="Q381">
        <v>6</v>
      </c>
    </row>
    <row r="382" spans="1:17" x14ac:dyDescent="0.25">
      <c r="A382" t="s">
        <v>898</v>
      </c>
      <c r="B382" t="s">
        <v>897</v>
      </c>
      <c r="C382" t="s">
        <v>847</v>
      </c>
      <c r="D382" t="s">
        <v>114</v>
      </c>
      <c r="E382" t="s">
        <v>114</v>
      </c>
      <c r="F382">
        <v>370</v>
      </c>
      <c r="G382">
        <v>370</v>
      </c>
      <c r="H382">
        <v>370</v>
      </c>
      <c r="I382" s="1">
        <v>8966000041349</v>
      </c>
      <c r="J382" t="s">
        <v>981</v>
      </c>
      <c r="K382" t="s">
        <v>982</v>
      </c>
      <c r="L382" t="s">
        <v>981</v>
      </c>
      <c r="M382" s="1">
        <v>8966000041349</v>
      </c>
      <c r="N382" t="s">
        <v>980</v>
      </c>
      <c r="O382" t="s">
        <v>980</v>
      </c>
      <c r="P382">
        <f>990/3</f>
        <v>330</v>
      </c>
      <c r="Q382">
        <v>3</v>
      </c>
    </row>
    <row r="383" spans="1:17" x14ac:dyDescent="0.25">
      <c r="A383" t="s">
        <v>912</v>
      </c>
      <c r="B383" t="s">
        <v>874</v>
      </c>
      <c r="C383" t="s">
        <v>842</v>
      </c>
      <c r="D383" t="s">
        <v>323</v>
      </c>
      <c r="E383" t="s">
        <v>323</v>
      </c>
      <c r="F383">
        <v>150</v>
      </c>
      <c r="G383">
        <v>150</v>
      </c>
      <c r="H383">
        <v>150</v>
      </c>
      <c r="I383" s="1">
        <v>8964000047132</v>
      </c>
      <c r="J383" t="s">
        <v>981</v>
      </c>
      <c r="K383" t="s">
        <v>982</v>
      </c>
      <c r="L383" t="s">
        <v>981</v>
      </c>
      <c r="M383" s="1">
        <v>8964000047132</v>
      </c>
      <c r="N383" t="s">
        <v>980</v>
      </c>
      <c r="O383" t="s">
        <v>980</v>
      </c>
      <c r="P383">
        <f>390/3</f>
        <v>130</v>
      </c>
      <c r="Q383">
        <v>3</v>
      </c>
    </row>
    <row r="384" spans="1:17" x14ac:dyDescent="0.25">
      <c r="A384" t="s">
        <v>912</v>
      </c>
      <c r="B384" t="s">
        <v>874</v>
      </c>
      <c r="C384" t="s">
        <v>842</v>
      </c>
      <c r="D384" t="s">
        <v>324</v>
      </c>
      <c r="E384" t="s">
        <v>324</v>
      </c>
      <c r="F384">
        <v>280</v>
      </c>
      <c r="G384">
        <v>280</v>
      </c>
      <c r="H384">
        <v>280</v>
      </c>
      <c r="I384" s="1">
        <v>8964000047125</v>
      </c>
      <c r="J384" t="s">
        <v>981</v>
      </c>
      <c r="K384" t="s">
        <v>982</v>
      </c>
      <c r="L384" t="s">
        <v>981</v>
      </c>
      <c r="M384" s="1">
        <v>8964000047125</v>
      </c>
      <c r="N384" t="s">
        <v>980</v>
      </c>
      <c r="O384" t="s">
        <v>980</v>
      </c>
      <c r="P384">
        <f>720/3</f>
        <v>240</v>
      </c>
      <c r="Q384">
        <v>3</v>
      </c>
    </row>
    <row r="385" spans="1:17" x14ac:dyDescent="0.25">
      <c r="A385" t="s">
        <v>868</v>
      </c>
      <c r="B385" t="s">
        <v>867</v>
      </c>
      <c r="C385" t="s">
        <v>840</v>
      </c>
      <c r="D385" t="s">
        <v>325</v>
      </c>
      <c r="E385" t="s">
        <v>325</v>
      </c>
      <c r="F385">
        <v>170</v>
      </c>
      <c r="G385">
        <v>170</v>
      </c>
      <c r="H385">
        <v>170</v>
      </c>
      <c r="I385" s="1">
        <v>8964001076124</v>
      </c>
      <c r="J385" t="s">
        <v>981</v>
      </c>
      <c r="K385" t="s">
        <v>982</v>
      </c>
      <c r="L385" t="s">
        <v>981</v>
      </c>
      <c r="M385" s="1">
        <v>8964001076124</v>
      </c>
      <c r="N385" t="s">
        <v>980</v>
      </c>
      <c r="O385" t="s">
        <v>980</v>
      </c>
      <c r="P385">
        <f>1680/12</f>
        <v>140</v>
      </c>
      <c r="Q385">
        <v>9</v>
      </c>
    </row>
    <row r="386" spans="1:17" x14ac:dyDescent="0.25">
      <c r="A386" t="s">
        <v>868</v>
      </c>
      <c r="B386" t="s">
        <v>867</v>
      </c>
      <c r="C386" t="s">
        <v>840</v>
      </c>
      <c r="D386" t="s">
        <v>325</v>
      </c>
      <c r="E386" t="s">
        <v>325</v>
      </c>
      <c r="F386">
        <v>170</v>
      </c>
      <c r="G386">
        <v>170</v>
      </c>
      <c r="H386">
        <v>170</v>
      </c>
      <c r="I386" s="1">
        <v>8964001076124</v>
      </c>
      <c r="J386" t="s">
        <v>981</v>
      </c>
      <c r="K386" t="s">
        <v>982</v>
      </c>
      <c r="L386" t="s">
        <v>981</v>
      </c>
      <c r="M386" s="1">
        <v>8964001076124</v>
      </c>
      <c r="N386" t="s">
        <v>980</v>
      </c>
      <c r="O386" t="s">
        <v>980</v>
      </c>
      <c r="P386">
        <v>140</v>
      </c>
      <c r="Q386">
        <v>3</v>
      </c>
    </row>
    <row r="387" spans="1:17" x14ac:dyDescent="0.25">
      <c r="A387" t="s">
        <v>868</v>
      </c>
      <c r="B387" t="s">
        <v>867</v>
      </c>
      <c r="C387" t="s">
        <v>840</v>
      </c>
      <c r="D387" t="s">
        <v>326</v>
      </c>
      <c r="E387" t="s">
        <v>326</v>
      </c>
      <c r="F387">
        <v>270</v>
      </c>
      <c r="G387">
        <v>270</v>
      </c>
      <c r="H387">
        <v>270</v>
      </c>
      <c r="I387" s="1">
        <v>8964001076087</v>
      </c>
      <c r="J387" t="s">
        <v>981</v>
      </c>
      <c r="K387" t="s">
        <v>982</v>
      </c>
      <c r="L387" t="s">
        <v>981</v>
      </c>
      <c r="M387" s="1">
        <v>8964001076087</v>
      </c>
      <c r="N387" t="s">
        <v>980</v>
      </c>
      <c r="O387" t="s">
        <v>980</v>
      </c>
      <c r="P387">
        <f>2640/12</f>
        <v>220</v>
      </c>
      <c r="Q387">
        <v>6</v>
      </c>
    </row>
    <row r="388" spans="1:17" x14ac:dyDescent="0.25">
      <c r="A388" t="s">
        <v>868</v>
      </c>
      <c r="B388" t="s">
        <v>867</v>
      </c>
      <c r="C388" t="s">
        <v>840</v>
      </c>
      <c r="D388" t="s">
        <v>326</v>
      </c>
      <c r="E388" t="s">
        <v>326</v>
      </c>
      <c r="F388">
        <v>270</v>
      </c>
      <c r="G388">
        <v>270</v>
      </c>
      <c r="H388">
        <v>270</v>
      </c>
      <c r="I388" s="1">
        <v>8964001076056</v>
      </c>
      <c r="J388" t="s">
        <v>981</v>
      </c>
      <c r="K388" t="s">
        <v>982</v>
      </c>
      <c r="L388" t="s">
        <v>981</v>
      </c>
      <c r="M388" s="1">
        <v>8964001076056</v>
      </c>
      <c r="N388" t="s">
        <v>980</v>
      </c>
      <c r="O388" t="s">
        <v>980</v>
      </c>
      <c r="P388">
        <v>220</v>
      </c>
      <c r="Q388">
        <v>6</v>
      </c>
    </row>
    <row r="389" spans="1:17" x14ac:dyDescent="0.25">
      <c r="A389" t="s">
        <v>868</v>
      </c>
      <c r="B389" t="s">
        <v>867</v>
      </c>
      <c r="C389" t="s">
        <v>840</v>
      </c>
      <c r="D389" t="s">
        <v>327</v>
      </c>
      <c r="E389" t="s">
        <v>327</v>
      </c>
      <c r="F389">
        <v>50</v>
      </c>
      <c r="G389">
        <v>50</v>
      </c>
      <c r="H389">
        <v>50</v>
      </c>
      <c r="I389" s="1">
        <v>6009679060845</v>
      </c>
      <c r="J389" t="s">
        <v>981</v>
      </c>
      <c r="K389" t="s">
        <v>982</v>
      </c>
      <c r="L389" t="s">
        <v>981</v>
      </c>
      <c r="M389" s="1">
        <v>6009679060845</v>
      </c>
      <c r="N389" t="s">
        <v>980</v>
      </c>
      <c r="O389" t="s">
        <v>980</v>
      </c>
      <c r="P389">
        <v>42</v>
      </c>
      <c r="Q389">
        <v>6</v>
      </c>
    </row>
    <row r="390" spans="1:17" x14ac:dyDescent="0.25">
      <c r="A390" t="s">
        <v>913</v>
      </c>
      <c r="B390" t="s">
        <v>867</v>
      </c>
      <c r="C390" t="s">
        <v>846</v>
      </c>
      <c r="D390" t="s">
        <v>328</v>
      </c>
      <c r="E390" t="s">
        <v>328</v>
      </c>
      <c r="F390">
        <v>160</v>
      </c>
      <c r="G390">
        <v>160</v>
      </c>
      <c r="H390">
        <v>160</v>
      </c>
      <c r="I390" s="1">
        <v>5017306008321</v>
      </c>
      <c r="J390" t="s">
        <v>981</v>
      </c>
      <c r="K390" t="s">
        <v>982</v>
      </c>
      <c r="L390" t="s">
        <v>981</v>
      </c>
      <c r="M390" s="1">
        <v>5017306008321</v>
      </c>
      <c r="N390" t="s">
        <v>980</v>
      </c>
      <c r="O390" t="s">
        <v>980</v>
      </c>
      <c r="P390">
        <v>142</v>
      </c>
      <c r="Q390">
        <v>12</v>
      </c>
    </row>
    <row r="391" spans="1:17" x14ac:dyDescent="0.25">
      <c r="A391" t="s">
        <v>913</v>
      </c>
      <c r="B391" t="s">
        <v>867</v>
      </c>
      <c r="C391" t="s">
        <v>846</v>
      </c>
      <c r="D391" t="s">
        <v>329</v>
      </c>
      <c r="E391" t="s">
        <v>329</v>
      </c>
      <c r="F391">
        <v>140</v>
      </c>
      <c r="G391">
        <v>140</v>
      </c>
      <c r="H391">
        <v>140</v>
      </c>
      <c r="I391" s="1">
        <v>6281006479647</v>
      </c>
      <c r="J391" t="s">
        <v>981</v>
      </c>
      <c r="K391" t="s">
        <v>982</v>
      </c>
      <c r="L391" t="s">
        <v>981</v>
      </c>
      <c r="M391" s="1">
        <v>6281006479647</v>
      </c>
      <c r="N391" t="s">
        <v>980</v>
      </c>
      <c r="O391" t="s">
        <v>980</v>
      </c>
      <c r="P391">
        <v>121</v>
      </c>
      <c r="Q391">
        <v>6</v>
      </c>
    </row>
    <row r="392" spans="1:17" x14ac:dyDescent="0.25">
      <c r="A392" t="s">
        <v>913</v>
      </c>
      <c r="B392" t="s">
        <v>867</v>
      </c>
      <c r="C392" t="s">
        <v>846</v>
      </c>
      <c r="D392" t="s">
        <v>330</v>
      </c>
      <c r="E392" t="s">
        <v>330</v>
      </c>
      <c r="F392">
        <v>140</v>
      </c>
      <c r="G392">
        <v>140</v>
      </c>
      <c r="H392">
        <v>140</v>
      </c>
      <c r="I392" s="1">
        <v>6281006479524</v>
      </c>
      <c r="J392" t="s">
        <v>981</v>
      </c>
      <c r="K392" t="s">
        <v>982</v>
      </c>
      <c r="L392" t="s">
        <v>981</v>
      </c>
      <c r="M392" s="1">
        <v>6281006479524</v>
      </c>
      <c r="N392" t="s">
        <v>980</v>
      </c>
      <c r="O392" t="s">
        <v>980</v>
      </c>
      <c r="P392">
        <v>121</v>
      </c>
      <c r="Q392">
        <v>6</v>
      </c>
    </row>
    <row r="393" spans="1:17" x14ac:dyDescent="0.25">
      <c r="A393" t="s">
        <v>913</v>
      </c>
      <c r="B393" t="s">
        <v>867</v>
      </c>
      <c r="C393" t="s">
        <v>846</v>
      </c>
      <c r="D393" t="s">
        <v>331</v>
      </c>
      <c r="E393" t="s">
        <v>331</v>
      </c>
      <c r="F393">
        <v>130</v>
      </c>
      <c r="G393">
        <v>130</v>
      </c>
      <c r="H393">
        <v>130</v>
      </c>
      <c r="I393" s="1">
        <v>6281031091678</v>
      </c>
      <c r="J393" t="s">
        <v>981</v>
      </c>
      <c r="K393" t="s">
        <v>982</v>
      </c>
      <c r="L393" t="s">
        <v>981</v>
      </c>
      <c r="M393" s="1">
        <v>6281031091678</v>
      </c>
      <c r="N393" t="s">
        <v>980</v>
      </c>
      <c r="O393" t="s">
        <v>980</v>
      </c>
      <c r="P393">
        <v>109</v>
      </c>
      <c r="Q393">
        <v>6</v>
      </c>
    </row>
    <row r="394" spans="1:17" x14ac:dyDescent="0.25">
      <c r="A394" t="s">
        <v>913</v>
      </c>
      <c r="B394" t="s">
        <v>867</v>
      </c>
      <c r="C394" t="s">
        <v>846</v>
      </c>
      <c r="D394" t="s">
        <v>332</v>
      </c>
      <c r="E394" t="s">
        <v>332</v>
      </c>
      <c r="F394">
        <v>130</v>
      </c>
      <c r="G394">
        <v>130</v>
      </c>
      <c r="H394">
        <v>130</v>
      </c>
      <c r="I394" s="1">
        <v>6281031091210</v>
      </c>
      <c r="J394" t="s">
        <v>981</v>
      </c>
      <c r="K394" t="s">
        <v>982</v>
      </c>
      <c r="L394" t="s">
        <v>981</v>
      </c>
      <c r="M394" s="1">
        <v>6281031091210</v>
      </c>
      <c r="N394" t="s">
        <v>980</v>
      </c>
      <c r="O394" t="s">
        <v>980</v>
      </c>
      <c r="P394">
        <v>109</v>
      </c>
      <c r="Q394">
        <v>6</v>
      </c>
    </row>
    <row r="395" spans="1:17" x14ac:dyDescent="0.25">
      <c r="A395" t="s">
        <v>913</v>
      </c>
      <c r="B395" t="s">
        <v>867</v>
      </c>
      <c r="C395" t="s">
        <v>846</v>
      </c>
      <c r="D395" t="s">
        <v>333</v>
      </c>
      <c r="E395" t="s">
        <v>333</v>
      </c>
      <c r="F395">
        <v>85</v>
      </c>
      <c r="G395">
        <v>85</v>
      </c>
      <c r="H395">
        <v>85</v>
      </c>
      <c r="I395" s="1">
        <v>6297000165134</v>
      </c>
      <c r="J395" t="s">
        <v>981</v>
      </c>
      <c r="K395" t="s">
        <v>982</v>
      </c>
      <c r="L395" t="s">
        <v>981</v>
      </c>
      <c r="M395" s="1">
        <v>6297000165134</v>
      </c>
      <c r="N395" t="s">
        <v>980</v>
      </c>
      <c r="O395" t="s">
        <v>980</v>
      </c>
      <c r="P395">
        <v>72</v>
      </c>
      <c r="Q395">
        <v>12</v>
      </c>
    </row>
    <row r="396" spans="1:17" x14ac:dyDescent="0.25">
      <c r="A396" t="s">
        <v>913</v>
      </c>
      <c r="B396" t="s">
        <v>867</v>
      </c>
      <c r="C396" t="s">
        <v>846</v>
      </c>
      <c r="D396" t="s">
        <v>334</v>
      </c>
      <c r="E396" t="s">
        <v>334</v>
      </c>
      <c r="F396">
        <v>75</v>
      </c>
      <c r="G396">
        <v>75</v>
      </c>
      <c r="H396">
        <v>75</v>
      </c>
      <c r="I396" s="1">
        <v>8964000578001</v>
      </c>
      <c r="J396" t="s">
        <v>981</v>
      </c>
      <c r="K396" t="s">
        <v>982</v>
      </c>
      <c r="L396" t="s">
        <v>981</v>
      </c>
      <c r="M396" s="1">
        <v>8964000578001</v>
      </c>
      <c r="N396" t="s">
        <v>980</v>
      </c>
      <c r="O396" t="s">
        <v>980</v>
      </c>
      <c r="P396">
        <v>62</v>
      </c>
      <c r="Q396">
        <v>12</v>
      </c>
    </row>
    <row r="397" spans="1:17" x14ac:dyDescent="0.25">
      <c r="A397" t="s">
        <v>913</v>
      </c>
      <c r="B397" t="s">
        <v>867</v>
      </c>
      <c r="C397" t="s">
        <v>846</v>
      </c>
      <c r="D397" t="s">
        <v>335</v>
      </c>
      <c r="E397" t="s">
        <v>335</v>
      </c>
      <c r="F397">
        <v>55</v>
      </c>
      <c r="G397">
        <v>55</v>
      </c>
      <c r="H397">
        <v>55</v>
      </c>
      <c r="I397" s="1">
        <v>8961014249231</v>
      </c>
      <c r="J397" t="s">
        <v>981</v>
      </c>
      <c r="K397" t="s">
        <v>982</v>
      </c>
      <c r="L397" t="s">
        <v>981</v>
      </c>
      <c r="M397" s="1">
        <v>8961014249231</v>
      </c>
      <c r="N397" t="s">
        <v>980</v>
      </c>
      <c r="O397" t="s">
        <v>980</v>
      </c>
      <c r="P397">
        <v>47</v>
      </c>
      <c r="Q397">
        <v>12</v>
      </c>
    </row>
    <row r="398" spans="1:17" x14ac:dyDescent="0.25">
      <c r="A398" t="s">
        <v>913</v>
      </c>
      <c r="B398" t="s">
        <v>867</v>
      </c>
      <c r="C398" t="s">
        <v>846</v>
      </c>
      <c r="D398" t="s">
        <v>336</v>
      </c>
      <c r="E398" t="s">
        <v>336</v>
      </c>
      <c r="F398">
        <v>60</v>
      </c>
      <c r="G398">
        <v>60</v>
      </c>
      <c r="H398">
        <v>60</v>
      </c>
      <c r="I398" s="1">
        <v>8961014249255</v>
      </c>
      <c r="J398" t="s">
        <v>981</v>
      </c>
      <c r="K398" t="s">
        <v>982</v>
      </c>
      <c r="L398" t="s">
        <v>981</v>
      </c>
      <c r="M398" s="1">
        <v>8961014249255</v>
      </c>
      <c r="N398" t="s">
        <v>980</v>
      </c>
      <c r="O398" t="s">
        <v>980</v>
      </c>
      <c r="P398">
        <f>660/12</f>
        <v>55</v>
      </c>
      <c r="Q398">
        <v>8</v>
      </c>
    </row>
    <row r="399" spans="1:17" x14ac:dyDescent="0.25">
      <c r="A399" t="s">
        <v>913</v>
      </c>
      <c r="B399" t="s">
        <v>867</v>
      </c>
      <c r="C399" t="s">
        <v>846</v>
      </c>
      <c r="D399" t="s">
        <v>336</v>
      </c>
      <c r="E399" t="s">
        <v>336</v>
      </c>
      <c r="F399">
        <v>60</v>
      </c>
      <c r="G399">
        <v>60</v>
      </c>
      <c r="H399">
        <v>60</v>
      </c>
      <c r="I399" s="1">
        <v>8961014241235</v>
      </c>
      <c r="J399" t="s">
        <v>981</v>
      </c>
      <c r="K399" t="s">
        <v>982</v>
      </c>
      <c r="L399" t="s">
        <v>981</v>
      </c>
      <c r="M399" s="1">
        <v>8961014241235</v>
      </c>
      <c r="N399" t="s">
        <v>980</v>
      </c>
      <c r="O399" t="s">
        <v>980</v>
      </c>
      <c r="P399">
        <v>55</v>
      </c>
      <c r="Q399">
        <v>4</v>
      </c>
    </row>
    <row r="400" spans="1:17" x14ac:dyDescent="0.25">
      <c r="A400" t="s">
        <v>913</v>
      </c>
      <c r="B400" t="s">
        <v>867</v>
      </c>
      <c r="C400" t="s">
        <v>846</v>
      </c>
      <c r="D400" t="s">
        <v>337</v>
      </c>
      <c r="E400" t="s">
        <v>337</v>
      </c>
      <c r="F400">
        <v>25</v>
      </c>
      <c r="G400">
        <v>25</v>
      </c>
      <c r="H400">
        <v>25</v>
      </c>
      <c r="I400" s="1">
        <v>8961014237481</v>
      </c>
      <c r="J400" t="s">
        <v>981</v>
      </c>
      <c r="K400" t="s">
        <v>982</v>
      </c>
      <c r="L400" t="s">
        <v>981</v>
      </c>
      <c r="M400" s="1">
        <v>8961014237481</v>
      </c>
      <c r="N400" t="s">
        <v>980</v>
      </c>
      <c r="O400" t="s">
        <v>980</v>
      </c>
      <c r="P400">
        <f>570/24</f>
        <v>23.75</v>
      </c>
      <c r="Q400">
        <v>24</v>
      </c>
    </row>
    <row r="401" spans="1:17" x14ac:dyDescent="0.25">
      <c r="A401" t="s">
        <v>913</v>
      </c>
      <c r="B401" t="s">
        <v>867</v>
      </c>
      <c r="C401" t="s">
        <v>846</v>
      </c>
      <c r="D401" t="s">
        <v>338</v>
      </c>
      <c r="E401" t="s">
        <v>338</v>
      </c>
      <c r="F401">
        <v>73</v>
      </c>
      <c r="G401">
        <v>73</v>
      </c>
      <c r="H401">
        <v>73</v>
      </c>
      <c r="I401" s="1">
        <v>8961014237375</v>
      </c>
      <c r="J401" t="s">
        <v>981</v>
      </c>
      <c r="K401" t="s">
        <v>982</v>
      </c>
      <c r="L401" t="s">
        <v>981</v>
      </c>
      <c r="M401" s="1">
        <v>8961014237375</v>
      </c>
      <c r="N401" t="s">
        <v>980</v>
      </c>
      <c r="O401" t="s">
        <v>980</v>
      </c>
      <c r="P401">
        <f>1600/24</f>
        <v>66.666666666666671</v>
      </c>
      <c r="Q401">
        <v>12</v>
      </c>
    </row>
    <row r="402" spans="1:17" x14ac:dyDescent="0.25">
      <c r="A402" t="s">
        <v>913</v>
      </c>
      <c r="B402" t="s">
        <v>867</v>
      </c>
      <c r="C402" t="s">
        <v>846</v>
      </c>
      <c r="D402" t="s">
        <v>339</v>
      </c>
      <c r="E402" t="s">
        <v>339</v>
      </c>
      <c r="F402">
        <v>73</v>
      </c>
      <c r="G402">
        <v>73</v>
      </c>
      <c r="H402">
        <v>73</v>
      </c>
      <c r="I402" s="1">
        <v>8961014015362</v>
      </c>
      <c r="J402" t="s">
        <v>981</v>
      </c>
      <c r="K402" t="s">
        <v>982</v>
      </c>
      <c r="L402" t="s">
        <v>981</v>
      </c>
      <c r="M402" s="1">
        <v>8961014015362</v>
      </c>
      <c r="N402" t="s">
        <v>980</v>
      </c>
      <c r="O402" t="s">
        <v>980</v>
      </c>
      <c r="P402">
        <v>67</v>
      </c>
      <c r="Q402">
        <v>6</v>
      </c>
    </row>
    <row r="403" spans="1:17" x14ac:dyDescent="0.25">
      <c r="A403" t="s">
        <v>913</v>
      </c>
      <c r="B403" t="s">
        <v>867</v>
      </c>
      <c r="C403" t="s">
        <v>846</v>
      </c>
      <c r="D403" t="s">
        <v>340</v>
      </c>
      <c r="E403" t="s">
        <v>340</v>
      </c>
      <c r="F403">
        <v>73</v>
      </c>
      <c r="G403">
        <v>73</v>
      </c>
      <c r="H403">
        <v>73</v>
      </c>
      <c r="I403" s="1">
        <v>8961014237382</v>
      </c>
      <c r="J403" t="s">
        <v>981</v>
      </c>
      <c r="K403" t="s">
        <v>982</v>
      </c>
      <c r="L403" t="s">
        <v>981</v>
      </c>
      <c r="M403" s="1">
        <v>8961014237382</v>
      </c>
      <c r="N403" t="s">
        <v>980</v>
      </c>
      <c r="O403" t="s">
        <v>980</v>
      </c>
      <c r="P403">
        <v>67</v>
      </c>
      <c r="Q403">
        <v>6</v>
      </c>
    </row>
    <row r="404" spans="1:17" x14ac:dyDescent="0.25">
      <c r="A404" t="s">
        <v>913</v>
      </c>
      <c r="B404" t="s">
        <v>867</v>
      </c>
      <c r="C404" t="s">
        <v>846</v>
      </c>
      <c r="D404" t="s">
        <v>341</v>
      </c>
      <c r="E404" t="s">
        <v>341</v>
      </c>
      <c r="F404">
        <v>70</v>
      </c>
      <c r="G404">
        <v>70</v>
      </c>
      <c r="H404">
        <v>70</v>
      </c>
      <c r="I404" s="1">
        <v>8886950031774</v>
      </c>
      <c r="J404" t="s">
        <v>981</v>
      </c>
      <c r="K404" t="s">
        <v>982</v>
      </c>
      <c r="L404" t="s">
        <v>981</v>
      </c>
      <c r="M404" s="1">
        <v>8886950031774</v>
      </c>
      <c r="N404" t="s">
        <v>980</v>
      </c>
      <c r="O404" t="s">
        <v>980</v>
      </c>
      <c r="P404">
        <v>64</v>
      </c>
      <c r="Q404">
        <v>6</v>
      </c>
    </row>
    <row r="405" spans="1:17" x14ac:dyDescent="0.25">
      <c r="A405" t="s">
        <v>913</v>
      </c>
      <c r="B405" t="s">
        <v>867</v>
      </c>
      <c r="C405" t="s">
        <v>846</v>
      </c>
      <c r="D405" t="s">
        <v>342</v>
      </c>
      <c r="E405" t="s">
        <v>342</v>
      </c>
      <c r="F405">
        <v>70</v>
      </c>
      <c r="G405">
        <v>70</v>
      </c>
      <c r="H405">
        <v>70</v>
      </c>
      <c r="I405" s="1">
        <v>8886950031767</v>
      </c>
      <c r="J405" t="s">
        <v>981</v>
      </c>
      <c r="K405" t="s">
        <v>982</v>
      </c>
      <c r="L405" t="s">
        <v>981</v>
      </c>
      <c r="M405" s="1">
        <v>8886950031767</v>
      </c>
      <c r="N405" t="s">
        <v>980</v>
      </c>
      <c r="O405" t="s">
        <v>980</v>
      </c>
      <c r="P405">
        <v>64</v>
      </c>
      <c r="Q405">
        <v>6</v>
      </c>
    </row>
    <row r="406" spans="1:17" x14ac:dyDescent="0.25">
      <c r="A406" t="s">
        <v>913</v>
      </c>
      <c r="B406" t="s">
        <v>867</v>
      </c>
      <c r="C406" t="s">
        <v>846</v>
      </c>
      <c r="D406" t="s">
        <v>343</v>
      </c>
      <c r="E406" t="s">
        <v>343</v>
      </c>
      <c r="F406">
        <v>70</v>
      </c>
      <c r="G406">
        <v>70</v>
      </c>
      <c r="H406">
        <v>70</v>
      </c>
      <c r="I406" s="1">
        <v>8961100022533</v>
      </c>
      <c r="J406" t="s">
        <v>981</v>
      </c>
      <c r="K406" t="s">
        <v>982</v>
      </c>
      <c r="L406" t="s">
        <v>981</v>
      </c>
      <c r="M406" s="1">
        <v>8961100022533</v>
      </c>
      <c r="N406" t="s">
        <v>980</v>
      </c>
      <c r="O406" t="s">
        <v>980</v>
      </c>
      <c r="P406">
        <v>61</v>
      </c>
      <c r="Q406">
        <v>12</v>
      </c>
    </row>
    <row r="407" spans="1:17" x14ac:dyDescent="0.25">
      <c r="A407" t="s">
        <v>913</v>
      </c>
      <c r="B407" t="s">
        <v>867</v>
      </c>
      <c r="C407" t="s">
        <v>846</v>
      </c>
      <c r="D407" t="s">
        <v>344</v>
      </c>
      <c r="E407" t="s">
        <v>344</v>
      </c>
      <c r="F407">
        <v>70</v>
      </c>
      <c r="G407">
        <v>70</v>
      </c>
      <c r="H407">
        <v>70</v>
      </c>
      <c r="I407" s="1">
        <v>2419616688096</v>
      </c>
      <c r="J407" t="s">
        <v>981</v>
      </c>
      <c r="K407" t="s">
        <v>982</v>
      </c>
      <c r="L407" t="s">
        <v>981</v>
      </c>
      <c r="M407" s="1">
        <v>2419616688096</v>
      </c>
      <c r="N407" t="s">
        <v>980</v>
      </c>
      <c r="O407" t="s">
        <v>980</v>
      </c>
      <c r="P407">
        <f>330/6</f>
        <v>55</v>
      </c>
      <c r="Q407">
        <v>6</v>
      </c>
    </row>
    <row r="408" spans="1:17" x14ac:dyDescent="0.25">
      <c r="A408" t="s">
        <v>913</v>
      </c>
      <c r="B408" t="s">
        <v>867</v>
      </c>
      <c r="C408" t="s">
        <v>846</v>
      </c>
      <c r="D408" t="s">
        <v>850</v>
      </c>
      <c r="E408" t="s">
        <v>850</v>
      </c>
      <c r="F408">
        <v>65</v>
      </c>
      <c r="G408">
        <v>65</v>
      </c>
      <c r="H408">
        <v>65</v>
      </c>
      <c r="I408" s="1">
        <v>8964001078166</v>
      </c>
      <c r="J408" t="s">
        <v>981</v>
      </c>
      <c r="K408" t="s">
        <v>982</v>
      </c>
      <c r="L408" t="s">
        <v>981</v>
      </c>
      <c r="M408" s="1">
        <v>8964001078166</v>
      </c>
      <c r="N408" t="s">
        <v>980</v>
      </c>
      <c r="O408" t="s">
        <v>980</v>
      </c>
      <c r="P408">
        <v>47</v>
      </c>
      <c r="Q408">
        <v>6</v>
      </c>
    </row>
    <row r="409" spans="1:17" x14ac:dyDescent="0.25">
      <c r="A409" t="s">
        <v>913</v>
      </c>
      <c r="B409" t="s">
        <v>867</v>
      </c>
      <c r="C409" t="s">
        <v>846</v>
      </c>
      <c r="D409" t="s">
        <v>851</v>
      </c>
      <c r="E409" t="s">
        <v>851</v>
      </c>
      <c r="F409">
        <v>65</v>
      </c>
      <c r="G409">
        <v>65</v>
      </c>
      <c r="H409">
        <v>65</v>
      </c>
      <c r="I409" s="1">
        <v>8964001078173</v>
      </c>
      <c r="J409" t="s">
        <v>981</v>
      </c>
      <c r="K409" t="s">
        <v>982</v>
      </c>
      <c r="L409" t="s">
        <v>981</v>
      </c>
      <c r="M409" s="1">
        <v>8964001078173</v>
      </c>
      <c r="N409" t="s">
        <v>980</v>
      </c>
      <c r="O409" t="s">
        <v>980</v>
      </c>
      <c r="P409">
        <v>47</v>
      </c>
      <c r="Q409">
        <v>6</v>
      </c>
    </row>
    <row r="410" spans="1:17" x14ac:dyDescent="0.25">
      <c r="A410" t="s">
        <v>913</v>
      </c>
      <c r="B410" t="s">
        <v>867</v>
      </c>
      <c r="C410" t="s">
        <v>846</v>
      </c>
      <c r="D410" t="s">
        <v>345</v>
      </c>
      <c r="E410" t="s">
        <v>345</v>
      </c>
      <c r="F410">
        <v>60</v>
      </c>
      <c r="G410">
        <v>60</v>
      </c>
      <c r="H410">
        <v>60</v>
      </c>
      <c r="I410" s="1">
        <v>6199561995888</v>
      </c>
      <c r="J410" t="s">
        <v>981</v>
      </c>
      <c r="K410" t="s">
        <v>982</v>
      </c>
      <c r="L410" t="s">
        <v>981</v>
      </c>
      <c r="M410" s="1">
        <v>6199561995888</v>
      </c>
      <c r="N410" t="s">
        <v>980</v>
      </c>
      <c r="O410" t="s">
        <v>980</v>
      </c>
      <c r="P410">
        <f>330/6</f>
        <v>55</v>
      </c>
      <c r="Q410">
        <v>6</v>
      </c>
    </row>
    <row r="411" spans="1:17" x14ac:dyDescent="0.25">
      <c r="A411" t="s">
        <v>914</v>
      </c>
      <c r="B411" t="s">
        <v>894</v>
      </c>
      <c r="C411" t="s">
        <v>846</v>
      </c>
      <c r="D411" t="s">
        <v>346</v>
      </c>
      <c r="E411" t="s">
        <v>346</v>
      </c>
      <c r="F411">
        <v>180</v>
      </c>
      <c r="G411">
        <v>180</v>
      </c>
      <c r="H411">
        <v>180</v>
      </c>
      <c r="I411" s="1">
        <v>4015400417491</v>
      </c>
      <c r="J411" t="s">
        <v>981</v>
      </c>
      <c r="K411" t="s">
        <v>982</v>
      </c>
      <c r="L411" t="s">
        <v>981</v>
      </c>
      <c r="M411" s="1">
        <v>4015400417491</v>
      </c>
      <c r="N411" t="s">
        <v>980</v>
      </c>
      <c r="O411" t="s">
        <v>980</v>
      </c>
      <c r="P411">
        <v>157</v>
      </c>
      <c r="Q411">
        <v>12</v>
      </c>
    </row>
    <row r="412" spans="1:17" x14ac:dyDescent="0.25">
      <c r="A412" t="s">
        <v>914</v>
      </c>
      <c r="B412" t="s">
        <v>894</v>
      </c>
      <c r="C412" t="s">
        <v>846</v>
      </c>
      <c r="D412" t="s">
        <v>347</v>
      </c>
      <c r="E412" t="s">
        <v>347</v>
      </c>
      <c r="F412">
        <v>180</v>
      </c>
      <c r="G412">
        <v>180</v>
      </c>
      <c r="H412">
        <v>180</v>
      </c>
      <c r="I412" s="1">
        <v>4015400205258</v>
      </c>
      <c r="J412" t="s">
        <v>981</v>
      </c>
      <c r="K412" t="s">
        <v>982</v>
      </c>
      <c r="L412" t="s">
        <v>981</v>
      </c>
      <c r="M412" s="1">
        <v>4015400205258</v>
      </c>
      <c r="N412" t="s">
        <v>980</v>
      </c>
      <c r="O412" t="s">
        <v>980</v>
      </c>
      <c r="P412">
        <v>1875</v>
      </c>
      <c r="Q412">
        <v>12</v>
      </c>
    </row>
    <row r="413" spans="1:17" x14ac:dyDescent="0.25">
      <c r="A413" t="s">
        <v>914</v>
      </c>
      <c r="B413" t="s">
        <v>894</v>
      </c>
      <c r="C413" t="s">
        <v>846</v>
      </c>
      <c r="D413" t="s">
        <v>348</v>
      </c>
      <c r="E413" t="s">
        <v>348</v>
      </c>
      <c r="F413">
        <v>130</v>
      </c>
      <c r="G413">
        <v>130</v>
      </c>
      <c r="H413">
        <v>130</v>
      </c>
      <c r="I413" s="1">
        <v>8964000043158</v>
      </c>
      <c r="J413" t="s">
        <v>981</v>
      </c>
      <c r="K413" t="s">
        <v>982</v>
      </c>
      <c r="L413" t="s">
        <v>981</v>
      </c>
      <c r="M413" s="1">
        <v>8964000043158</v>
      </c>
      <c r="N413" t="s">
        <v>980</v>
      </c>
      <c r="O413" t="s">
        <v>980</v>
      </c>
      <c r="P413">
        <v>104</v>
      </c>
      <c r="Q413">
        <v>6</v>
      </c>
    </row>
    <row r="414" spans="1:17" x14ac:dyDescent="0.25">
      <c r="A414" t="s">
        <v>914</v>
      </c>
      <c r="B414" t="s">
        <v>894</v>
      </c>
      <c r="C414" t="s">
        <v>846</v>
      </c>
      <c r="D414" t="s">
        <v>349</v>
      </c>
      <c r="E414" t="s">
        <v>349</v>
      </c>
      <c r="F414">
        <v>220</v>
      </c>
      <c r="G414">
        <v>220</v>
      </c>
      <c r="H414">
        <v>220</v>
      </c>
      <c r="I414" s="1">
        <v>8964000043899</v>
      </c>
      <c r="J414" t="s">
        <v>981</v>
      </c>
      <c r="K414" t="s">
        <v>982</v>
      </c>
      <c r="L414" t="s">
        <v>981</v>
      </c>
      <c r="M414" s="1">
        <v>8964000043899</v>
      </c>
      <c r="N414" t="s">
        <v>980</v>
      </c>
      <c r="O414" t="s">
        <v>980</v>
      </c>
      <c r="P414">
        <v>184</v>
      </c>
      <c r="Q414">
        <v>6</v>
      </c>
    </row>
    <row r="415" spans="1:17" x14ac:dyDescent="0.25">
      <c r="A415" t="s">
        <v>914</v>
      </c>
      <c r="B415" t="s">
        <v>894</v>
      </c>
      <c r="C415" t="s">
        <v>846</v>
      </c>
      <c r="D415" t="s">
        <v>350</v>
      </c>
      <c r="E415" t="s">
        <v>350</v>
      </c>
      <c r="F415">
        <v>170</v>
      </c>
      <c r="G415">
        <v>170</v>
      </c>
      <c r="H415">
        <v>170</v>
      </c>
      <c r="I415" s="1">
        <v>8964000043615</v>
      </c>
      <c r="J415" t="s">
        <v>981</v>
      </c>
      <c r="K415" t="s">
        <v>982</v>
      </c>
      <c r="L415" t="s">
        <v>981</v>
      </c>
      <c r="M415" s="1">
        <v>8964000043615</v>
      </c>
      <c r="N415" t="s">
        <v>980</v>
      </c>
      <c r="O415" t="s">
        <v>980</v>
      </c>
      <c r="P415">
        <f>870/6</f>
        <v>145</v>
      </c>
      <c r="Q415">
        <v>6</v>
      </c>
    </row>
    <row r="416" spans="1:17" x14ac:dyDescent="0.25">
      <c r="A416" t="s">
        <v>914</v>
      </c>
      <c r="B416" t="s">
        <v>894</v>
      </c>
      <c r="C416" t="s">
        <v>846</v>
      </c>
      <c r="D416" t="s">
        <v>351</v>
      </c>
      <c r="E416" t="s">
        <v>351</v>
      </c>
      <c r="F416">
        <v>250</v>
      </c>
      <c r="G416">
        <v>250</v>
      </c>
      <c r="H416">
        <v>250</v>
      </c>
      <c r="I416" s="1">
        <v>8964000043455</v>
      </c>
      <c r="J416" t="s">
        <v>981</v>
      </c>
      <c r="K416" t="s">
        <v>982</v>
      </c>
      <c r="L416" t="s">
        <v>981</v>
      </c>
      <c r="M416" s="1">
        <v>8964000043455</v>
      </c>
      <c r="N416" t="s">
        <v>980</v>
      </c>
      <c r="O416" t="s">
        <v>980</v>
      </c>
      <c r="P416">
        <v>209</v>
      </c>
      <c r="Q416">
        <v>6</v>
      </c>
    </row>
    <row r="417" spans="1:17" x14ac:dyDescent="0.25">
      <c r="A417" t="s">
        <v>915</v>
      </c>
      <c r="B417" t="s">
        <v>867</v>
      </c>
      <c r="C417" t="s">
        <v>840</v>
      </c>
      <c r="D417" t="s">
        <v>353</v>
      </c>
      <c r="E417" t="s">
        <v>353</v>
      </c>
      <c r="F417">
        <v>40</v>
      </c>
      <c r="G417">
        <v>40</v>
      </c>
      <c r="H417">
        <v>40</v>
      </c>
      <c r="I417" s="1">
        <v>123466</v>
      </c>
      <c r="J417" t="s">
        <v>981</v>
      </c>
      <c r="K417" t="s">
        <v>982</v>
      </c>
      <c r="L417" t="s">
        <v>981</v>
      </c>
      <c r="M417" s="1">
        <v>123466</v>
      </c>
      <c r="N417" t="s">
        <v>980</v>
      </c>
      <c r="O417" t="s">
        <v>980</v>
      </c>
      <c r="P417">
        <f>280/10</f>
        <v>28</v>
      </c>
      <c r="Q417">
        <v>10</v>
      </c>
    </row>
    <row r="418" spans="1:17" x14ac:dyDescent="0.25">
      <c r="A418" t="s">
        <v>915</v>
      </c>
      <c r="B418" t="s">
        <v>867</v>
      </c>
      <c r="C418" t="s">
        <v>840</v>
      </c>
      <c r="D418" t="s">
        <v>352</v>
      </c>
      <c r="E418" t="s">
        <v>352</v>
      </c>
      <c r="F418">
        <v>60</v>
      </c>
      <c r="G418">
        <v>60</v>
      </c>
      <c r="H418">
        <v>60</v>
      </c>
      <c r="I418" s="1">
        <v>123467</v>
      </c>
      <c r="J418" t="s">
        <v>981</v>
      </c>
      <c r="K418" t="s">
        <v>982</v>
      </c>
      <c r="L418" t="s">
        <v>981</v>
      </c>
      <c r="M418" s="1">
        <v>123467</v>
      </c>
      <c r="N418" t="s">
        <v>980</v>
      </c>
      <c r="O418" t="s">
        <v>980</v>
      </c>
      <c r="P418">
        <v>38</v>
      </c>
      <c r="Q418">
        <v>12</v>
      </c>
    </row>
    <row r="419" spans="1:17" x14ac:dyDescent="0.25">
      <c r="A419" t="s">
        <v>912</v>
      </c>
      <c r="B419" t="s">
        <v>874</v>
      </c>
      <c r="C419" t="s">
        <v>842</v>
      </c>
      <c r="D419" t="s">
        <v>354</v>
      </c>
      <c r="E419" t="s">
        <v>354</v>
      </c>
      <c r="F419">
        <v>95</v>
      </c>
      <c r="G419">
        <v>95</v>
      </c>
      <c r="H419">
        <v>95</v>
      </c>
      <c r="I419" s="1">
        <v>8964000057339</v>
      </c>
      <c r="J419" t="s">
        <v>981</v>
      </c>
      <c r="K419" t="s">
        <v>982</v>
      </c>
      <c r="L419" t="s">
        <v>981</v>
      </c>
      <c r="M419" s="1">
        <v>8964000057339</v>
      </c>
      <c r="N419" t="s">
        <v>980</v>
      </c>
      <c r="O419" t="s">
        <v>980</v>
      </c>
      <c r="P419">
        <v>84</v>
      </c>
      <c r="Q419">
        <v>6</v>
      </c>
    </row>
    <row r="420" spans="1:17" x14ac:dyDescent="0.25">
      <c r="A420" t="s">
        <v>912</v>
      </c>
      <c r="B420" t="s">
        <v>874</v>
      </c>
      <c r="C420" t="s">
        <v>842</v>
      </c>
      <c r="D420" t="s">
        <v>355</v>
      </c>
      <c r="E420" t="s">
        <v>355</v>
      </c>
      <c r="F420">
        <v>50</v>
      </c>
      <c r="G420">
        <v>50</v>
      </c>
      <c r="H420">
        <v>50</v>
      </c>
      <c r="I420" s="1">
        <v>8964000057391</v>
      </c>
      <c r="J420" t="s">
        <v>981</v>
      </c>
      <c r="K420" t="s">
        <v>982</v>
      </c>
      <c r="L420" t="s">
        <v>981</v>
      </c>
      <c r="M420" s="1">
        <v>8964000057391</v>
      </c>
      <c r="N420" t="s">
        <v>980</v>
      </c>
      <c r="O420" t="s">
        <v>980</v>
      </c>
      <c r="P420">
        <v>44</v>
      </c>
      <c r="Q420">
        <v>6</v>
      </c>
    </row>
    <row r="421" spans="1:17" x14ac:dyDescent="0.25">
      <c r="A421" t="s">
        <v>913</v>
      </c>
      <c r="B421" t="s">
        <v>867</v>
      </c>
      <c r="C421" t="s">
        <v>846</v>
      </c>
      <c r="D421" t="s">
        <v>356</v>
      </c>
      <c r="E421" t="s">
        <v>356</v>
      </c>
      <c r="F421">
        <v>60</v>
      </c>
      <c r="G421">
        <v>60</v>
      </c>
      <c r="H421">
        <v>60</v>
      </c>
      <c r="I421" s="1">
        <v>6001106209261</v>
      </c>
      <c r="J421" t="s">
        <v>981</v>
      </c>
      <c r="K421" t="s">
        <v>982</v>
      </c>
      <c r="L421" t="s">
        <v>981</v>
      </c>
      <c r="M421" s="1">
        <v>6001106209261</v>
      </c>
      <c r="N421" t="s">
        <v>980</v>
      </c>
      <c r="O421" t="s">
        <v>980</v>
      </c>
      <c r="P421">
        <v>52</v>
      </c>
      <c r="Q421">
        <v>6</v>
      </c>
    </row>
    <row r="422" spans="1:17" x14ac:dyDescent="0.25">
      <c r="A422" t="s">
        <v>913</v>
      </c>
      <c r="B422" t="s">
        <v>867</v>
      </c>
      <c r="C422" t="s">
        <v>846</v>
      </c>
      <c r="D422" t="s">
        <v>357</v>
      </c>
      <c r="E422" t="s">
        <v>357</v>
      </c>
      <c r="F422">
        <v>80</v>
      </c>
      <c r="G422">
        <v>80</v>
      </c>
      <c r="H422">
        <v>80</v>
      </c>
      <c r="I422" s="1">
        <v>8961101232931</v>
      </c>
      <c r="J422" t="s">
        <v>981</v>
      </c>
      <c r="K422" t="s">
        <v>982</v>
      </c>
      <c r="L422" t="s">
        <v>981</v>
      </c>
      <c r="M422" s="1">
        <v>8961101232931</v>
      </c>
      <c r="N422" t="s">
        <v>980</v>
      </c>
      <c r="O422" t="s">
        <v>980</v>
      </c>
      <c r="P422">
        <v>69</v>
      </c>
      <c r="Q422">
        <v>6</v>
      </c>
    </row>
    <row r="423" spans="1:17" x14ac:dyDescent="0.25">
      <c r="A423" t="s">
        <v>913</v>
      </c>
      <c r="B423" t="s">
        <v>867</v>
      </c>
      <c r="C423" t="s">
        <v>844</v>
      </c>
      <c r="D423" t="s">
        <v>358</v>
      </c>
      <c r="E423" t="s">
        <v>358</v>
      </c>
      <c r="F423">
        <v>99</v>
      </c>
      <c r="G423">
        <v>99</v>
      </c>
      <c r="H423">
        <v>99</v>
      </c>
      <c r="I423" s="1">
        <v>6001106309428</v>
      </c>
      <c r="J423" t="s">
        <v>981</v>
      </c>
      <c r="K423" t="s">
        <v>982</v>
      </c>
      <c r="L423" t="s">
        <v>981</v>
      </c>
      <c r="M423" s="1">
        <v>6001106309428</v>
      </c>
      <c r="N423" t="s">
        <v>980</v>
      </c>
      <c r="O423" t="s">
        <v>980</v>
      </c>
      <c r="P423">
        <f>510/6</f>
        <v>85</v>
      </c>
      <c r="Q423">
        <v>6</v>
      </c>
    </row>
    <row r="424" spans="1:17" x14ac:dyDescent="0.25">
      <c r="A424" t="s">
        <v>868</v>
      </c>
      <c r="B424" t="s">
        <v>867</v>
      </c>
      <c r="C424" t="s">
        <v>844</v>
      </c>
      <c r="D424" t="s">
        <v>359</v>
      </c>
      <c r="E424" t="s">
        <v>359</v>
      </c>
      <c r="F424">
        <v>210</v>
      </c>
      <c r="G424">
        <v>210</v>
      </c>
      <c r="H424">
        <v>210</v>
      </c>
      <c r="I424" s="1">
        <v>6001106309435</v>
      </c>
      <c r="J424" t="s">
        <v>981</v>
      </c>
      <c r="K424" t="s">
        <v>982</v>
      </c>
      <c r="L424" t="s">
        <v>981</v>
      </c>
      <c r="M424" s="1">
        <v>6001106309435</v>
      </c>
      <c r="N424" t="s">
        <v>980</v>
      </c>
      <c r="O424" t="s">
        <v>980</v>
      </c>
      <c r="P424">
        <f>1020/6</f>
        <v>170</v>
      </c>
      <c r="Q424">
        <v>6</v>
      </c>
    </row>
    <row r="425" spans="1:17" x14ac:dyDescent="0.25">
      <c r="A425" t="s">
        <v>868</v>
      </c>
      <c r="B425" t="s">
        <v>867</v>
      </c>
      <c r="C425" t="s">
        <v>840</v>
      </c>
      <c r="D425" t="s">
        <v>360</v>
      </c>
      <c r="E425" t="s">
        <v>360</v>
      </c>
      <c r="F425">
        <v>210</v>
      </c>
      <c r="G425">
        <v>210</v>
      </c>
      <c r="H425">
        <v>210</v>
      </c>
      <c r="I425" s="1">
        <v>4792081014781</v>
      </c>
      <c r="J425" t="s">
        <v>981</v>
      </c>
      <c r="K425" t="s">
        <v>982</v>
      </c>
      <c r="L425" t="s">
        <v>981</v>
      </c>
      <c r="M425" s="1">
        <v>4792081014781</v>
      </c>
      <c r="N425" t="s">
        <v>980</v>
      </c>
      <c r="O425" t="s">
        <v>980</v>
      </c>
      <c r="P425">
        <v>194</v>
      </c>
      <c r="Q425">
        <v>3</v>
      </c>
    </row>
    <row r="426" spans="1:17" x14ac:dyDescent="0.25">
      <c r="A426" t="s">
        <v>868</v>
      </c>
      <c r="B426" t="s">
        <v>867</v>
      </c>
      <c r="C426" t="s">
        <v>840</v>
      </c>
      <c r="D426" t="s">
        <v>360</v>
      </c>
      <c r="E426" t="s">
        <v>360</v>
      </c>
      <c r="F426">
        <v>105</v>
      </c>
      <c r="G426">
        <v>105</v>
      </c>
      <c r="H426">
        <v>105</v>
      </c>
      <c r="I426" s="1">
        <v>8961014236781</v>
      </c>
      <c r="J426" t="s">
        <v>981</v>
      </c>
      <c r="K426" t="s">
        <v>982</v>
      </c>
      <c r="L426" t="s">
        <v>981</v>
      </c>
      <c r="M426" s="1">
        <v>8961014236781</v>
      </c>
      <c r="N426" t="s">
        <v>980</v>
      </c>
      <c r="O426" t="s">
        <v>980</v>
      </c>
      <c r="P426">
        <v>94</v>
      </c>
      <c r="Q426">
        <v>12</v>
      </c>
    </row>
    <row r="427" spans="1:17" x14ac:dyDescent="0.25">
      <c r="A427" t="s">
        <v>868</v>
      </c>
      <c r="B427" t="s">
        <v>867</v>
      </c>
      <c r="C427" t="s">
        <v>840</v>
      </c>
      <c r="D427" t="s">
        <v>361</v>
      </c>
      <c r="E427" t="s">
        <v>361</v>
      </c>
      <c r="F427">
        <v>170</v>
      </c>
      <c r="G427">
        <v>170</v>
      </c>
      <c r="H427">
        <v>170</v>
      </c>
      <c r="I427" s="1">
        <v>8961014236798</v>
      </c>
      <c r="J427" t="s">
        <v>981</v>
      </c>
      <c r="K427" t="s">
        <v>982</v>
      </c>
      <c r="L427" t="s">
        <v>981</v>
      </c>
      <c r="M427" s="1">
        <v>8961014236798</v>
      </c>
      <c r="N427" t="s">
        <v>980</v>
      </c>
      <c r="O427" t="s">
        <v>980</v>
      </c>
      <c r="P427">
        <v>150</v>
      </c>
      <c r="Q427">
        <v>6</v>
      </c>
    </row>
    <row r="428" spans="1:17" x14ac:dyDescent="0.25">
      <c r="A428" t="s">
        <v>868</v>
      </c>
      <c r="B428" t="s">
        <v>867</v>
      </c>
      <c r="C428" t="s">
        <v>840</v>
      </c>
      <c r="D428" t="s">
        <v>361</v>
      </c>
      <c r="E428" t="s">
        <v>361</v>
      </c>
      <c r="F428">
        <v>290</v>
      </c>
      <c r="G428">
        <v>290</v>
      </c>
      <c r="H428">
        <v>290</v>
      </c>
      <c r="I428" s="1">
        <v>4792081014798</v>
      </c>
      <c r="J428" t="s">
        <v>981</v>
      </c>
      <c r="K428" t="s">
        <v>982</v>
      </c>
      <c r="L428" t="s">
        <v>981</v>
      </c>
      <c r="M428" s="1">
        <v>4792081014798</v>
      </c>
      <c r="N428" t="s">
        <v>980</v>
      </c>
      <c r="O428" t="s">
        <v>980</v>
      </c>
      <c r="P428">
        <v>160</v>
      </c>
      <c r="Q428">
        <v>3</v>
      </c>
    </row>
    <row r="429" spans="1:17" x14ac:dyDescent="0.25">
      <c r="A429" t="s">
        <v>868</v>
      </c>
      <c r="B429" t="s">
        <v>867</v>
      </c>
      <c r="C429" t="s">
        <v>840</v>
      </c>
      <c r="D429" t="s">
        <v>363</v>
      </c>
      <c r="E429" t="s">
        <v>363</v>
      </c>
      <c r="F429">
        <v>180</v>
      </c>
      <c r="G429">
        <v>180</v>
      </c>
      <c r="H429">
        <v>180</v>
      </c>
      <c r="I429" s="1">
        <v>8901030593765</v>
      </c>
      <c r="J429" t="s">
        <v>981</v>
      </c>
      <c r="K429" t="s">
        <v>982</v>
      </c>
      <c r="L429" t="s">
        <v>981</v>
      </c>
      <c r="M429" s="1">
        <v>8901030593765</v>
      </c>
      <c r="N429" t="s">
        <v>980</v>
      </c>
      <c r="O429" t="s">
        <v>980</v>
      </c>
      <c r="P429">
        <v>115</v>
      </c>
      <c r="Q429">
        <v>2</v>
      </c>
    </row>
    <row r="430" spans="1:17" x14ac:dyDescent="0.25">
      <c r="A430" t="s">
        <v>868</v>
      </c>
      <c r="B430" t="s">
        <v>867</v>
      </c>
      <c r="C430" t="s">
        <v>840</v>
      </c>
      <c r="D430" t="s">
        <v>362</v>
      </c>
      <c r="E430" t="s">
        <v>362</v>
      </c>
      <c r="F430">
        <v>250</v>
      </c>
      <c r="G430">
        <v>250</v>
      </c>
      <c r="H430">
        <v>250</v>
      </c>
      <c r="I430" s="1">
        <v>4792081014804</v>
      </c>
      <c r="J430" t="s">
        <v>981</v>
      </c>
      <c r="K430" t="s">
        <v>982</v>
      </c>
      <c r="L430" t="s">
        <v>981</v>
      </c>
      <c r="M430" s="1">
        <v>4792081014804</v>
      </c>
      <c r="N430" t="s">
        <v>980</v>
      </c>
      <c r="O430" t="s">
        <v>980</v>
      </c>
      <c r="P430">
        <v>90</v>
      </c>
      <c r="Q430">
        <v>2</v>
      </c>
    </row>
    <row r="431" spans="1:17" x14ac:dyDescent="0.25">
      <c r="A431" t="s">
        <v>868</v>
      </c>
      <c r="B431" t="s">
        <v>867</v>
      </c>
      <c r="C431" t="s">
        <v>840</v>
      </c>
      <c r="D431" t="s">
        <v>838</v>
      </c>
      <c r="E431" t="s">
        <v>838</v>
      </c>
      <c r="F431">
        <v>99</v>
      </c>
      <c r="G431">
        <v>99</v>
      </c>
      <c r="H431">
        <v>99</v>
      </c>
      <c r="I431" s="1">
        <v>8961014236866</v>
      </c>
      <c r="J431" t="s">
        <v>981</v>
      </c>
      <c r="K431" t="s">
        <v>982</v>
      </c>
      <c r="L431" t="s">
        <v>981</v>
      </c>
      <c r="M431" s="1">
        <v>8961014236866</v>
      </c>
      <c r="N431" t="s">
        <v>980</v>
      </c>
      <c r="O431" t="s">
        <v>980</v>
      </c>
      <c r="P431">
        <v>90</v>
      </c>
      <c r="Q431">
        <v>6</v>
      </c>
    </row>
    <row r="432" spans="1:17" x14ac:dyDescent="0.25">
      <c r="A432" t="s">
        <v>880</v>
      </c>
      <c r="B432" t="s">
        <v>867</v>
      </c>
      <c r="C432" t="s">
        <v>840</v>
      </c>
      <c r="D432" t="s">
        <v>364</v>
      </c>
      <c r="E432" t="s">
        <v>364</v>
      </c>
      <c r="F432">
        <v>150</v>
      </c>
      <c r="G432">
        <v>150</v>
      </c>
      <c r="H432">
        <v>150</v>
      </c>
      <c r="I432" s="1">
        <v>8901030720659</v>
      </c>
      <c r="J432" t="s">
        <v>981</v>
      </c>
      <c r="K432" t="s">
        <v>982</v>
      </c>
      <c r="L432" t="s">
        <v>981</v>
      </c>
      <c r="M432" s="1">
        <v>8901030720659</v>
      </c>
      <c r="N432" t="s">
        <v>980</v>
      </c>
      <c r="O432" t="s">
        <v>980</v>
      </c>
      <c r="P432">
        <f>648/6</f>
        <v>108</v>
      </c>
      <c r="Q432">
        <v>2</v>
      </c>
    </row>
    <row r="433" spans="1:17" x14ac:dyDescent="0.25">
      <c r="A433" t="s">
        <v>880</v>
      </c>
      <c r="B433" t="s">
        <v>867</v>
      </c>
      <c r="C433" t="s">
        <v>840</v>
      </c>
      <c r="D433" t="s">
        <v>365</v>
      </c>
      <c r="E433" t="s">
        <v>365</v>
      </c>
      <c r="F433">
        <v>120</v>
      </c>
      <c r="G433">
        <v>120</v>
      </c>
      <c r="H433">
        <v>120</v>
      </c>
      <c r="I433" s="1">
        <v>8961014236828</v>
      </c>
      <c r="J433" t="s">
        <v>981</v>
      </c>
      <c r="K433" t="s">
        <v>982</v>
      </c>
      <c r="L433" t="s">
        <v>981</v>
      </c>
      <c r="M433" s="1">
        <v>8961014236828</v>
      </c>
      <c r="N433" t="s">
        <v>980</v>
      </c>
      <c r="O433" t="s">
        <v>980</v>
      </c>
      <c r="P433">
        <v>108</v>
      </c>
      <c r="Q433">
        <v>6</v>
      </c>
    </row>
    <row r="434" spans="1:17" x14ac:dyDescent="0.25">
      <c r="A434" t="s">
        <v>880</v>
      </c>
      <c r="B434" t="s">
        <v>867</v>
      </c>
      <c r="C434" t="s">
        <v>840</v>
      </c>
      <c r="D434" t="s">
        <v>366</v>
      </c>
      <c r="E434" t="s">
        <v>366</v>
      </c>
      <c r="F434">
        <v>190</v>
      </c>
      <c r="G434">
        <v>190</v>
      </c>
      <c r="H434">
        <v>190</v>
      </c>
      <c r="I434" s="1">
        <v>8961014236835</v>
      </c>
      <c r="J434" t="s">
        <v>981</v>
      </c>
      <c r="K434" t="s">
        <v>982</v>
      </c>
      <c r="L434" t="s">
        <v>981</v>
      </c>
      <c r="M434" s="1">
        <v>8961014236835</v>
      </c>
      <c r="N434" t="s">
        <v>980</v>
      </c>
      <c r="O434" t="s">
        <v>980</v>
      </c>
      <c r="P434">
        <f>1050/6</f>
        <v>175</v>
      </c>
      <c r="Q434">
        <v>6</v>
      </c>
    </row>
    <row r="435" spans="1:17" x14ac:dyDescent="0.25">
      <c r="A435" t="s">
        <v>880</v>
      </c>
      <c r="B435" t="s">
        <v>867</v>
      </c>
      <c r="C435" t="s">
        <v>840</v>
      </c>
      <c r="D435" t="s">
        <v>367</v>
      </c>
      <c r="E435" t="s">
        <v>367</v>
      </c>
      <c r="F435">
        <v>220</v>
      </c>
      <c r="G435">
        <v>220</v>
      </c>
      <c r="H435">
        <v>220</v>
      </c>
      <c r="I435" s="1">
        <v>8901030821400</v>
      </c>
      <c r="J435" t="s">
        <v>981</v>
      </c>
      <c r="K435" t="s">
        <v>982</v>
      </c>
      <c r="L435" t="s">
        <v>981</v>
      </c>
      <c r="M435" s="1">
        <v>8901030821400</v>
      </c>
      <c r="N435" t="s">
        <v>980</v>
      </c>
      <c r="O435" t="s">
        <v>980</v>
      </c>
      <c r="P435">
        <v>175</v>
      </c>
      <c r="Q435">
        <v>3</v>
      </c>
    </row>
    <row r="436" spans="1:17" x14ac:dyDescent="0.25">
      <c r="A436" t="s">
        <v>880</v>
      </c>
      <c r="B436" t="s">
        <v>867</v>
      </c>
      <c r="C436" t="s">
        <v>840</v>
      </c>
      <c r="D436" t="s">
        <v>364</v>
      </c>
      <c r="E436" t="s">
        <v>364</v>
      </c>
      <c r="F436">
        <v>300</v>
      </c>
      <c r="G436">
        <v>300</v>
      </c>
      <c r="H436">
        <v>300</v>
      </c>
      <c r="I436" s="1">
        <v>8901030720666</v>
      </c>
      <c r="J436" t="s">
        <v>981</v>
      </c>
      <c r="K436" t="s">
        <v>982</v>
      </c>
      <c r="L436" t="s">
        <v>981</v>
      </c>
      <c r="M436" s="1">
        <v>8901030720666</v>
      </c>
      <c r="N436" t="s">
        <v>980</v>
      </c>
      <c r="O436" t="s">
        <v>980</v>
      </c>
      <c r="P436">
        <v>280</v>
      </c>
      <c r="Q436">
        <v>1</v>
      </c>
    </row>
    <row r="437" spans="1:17" x14ac:dyDescent="0.25">
      <c r="A437" t="s">
        <v>880</v>
      </c>
      <c r="B437" t="s">
        <v>867</v>
      </c>
      <c r="C437" t="s">
        <v>840</v>
      </c>
      <c r="D437" t="s">
        <v>368</v>
      </c>
      <c r="E437" t="s">
        <v>368</v>
      </c>
      <c r="F437">
        <v>170</v>
      </c>
      <c r="G437">
        <v>170</v>
      </c>
      <c r="H437">
        <v>170</v>
      </c>
      <c r="I437" s="1">
        <v>8961014236880</v>
      </c>
      <c r="J437" t="s">
        <v>981</v>
      </c>
      <c r="K437" t="s">
        <v>982</v>
      </c>
      <c r="L437" t="s">
        <v>981</v>
      </c>
      <c r="M437" s="1">
        <v>8961014236880</v>
      </c>
      <c r="N437" t="s">
        <v>980</v>
      </c>
      <c r="O437" t="s">
        <v>980</v>
      </c>
      <c r="P437">
        <f>472/4</f>
        <v>118</v>
      </c>
      <c r="Q437">
        <v>4</v>
      </c>
    </row>
    <row r="438" spans="1:17" x14ac:dyDescent="0.25">
      <c r="A438" t="s">
        <v>880</v>
      </c>
      <c r="B438" t="s">
        <v>867</v>
      </c>
      <c r="C438" t="s">
        <v>840</v>
      </c>
      <c r="D438" t="s">
        <v>369</v>
      </c>
      <c r="E438" t="s">
        <v>369</v>
      </c>
      <c r="F438">
        <v>250</v>
      </c>
      <c r="G438">
        <v>250</v>
      </c>
      <c r="H438">
        <v>250</v>
      </c>
      <c r="I438" s="1">
        <v>8901030691232</v>
      </c>
      <c r="J438" t="s">
        <v>981</v>
      </c>
      <c r="K438" t="s">
        <v>982</v>
      </c>
      <c r="L438" t="s">
        <v>981</v>
      </c>
      <c r="M438" s="1">
        <v>8901030691232</v>
      </c>
      <c r="N438" t="s">
        <v>980</v>
      </c>
      <c r="O438" t="s">
        <v>980</v>
      </c>
      <c r="P438">
        <v>180</v>
      </c>
      <c r="Q438">
        <v>1</v>
      </c>
    </row>
    <row r="439" spans="1:17" x14ac:dyDescent="0.25">
      <c r="A439" t="s">
        <v>868</v>
      </c>
      <c r="B439" t="s">
        <v>867</v>
      </c>
      <c r="C439" t="s">
        <v>840</v>
      </c>
      <c r="D439" t="s">
        <v>370</v>
      </c>
      <c r="E439" t="s">
        <v>370</v>
      </c>
      <c r="F439">
        <v>70</v>
      </c>
      <c r="G439">
        <v>70</v>
      </c>
      <c r="H439">
        <v>70</v>
      </c>
      <c r="I439" s="1">
        <v>8850252030049</v>
      </c>
      <c r="J439" t="s">
        <v>981</v>
      </c>
      <c r="K439" t="s">
        <v>982</v>
      </c>
      <c r="L439" t="s">
        <v>981</v>
      </c>
      <c r="M439" s="1">
        <v>8850252030049</v>
      </c>
      <c r="N439" t="s">
        <v>980</v>
      </c>
      <c r="O439" t="s">
        <v>980</v>
      </c>
      <c r="P439">
        <v>54</v>
      </c>
      <c r="Q439">
        <v>6</v>
      </c>
    </row>
    <row r="440" spans="1:17" x14ac:dyDescent="0.25">
      <c r="A440" t="s">
        <v>868</v>
      </c>
      <c r="B440" t="s">
        <v>867</v>
      </c>
      <c r="C440" t="s">
        <v>840</v>
      </c>
      <c r="D440" t="s">
        <v>371</v>
      </c>
      <c r="E440" t="s">
        <v>371</v>
      </c>
      <c r="F440">
        <v>70</v>
      </c>
      <c r="G440">
        <v>70</v>
      </c>
      <c r="H440">
        <v>70</v>
      </c>
      <c r="I440" s="1">
        <v>8859010900051</v>
      </c>
      <c r="J440" t="s">
        <v>981</v>
      </c>
      <c r="K440" t="s">
        <v>982</v>
      </c>
      <c r="L440" t="s">
        <v>981</v>
      </c>
      <c r="M440" s="1">
        <v>8859010900051</v>
      </c>
      <c r="N440" t="s">
        <v>980</v>
      </c>
      <c r="O440" t="s">
        <v>980</v>
      </c>
      <c r="P440">
        <v>47</v>
      </c>
      <c r="Q440">
        <v>6</v>
      </c>
    </row>
    <row r="441" spans="1:17" x14ac:dyDescent="0.25">
      <c r="A441" t="s">
        <v>868</v>
      </c>
      <c r="B441" t="s">
        <v>867</v>
      </c>
      <c r="C441" t="s">
        <v>840</v>
      </c>
      <c r="D441" t="s">
        <v>372</v>
      </c>
      <c r="E441" t="s">
        <v>372</v>
      </c>
      <c r="F441">
        <v>80</v>
      </c>
      <c r="G441">
        <v>80</v>
      </c>
      <c r="H441">
        <v>80</v>
      </c>
      <c r="I441" s="1">
        <v>8850233999136</v>
      </c>
      <c r="J441" t="s">
        <v>981</v>
      </c>
      <c r="K441" t="s">
        <v>982</v>
      </c>
      <c r="L441" t="s">
        <v>981</v>
      </c>
      <c r="M441" s="1">
        <v>8850233999136</v>
      </c>
      <c r="N441" t="s">
        <v>980</v>
      </c>
      <c r="O441" t="s">
        <v>980</v>
      </c>
      <c r="P441">
        <v>49</v>
      </c>
      <c r="Q441">
        <v>6</v>
      </c>
    </row>
    <row r="442" spans="1:17" x14ac:dyDescent="0.25">
      <c r="A442" t="s">
        <v>868</v>
      </c>
      <c r="B442" t="s">
        <v>867</v>
      </c>
      <c r="C442" t="s">
        <v>840</v>
      </c>
      <c r="D442" t="s">
        <v>373</v>
      </c>
      <c r="E442" t="s">
        <v>373</v>
      </c>
      <c r="F442">
        <v>100</v>
      </c>
      <c r="G442">
        <v>100</v>
      </c>
      <c r="H442">
        <v>100</v>
      </c>
      <c r="I442" s="1">
        <v>8853976000046</v>
      </c>
      <c r="J442" t="s">
        <v>981</v>
      </c>
      <c r="K442" t="s">
        <v>982</v>
      </c>
      <c r="L442" t="s">
        <v>981</v>
      </c>
      <c r="M442" s="1">
        <v>8853976000046</v>
      </c>
      <c r="N442" t="s">
        <v>980</v>
      </c>
      <c r="O442" t="s">
        <v>980</v>
      </c>
      <c r="P442">
        <v>52</v>
      </c>
      <c r="Q442">
        <v>6</v>
      </c>
    </row>
    <row r="443" spans="1:17" x14ac:dyDescent="0.25">
      <c r="A443" t="s">
        <v>868</v>
      </c>
      <c r="B443" t="s">
        <v>867</v>
      </c>
      <c r="C443" t="s">
        <v>840</v>
      </c>
      <c r="D443" t="s">
        <v>374</v>
      </c>
      <c r="E443" t="s">
        <v>374</v>
      </c>
      <c r="F443">
        <v>310</v>
      </c>
      <c r="G443">
        <v>310</v>
      </c>
      <c r="H443">
        <v>310</v>
      </c>
      <c r="I443" s="1">
        <v>8961014248951</v>
      </c>
      <c r="J443" t="s">
        <v>981</v>
      </c>
      <c r="K443" t="s">
        <v>982</v>
      </c>
      <c r="L443" t="s">
        <v>981</v>
      </c>
      <c r="M443" s="1">
        <v>8961014248951</v>
      </c>
      <c r="N443" t="s">
        <v>980</v>
      </c>
      <c r="O443" t="s">
        <v>980</v>
      </c>
      <c r="P443">
        <f>825/3</f>
        <v>275</v>
      </c>
      <c r="Q443">
        <v>3</v>
      </c>
    </row>
    <row r="444" spans="1:17" x14ac:dyDescent="0.25">
      <c r="A444" t="s">
        <v>880</v>
      </c>
      <c r="B444" t="s">
        <v>867</v>
      </c>
      <c r="C444" t="s">
        <v>840</v>
      </c>
      <c r="D444" t="s">
        <v>375</v>
      </c>
      <c r="E444" t="s">
        <v>375</v>
      </c>
      <c r="F444">
        <v>149</v>
      </c>
      <c r="G444">
        <v>149</v>
      </c>
      <c r="H444">
        <v>149</v>
      </c>
      <c r="I444" s="1">
        <v>3610340650994</v>
      </c>
      <c r="J444" t="s">
        <v>981</v>
      </c>
      <c r="K444" t="s">
        <v>982</v>
      </c>
      <c r="L444" t="s">
        <v>981</v>
      </c>
      <c r="M444" s="1">
        <v>3610340650994</v>
      </c>
      <c r="N444" t="s">
        <v>980</v>
      </c>
      <c r="O444" t="s">
        <v>980</v>
      </c>
      <c r="P444">
        <f>780/6</f>
        <v>130</v>
      </c>
      <c r="Q444">
        <v>6</v>
      </c>
    </row>
    <row r="445" spans="1:17" x14ac:dyDescent="0.25">
      <c r="A445" t="s">
        <v>880</v>
      </c>
      <c r="B445" t="s">
        <v>867</v>
      </c>
      <c r="C445" t="s">
        <v>840</v>
      </c>
      <c r="D445" t="s">
        <v>376</v>
      </c>
      <c r="E445" t="s">
        <v>376</v>
      </c>
      <c r="F445">
        <v>249</v>
      </c>
      <c r="G445">
        <v>249</v>
      </c>
      <c r="H445">
        <v>249</v>
      </c>
      <c r="I445" s="1">
        <v>3610340650987</v>
      </c>
      <c r="J445" t="s">
        <v>981</v>
      </c>
      <c r="K445" t="s">
        <v>982</v>
      </c>
      <c r="L445" t="s">
        <v>981</v>
      </c>
      <c r="M445" s="1">
        <v>3610340650987</v>
      </c>
      <c r="N445" t="s">
        <v>980</v>
      </c>
      <c r="O445" t="s">
        <v>980</v>
      </c>
      <c r="P445">
        <f>660/3</f>
        <v>220</v>
      </c>
      <c r="Q445">
        <v>5</v>
      </c>
    </row>
    <row r="446" spans="1:17" x14ac:dyDescent="0.25">
      <c r="A446" t="s">
        <v>880</v>
      </c>
      <c r="B446" t="s">
        <v>867</v>
      </c>
      <c r="C446" t="s">
        <v>840</v>
      </c>
      <c r="D446" t="s">
        <v>377</v>
      </c>
      <c r="E446" t="s">
        <v>377</v>
      </c>
      <c r="F446">
        <v>280</v>
      </c>
      <c r="G446">
        <v>280</v>
      </c>
      <c r="H446">
        <v>280</v>
      </c>
      <c r="I446" s="1">
        <v>8992304019524</v>
      </c>
      <c r="J446" t="s">
        <v>981</v>
      </c>
      <c r="K446" t="s">
        <v>982</v>
      </c>
      <c r="L446" t="s">
        <v>981</v>
      </c>
      <c r="M446" s="1">
        <v>8992304019524</v>
      </c>
      <c r="N446" t="s">
        <v>980</v>
      </c>
      <c r="O446" t="s">
        <v>980</v>
      </c>
      <c r="P446">
        <f>660/3</f>
        <v>220</v>
      </c>
      <c r="Q446">
        <v>5</v>
      </c>
    </row>
    <row r="447" spans="1:17" x14ac:dyDescent="0.25">
      <c r="A447" t="s">
        <v>880</v>
      </c>
      <c r="B447" t="s">
        <v>867</v>
      </c>
      <c r="C447" t="s">
        <v>840</v>
      </c>
      <c r="D447" t="s">
        <v>852</v>
      </c>
      <c r="E447" t="s">
        <v>852</v>
      </c>
      <c r="F447">
        <v>280</v>
      </c>
      <c r="G447">
        <v>280</v>
      </c>
      <c r="H447">
        <v>280</v>
      </c>
      <c r="I447" s="1">
        <v>8992304047152</v>
      </c>
      <c r="J447" t="s">
        <v>981</v>
      </c>
      <c r="K447" t="s">
        <v>982</v>
      </c>
      <c r="L447" t="s">
        <v>981</v>
      </c>
      <c r="M447" s="1">
        <v>8992304047152</v>
      </c>
      <c r="N447" t="s">
        <v>980</v>
      </c>
      <c r="O447" t="s">
        <v>980</v>
      </c>
      <c r="P447">
        <f>660/3</f>
        <v>220</v>
      </c>
      <c r="Q447">
        <v>2</v>
      </c>
    </row>
    <row r="448" spans="1:17" x14ac:dyDescent="0.25">
      <c r="A448" t="s">
        <v>901</v>
      </c>
      <c r="B448" t="s">
        <v>874</v>
      </c>
      <c r="C448" t="s">
        <v>842</v>
      </c>
      <c r="D448" t="s">
        <v>378</v>
      </c>
      <c r="E448" t="s">
        <v>378</v>
      </c>
      <c r="F448">
        <v>120</v>
      </c>
      <c r="G448">
        <v>120</v>
      </c>
      <c r="H448">
        <v>120</v>
      </c>
      <c r="I448" s="1">
        <v>8901088150507</v>
      </c>
      <c r="J448" t="s">
        <v>981</v>
      </c>
      <c r="K448" t="s">
        <v>982</v>
      </c>
      <c r="L448" t="s">
        <v>981</v>
      </c>
      <c r="M448" s="1">
        <v>8901088150507</v>
      </c>
      <c r="N448" t="s">
        <v>980</v>
      </c>
      <c r="O448" t="s">
        <v>980</v>
      </c>
      <c r="P448">
        <f>480/6</f>
        <v>80</v>
      </c>
      <c r="Q448">
        <v>6</v>
      </c>
    </row>
    <row r="449" spans="1:17" x14ac:dyDescent="0.25">
      <c r="A449" t="s">
        <v>901</v>
      </c>
      <c r="B449" t="s">
        <v>874</v>
      </c>
      <c r="C449" t="s">
        <v>842</v>
      </c>
      <c r="D449" t="s">
        <v>379</v>
      </c>
      <c r="E449" t="s">
        <v>379</v>
      </c>
      <c r="F449">
        <v>180</v>
      </c>
      <c r="G449">
        <v>180</v>
      </c>
      <c r="H449">
        <v>180</v>
      </c>
      <c r="I449" s="1">
        <v>8901088000451</v>
      </c>
      <c r="J449" t="s">
        <v>981</v>
      </c>
      <c r="K449" t="s">
        <v>982</v>
      </c>
      <c r="L449" t="s">
        <v>981</v>
      </c>
      <c r="M449" s="1">
        <v>8901088000451</v>
      </c>
      <c r="N449" t="s">
        <v>980</v>
      </c>
      <c r="O449" t="s">
        <v>980</v>
      </c>
      <c r="P449">
        <f>840/6</f>
        <v>140</v>
      </c>
      <c r="Q449">
        <v>6</v>
      </c>
    </row>
    <row r="450" spans="1:17" x14ac:dyDescent="0.25">
      <c r="A450" t="s">
        <v>901</v>
      </c>
      <c r="B450" t="s">
        <v>874</v>
      </c>
      <c r="C450" t="s">
        <v>842</v>
      </c>
      <c r="D450" t="s">
        <v>380</v>
      </c>
      <c r="E450" t="s">
        <v>380</v>
      </c>
      <c r="F450">
        <v>400</v>
      </c>
      <c r="G450">
        <v>400</v>
      </c>
      <c r="H450">
        <v>400</v>
      </c>
      <c r="I450" s="1">
        <v>8901088000586</v>
      </c>
      <c r="J450" t="s">
        <v>981</v>
      </c>
      <c r="K450" t="s">
        <v>982</v>
      </c>
      <c r="L450" t="s">
        <v>981</v>
      </c>
      <c r="M450" s="1">
        <v>8901088000586</v>
      </c>
      <c r="N450" t="s">
        <v>980</v>
      </c>
      <c r="O450" t="s">
        <v>980</v>
      </c>
      <c r="P450">
        <f>840/3</f>
        <v>280</v>
      </c>
      <c r="Q450">
        <v>3</v>
      </c>
    </row>
    <row r="451" spans="1:17" x14ac:dyDescent="0.25">
      <c r="A451" t="s">
        <v>916</v>
      </c>
      <c r="B451" t="s">
        <v>899</v>
      </c>
      <c r="C451" t="s">
        <v>846</v>
      </c>
      <c r="D451" t="s">
        <v>381</v>
      </c>
      <c r="E451" t="s">
        <v>381</v>
      </c>
      <c r="F451">
        <v>400</v>
      </c>
      <c r="G451">
        <v>400</v>
      </c>
      <c r="H451">
        <v>400</v>
      </c>
      <c r="I451" s="1">
        <v>8961006040044</v>
      </c>
      <c r="J451" t="s">
        <v>981</v>
      </c>
      <c r="K451" t="s">
        <v>982</v>
      </c>
      <c r="L451" t="s">
        <v>981</v>
      </c>
      <c r="M451" s="1">
        <v>8961006040044</v>
      </c>
      <c r="N451" t="s">
        <v>980</v>
      </c>
      <c r="O451" t="s">
        <v>980</v>
      </c>
      <c r="P451">
        <v>109</v>
      </c>
      <c r="Q451">
        <v>36</v>
      </c>
    </row>
    <row r="452" spans="1:17" x14ac:dyDescent="0.25">
      <c r="A452" t="s">
        <v>917</v>
      </c>
      <c r="B452" t="s">
        <v>899</v>
      </c>
      <c r="C452" t="s">
        <v>846</v>
      </c>
      <c r="D452" t="s">
        <v>382</v>
      </c>
      <c r="E452" t="s">
        <v>382</v>
      </c>
      <c r="F452">
        <v>70</v>
      </c>
      <c r="G452">
        <v>70</v>
      </c>
      <c r="H452">
        <v>70</v>
      </c>
      <c r="I452" s="1">
        <v>8961006020015</v>
      </c>
      <c r="J452" t="s">
        <v>981</v>
      </c>
      <c r="K452" t="s">
        <v>982</v>
      </c>
      <c r="L452" t="s">
        <v>981</v>
      </c>
      <c r="M452" s="1">
        <v>8961006020015</v>
      </c>
      <c r="N452" t="s">
        <v>980</v>
      </c>
      <c r="O452" t="s">
        <v>980</v>
      </c>
      <c r="P452">
        <f>1160/20</f>
        <v>58</v>
      </c>
      <c r="Q452">
        <v>20</v>
      </c>
    </row>
    <row r="453" spans="1:17" x14ac:dyDescent="0.25">
      <c r="A453" t="s">
        <v>917</v>
      </c>
      <c r="B453" t="s">
        <v>899</v>
      </c>
      <c r="C453" t="s">
        <v>846</v>
      </c>
      <c r="D453" t="s">
        <v>839</v>
      </c>
      <c r="E453" t="s">
        <v>839</v>
      </c>
      <c r="F453">
        <v>25</v>
      </c>
      <c r="G453">
        <v>25</v>
      </c>
      <c r="H453">
        <v>25</v>
      </c>
      <c r="I453" s="1">
        <v>8961006020046</v>
      </c>
      <c r="J453" t="s">
        <v>981</v>
      </c>
      <c r="K453" t="s">
        <v>982</v>
      </c>
      <c r="L453" t="s">
        <v>981</v>
      </c>
      <c r="M453" s="1">
        <v>8961006020046</v>
      </c>
      <c r="N453" t="s">
        <v>980</v>
      </c>
      <c r="O453" t="s">
        <v>980</v>
      </c>
      <c r="P453">
        <f>440/20</f>
        <v>22</v>
      </c>
      <c r="Q453">
        <v>20</v>
      </c>
    </row>
    <row r="454" spans="1:17" x14ac:dyDescent="0.25">
      <c r="A454" t="s">
        <v>918</v>
      </c>
      <c r="B454" t="s">
        <v>899</v>
      </c>
      <c r="C454" t="s">
        <v>846</v>
      </c>
      <c r="D454" t="s">
        <v>383</v>
      </c>
      <c r="E454" t="s">
        <v>383</v>
      </c>
      <c r="F454">
        <v>130</v>
      </c>
      <c r="G454">
        <v>130</v>
      </c>
      <c r="H454">
        <v>130</v>
      </c>
      <c r="I454" s="1">
        <v>8961006040051</v>
      </c>
      <c r="J454" t="s">
        <v>981</v>
      </c>
      <c r="K454" t="s">
        <v>982</v>
      </c>
      <c r="L454" t="s">
        <v>981</v>
      </c>
      <c r="M454" s="1">
        <v>8961006040051</v>
      </c>
      <c r="N454" t="s">
        <v>980</v>
      </c>
      <c r="O454" t="s">
        <v>980</v>
      </c>
      <c r="P454">
        <v>112</v>
      </c>
      <c r="Q454">
        <v>6</v>
      </c>
    </row>
    <row r="455" spans="1:17" x14ac:dyDescent="0.25">
      <c r="A455" t="s">
        <v>918</v>
      </c>
      <c r="B455" t="s">
        <v>899</v>
      </c>
      <c r="C455" t="s">
        <v>846</v>
      </c>
      <c r="D455" t="s">
        <v>383</v>
      </c>
      <c r="E455" t="s">
        <v>383</v>
      </c>
      <c r="F455">
        <v>150</v>
      </c>
      <c r="G455">
        <v>150</v>
      </c>
      <c r="H455">
        <v>150</v>
      </c>
      <c r="I455" s="1">
        <v>8961006040068</v>
      </c>
      <c r="J455" t="s">
        <v>981</v>
      </c>
      <c r="K455" t="s">
        <v>982</v>
      </c>
      <c r="L455" t="s">
        <v>981</v>
      </c>
      <c r="M455" s="1">
        <v>8961006040068</v>
      </c>
      <c r="N455" t="s">
        <v>980</v>
      </c>
      <c r="O455" t="s">
        <v>980</v>
      </c>
      <c r="P455">
        <f>780/6</f>
        <v>130</v>
      </c>
      <c r="Q455">
        <v>6</v>
      </c>
    </row>
    <row r="456" spans="1:17" x14ac:dyDescent="0.25">
      <c r="A456" t="s">
        <v>919</v>
      </c>
      <c r="B456" t="s">
        <v>899</v>
      </c>
      <c r="C456" t="s">
        <v>846</v>
      </c>
      <c r="D456" t="s">
        <v>384</v>
      </c>
      <c r="E456" t="s">
        <v>384</v>
      </c>
      <c r="F456">
        <v>10</v>
      </c>
      <c r="G456">
        <v>10</v>
      </c>
      <c r="H456">
        <v>10</v>
      </c>
      <c r="I456" s="1">
        <v>123469</v>
      </c>
      <c r="J456" t="s">
        <v>981</v>
      </c>
      <c r="K456" t="s">
        <v>982</v>
      </c>
      <c r="L456" t="s">
        <v>981</v>
      </c>
      <c r="M456" s="1">
        <v>123469</v>
      </c>
      <c r="N456" t="s">
        <v>980</v>
      </c>
      <c r="O456" t="s">
        <v>980</v>
      </c>
      <c r="P456">
        <v>6</v>
      </c>
      <c r="Q456">
        <v>48</v>
      </c>
    </row>
    <row r="457" spans="1:17" x14ac:dyDescent="0.25">
      <c r="A457" t="s">
        <v>921</v>
      </c>
      <c r="B457" t="s">
        <v>920</v>
      </c>
      <c r="C457" t="s">
        <v>846</v>
      </c>
      <c r="D457" t="s">
        <v>385</v>
      </c>
      <c r="E457" t="s">
        <v>385</v>
      </c>
      <c r="F457">
        <v>109</v>
      </c>
      <c r="G457">
        <v>109</v>
      </c>
      <c r="H457">
        <v>109</v>
      </c>
      <c r="I457" s="1">
        <v>6001106114619</v>
      </c>
      <c r="J457" t="s">
        <v>981</v>
      </c>
      <c r="K457" t="s">
        <v>982</v>
      </c>
      <c r="L457" t="s">
        <v>981</v>
      </c>
      <c r="M457" s="1">
        <v>6001106114619</v>
      </c>
      <c r="N457" t="s">
        <v>980</v>
      </c>
      <c r="O457" t="s">
        <v>980</v>
      </c>
      <c r="P457">
        <v>94</v>
      </c>
      <c r="Q457">
        <v>6</v>
      </c>
    </row>
    <row r="458" spans="1:17" x14ac:dyDescent="0.25">
      <c r="A458" t="s">
        <v>921</v>
      </c>
      <c r="B458" t="s">
        <v>920</v>
      </c>
      <c r="C458" t="s">
        <v>846</v>
      </c>
      <c r="D458" t="s">
        <v>386</v>
      </c>
      <c r="E458" t="s">
        <v>386</v>
      </c>
      <c r="F458">
        <v>109</v>
      </c>
      <c r="G458">
        <v>109</v>
      </c>
      <c r="H458">
        <v>109</v>
      </c>
      <c r="I458" s="1">
        <v>8961101231156</v>
      </c>
      <c r="J458" t="s">
        <v>981</v>
      </c>
      <c r="K458" t="s">
        <v>982</v>
      </c>
      <c r="L458" t="s">
        <v>981</v>
      </c>
      <c r="M458" s="1">
        <v>8961101231156</v>
      </c>
      <c r="N458" t="s">
        <v>980</v>
      </c>
      <c r="O458" t="s">
        <v>980</v>
      </c>
      <c r="P458">
        <v>94</v>
      </c>
      <c r="Q458">
        <v>6</v>
      </c>
    </row>
    <row r="459" spans="1:17" x14ac:dyDescent="0.25">
      <c r="A459" t="s">
        <v>921</v>
      </c>
      <c r="B459" t="s">
        <v>920</v>
      </c>
      <c r="C459" t="s">
        <v>846</v>
      </c>
      <c r="D459" t="s">
        <v>387</v>
      </c>
      <c r="E459" t="s">
        <v>387</v>
      </c>
      <c r="F459">
        <v>249</v>
      </c>
      <c r="G459">
        <v>249</v>
      </c>
      <c r="H459">
        <v>249</v>
      </c>
      <c r="I459" s="1">
        <v>6001106114626</v>
      </c>
      <c r="J459" t="s">
        <v>981</v>
      </c>
      <c r="K459" t="s">
        <v>982</v>
      </c>
      <c r="L459" t="s">
        <v>981</v>
      </c>
      <c r="M459" s="1">
        <v>6001106114626</v>
      </c>
      <c r="N459" t="s">
        <v>980</v>
      </c>
      <c r="O459" t="s">
        <v>980</v>
      </c>
      <c r="P459">
        <f>1170/6</f>
        <v>195</v>
      </c>
      <c r="Q459">
        <v>6</v>
      </c>
    </row>
    <row r="460" spans="1:17" x14ac:dyDescent="0.25">
      <c r="A460" t="s">
        <v>921</v>
      </c>
      <c r="B460" t="s">
        <v>920</v>
      </c>
      <c r="C460" t="s">
        <v>846</v>
      </c>
      <c r="D460" t="s">
        <v>388</v>
      </c>
      <c r="E460" t="s">
        <v>388</v>
      </c>
      <c r="F460">
        <v>235</v>
      </c>
      <c r="G460">
        <v>235</v>
      </c>
      <c r="H460">
        <v>235</v>
      </c>
      <c r="I460" s="1">
        <v>8961101230593</v>
      </c>
      <c r="J460" t="s">
        <v>981</v>
      </c>
      <c r="K460" t="s">
        <v>982</v>
      </c>
      <c r="L460" t="s">
        <v>981</v>
      </c>
      <c r="M460" s="1">
        <v>8961101230593</v>
      </c>
      <c r="N460" t="s">
        <v>980</v>
      </c>
      <c r="O460" t="s">
        <v>980</v>
      </c>
      <c r="P460">
        <v>195</v>
      </c>
      <c r="Q460">
        <v>6</v>
      </c>
    </row>
    <row r="461" spans="1:17" x14ac:dyDescent="0.25">
      <c r="A461" t="s">
        <v>921</v>
      </c>
      <c r="B461" t="s">
        <v>920</v>
      </c>
      <c r="C461" t="s">
        <v>846</v>
      </c>
      <c r="D461" t="s">
        <v>389</v>
      </c>
      <c r="E461" t="s">
        <v>389</v>
      </c>
      <c r="F461">
        <v>450</v>
      </c>
      <c r="G461">
        <v>450</v>
      </c>
      <c r="H461">
        <v>450</v>
      </c>
      <c r="I461" s="1">
        <v>8964000954713</v>
      </c>
      <c r="J461" t="s">
        <v>981</v>
      </c>
      <c r="K461" t="s">
        <v>982</v>
      </c>
      <c r="L461" t="s">
        <v>981</v>
      </c>
      <c r="M461" s="1">
        <v>8964000954713</v>
      </c>
      <c r="N461" t="s">
        <v>980</v>
      </c>
      <c r="O461" t="s">
        <v>980</v>
      </c>
      <c r="P461">
        <f>2280/6</f>
        <v>380</v>
      </c>
      <c r="Q461">
        <v>6</v>
      </c>
    </row>
    <row r="462" spans="1:17" x14ac:dyDescent="0.25">
      <c r="A462" t="s">
        <v>922</v>
      </c>
      <c r="B462" t="s">
        <v>920</v>
      </c>
      <c r="C462" t="s">
        <v>846</v>
      </c>
      <c r="D462" t="s">
        <v>390</v>
      </c>
      <c r="E462" t="s">
        <v>390</v>
      </c>
      <c r="F462">
        <v>230</v>
      </c>
      <c r="G462">
        <v>230</v>
      </c>
      <c r="H462">
        <v>230</v>
      </c>
      <c r="I462" s="1">
        <v>6001106309985</v>
      </c>
      <c r="J462" t="s">
        <v>981</v>
      </c>
      <c r="K462" t="s">
        <v>982</v>
      </c>
      <c r="L462" t="s">
        <v>981</v>
      </c>
      <c r="M462" s="1">
        <v>6001106309985</v>
      </c>
      <c r="N462" t="s">
        <v>980</v>
      </c>
      <c r="O462" t="s">
        <v>980</v>
      </c>
      <c r="P462">
        <v>184</v>
      </c>
      <c r="Q462">
        <v>6</v>
      </c>
    </row>
    <row r="463" spans="1:17" x14ac:dyDescent="0.25">
      <c r="A463" t="s">
        <v>922</v>
      </c>
      <c r="B463" t="s">
        <v>920</v>
      </c>
      <c r="C463" t="s">
        <v>846</v>
      </c>
      <c r="D463" t="s">
        <v>391</v>
      </c>
      <c r="E463" t="s">
        <v>391</v>
      </c>
      <c r="F463">
        <v>80</v>
      </c>
      <c r="G463">
        <v>80</v>
      </c>
      <c r="H463">
        <v>80</v>
      </c>
      <c r="I463" s="1">
        <v>6001106309718</v>
      </c>
      <c r="J463" t="s">
        <v>981</v>
      </c>
      <c r="K463" t="s">
        <v>982</v>
      </c>
      <c r="L463" t="s">
        <v>981</v>
      </c>
      <c r="M463" s="1">
        <v>6001106309718</v>
      </c>
      <c r="N463" t="s">
        <v>980</v>
      </c>
      <c r="O463" t="s">
        <v>980</v>
      </c>
      <c r="P463">
        <f>390/6</f>
        <v>65</v>
      </c>
      <c r="Q463">
        <v>6</v>
      </c>
    </row>
    <row r="464" spans="1:17" x14ac:dyDescent="0.25">
      <c r="A464" t="s">
        <v>922</v>
      </c>
      <c r="B464" t="s">
        <v>920</v>
      </c>
      <c r="C464" t="s">
        <v>846</v>
      </c>
      <c r="D464" t="s">
        <v>392</v>
      </c>
      <c r="E464" t="s">
        <v>392</v>
      </c>
      <c r="F464">
        <v>150</v>
      </c>
      <c r="G464">
        <v>150</v>
      </c>
      <c r="H464">
        <v>150</v>
      </c>
      <c r="I464" s="1">
        <v>6001106309725</v>
      </c>
      <c r="J464" t="s">
        <v>981</v>
      </c>
      <c r="K464" t="s">
        <v>982</v>
      </c>
      <c r="L464" t="s">
        <v>981</v>
      </c>
      <c r="M464" s="1">
        <v>6001106309725</v>
      </c>
      <c r="N464" t="s">
        <v>980</v>
      </c>
      <c r="O464" t="s">
        <v>980</v>
      </c>
      <c r="P464">
        <f>720/6</f>
        <v>120</v>
      </c>
      <c r="Q464">
        <v>6</v>
      </c>
    </row>
    <row r="465" spans="1:17" x14ac:dyDescent="0.25">
      <c r="A465" t="s">
        <v>891</v>
      </c>
      <c r="B465" t="s">
        <v>889</v>
      </c>
      <c r="C465" t="s">
        <v>845</v>
      </c>
      <c r="D465" t="s">
        <v>393</v>
      </c>
      <c r="E465" t="s">
        <v>393</v>
      </c>
      <c r="F465">
        <v>80</v>
      </c>
      <c r="G465">
        <v>80</v>
      </c>
      <c r="H465">
        <v>80</v>
      </c>
      <c r="I465" s="1">
        <v>8964001492382</v>
      </c>
      <c r="J465" t="s">
        <v>981</v>
      </c>
      <c r="K465" t="s">
        <v>982</v>
      </c>
      <c r="L465" t="s">
        <v>981</v>
      </c>
      <c r="M465" s="1">
        <v>8964001492382</v>
      </c>
      <c r="N465" t="s">
        <v>980</v>
      </c>
      <c r="O465" t="s">
        <v>980</v>
      </c>
      <c r="P465">
        <v>55</v>
      </c>
      <c r="Q465">
        <v>6</v>
      </c>
    </row>
    <row r="466" spans="1:17" x14ac:dyDescent="0.25">
      <c r="A466" t="s">
        <v>891</v>
      </c>
      <c r="B466" t="s">
        <v>889</v>
      </c>
      <c r="C466" t="s">
        <v>845</v>
      </c>
      <c r="D466" t="s">
        <v>394</v>
      </c>
      <c r="E466" t="s">
        <v>394</v>
      </c>
      <c r="F466">
        <v>40</v>
      </c>
      <c r="G466">
        <v>40</v>
      </c>
      <c r="H466">
        <v>40</v>
      </c>
      <c r="I466" s="1">
        <v>123456789</v>
      </c>
      <c r="J466" t="s">
        <v>981</v>
      </c>
      <c r="K466" t="s">
        <v>982</v>
      </c>
      <c r="L466" t="s">
        <v>981</v>
      </c>
      <c r="M466" s="1">
        <v>123456789</v>
      </c>
      <c r="N466" t="s">
        <v>980</v>
      </c>
      <c r="O466" t="s">
        <v>980</v>
      </c>
      <c r="P466">
        <f>120/6</f>
        <v>20</v>
      </c>
      <c r="Q466">
        <v>6</v>
      </c>
    </row>
    <row r="467" spans="1:17" x14ac:dyDescent="0.25">
      <c r="A467" t="s">
        <v>891</v>
      </c>
      <c r="B467" t="s">
        <v>889</v>
      </c>
      <c r="C467" t="s">
        <v>845</v>
      </c>
      <c r="D467" t="s">
        <v>395</v>
      </c>
      <c r="E467" t="s">
        <v>395</v>
      </c>
      <c r="F467">
        <v>60</v>
      </c>
      <c r="G467">
        <v>60</v>
      </c>
      <c r="H467">
        <v>60</v>
      </c>
      <c r="I467" s="1">
        <v>8964001492351</v>
      </c>
      <c r="J467" t="s">
        <v>981</v>
      </c>
      <c r="K467" t="s">
        <v>982</v>
      </c>
      <c r="L467" t="s">
        <v>981</v>
      </c>
      <c r="M467" s="1">
        <v>8964001492351</v>
      </c>
      <c r="N467" t="s">
        <v>980</v>
      </c>
      <c r="O467" t="s">
        <v>980</v>
      </c>
      <c r="P467">
        <f>480/12</f>
        <v>40</v>
      </c>
      <c r="Q467">
        <v>12</v>
      </c>
    </row>
    <row r="468" spans="1:17" x14ac:dyDescent="0.25">
      <c r="A468" t="s">
        <v>891</v>
      </c>
      <c r="B468" t="s">
        <v>889</v>
      </c>
      <c r="C468" t="s">
        <v>845</v>
      </c>
      <c r="D468" t="s">
        <v>396</v>
      </c>
      <c r="E468" t="s">
        <v>396</v>
      </c>
      <c r="F468">
        <v>150</v>
      </c>
      <c r="G468">
        <v>150</v>
      </c>
      <c r="H468">
        <v>150</v>
      </c>
      <c r="I468" s="1">
        <v>7568995131336</v>
      </c>
      <c r="J468" t="s">
        <v>981</v>
      </c>
      <c r="K468" t="s">
        <v>982</v>
      </c>
      <c r="L468" t="s">
        <v>981</v>
      </c>
      <c r="M468" s="1">
        <v>7568995131336</v>
      </c>
      <c r="N468" t="s">
        <v>980</v>
      </c>
      <c r="O468" t="s">
        <v>980</v>
      </c>
      <c r="P468">
        <f>960/12</f>
        <v>80</v>
      </c>
      <c r="Q468">
        <v>12</v>
      </c>
    </row>
    <row r="469" spans="1:17" x14ac:dyDescent="0.25">
      <c r="A469" t="s">
        <v>875</v>
      </c>
      <c r="B469" t="s">
        <v>874</v>
      </c>
      <c r="C469" t="s">
        <v>842</v>
      </c>
      <c r="D469" t="s">
        <v>397</v>
      </c>
      <c r="E469" t="s">
        <v>397</v>
      </c>
      <c r="F469">
        <v>280</v>
      </c>
      <c r="G469">
        <v>280</v>
      </c>
      <c r="H469">
        <v>280</v>
      </c>
      <c r="I469" s="1">
        <v>8961014242348</v>
      </c>
      <c r="J469" t="s">
        <v>981</v>
      </c>
      <c r="K469" t="s">
        <v>982</v>
      </c>
      <c r="L469" t="s">
        <v>981</v>
      </c>
      <c r="M469" s="1">
        <v>8961014242348</v>
      </c>
      <c r="N469" t="s">
        <v>980</v>
      </c>
      <c r="O469" t="s">
        <v>980</v>
      </c>
      <c r="P469">
        <f>3000/12</f>
        <v>250</v>
      </c>
      <c r="Q469">
        <v>12</v>
      </c>
    </row>
    <row r="470" spans="1:17" x14ac:dyDescent="0.25">
      <c r="A470" t="s">
        <v>875</v>
      </c>
      <c r="B470" t="s">
        <v>874</v>
      </c>
      <c r="C470" t="s">
        <v>842</v>
      </c>
      <c r="D470" t="s">
        <v>398</v>
      </c>
      <c r="E470" t="s">
        <v>398</v>
      </c>
      <c r="F470">
        <v>499</v>
      </c>
      <c r="G470">
        <v>499</v>
      </c>
      <c r="H470">
        <v>499</v>
      </c>
      <c r="I470" s="1">
        <v>8961014242355</v>
      </c>
      <c r="J470" t="s">
        <v>981</v>
      </c>
      <c r="K470" t="s">
        <v>982</v>
      </c>
      <c r="L470" t="s">
        <v>981</v>
      </c>
      <c r="M470" s="1">
        <v>8961014242355</v>
      </c>
      <c r="N470" t="s">
        <v>980</v>
      </c>
      <c r="O470" t="s">
        <v>980</v>
      </c>
      <c r="P470">
        <f>2640/6</f>
        <v>440</v>
      </c>
      <c r="Q470">
        <v>6</v>
      </c>
    </row>
    <row r="471" spans="1:17" x14ac:dyDescent="0.25">
      <c r="A471" t="s">
        <v>875</v>
      </c>
      <c r="B471" t="s">
        <v>874</v>
      </c>
      <c r="C471" t="s">
        <v>842</v>
      </c>
      <c r="D471" t="s">
        <v>399</v>
      </c>
      <c r="E471" t="s">
        <v>399</v>
      </c>
      <c r="F471">
        <v>799</v>
      </c>
      <c r="G471">
        <v>799</v>
      </c>
      <c r="H471">
        <v>799</v>
      </c>
      <c r="I471" s="1">
        <v>8961014242362</v>
      </c>
      <c r="J471" t="s">
        <v>981</v>
      </c>
      <c r="K471" t="s">
        <v>982</v>
      </c>
      <c r="L471" t="s">
        <v>981</v>
      </c>
      <c r="M471" s="1">
        <v>8961014242362</v>
      </c>
      <c r="N471" t="s">
        <v>980</v>
      </c>
      <c r="O471" t="s">
        <v>980</v>
      </c>
      <c r="P471">
        <f>2160/3</f>
        <v>720</v>
      </c>
      <c r="Q471">
        <v>3</v>
      </c>
    </row>
    <row r="472" spans="1:17" x14ac:dyDescent="0.25">
      <c r="A472" t="s">
        <v>875</v>
      </c>
      <c r="B472" t="s">
        <v>874</v>
      </c>
      <c r="C472" t="s">
        <v>842</v>
      </c>
      <c r="D472" t="s">
        <v>400</v>
      </c>
      <c r="E472" t="s">
        <v>400</v>
      </c>
      <c r="F472">
        <v>290</v>
      </c>
      <c r="G472">
        <v>290</v>
      </c>
      <c r="H472">
        <v>290</v>
      </c>
      <c r="I472" s="1">
        <v>8961014242379</v>
      </c>
      <c r="J472" t="s">
        <v>981</v>
      </c>
      <c r="K472" t="s">
        <v>982</v>
      </c>
      <c r="L472" t="s">
        <v>981</v>
      </c>
      <c r="M472" s="1">
        <v>8961014242379</v>
      </c>
      <c r="N472" t="s">
        <v>980</v>
      </c>
      <c r="O472" t="s">
        <v>980</v>
      </c>
      <c r="P472">
        <f>1500/6</f>
        <v>250</v>
      </c>
      <c r="Q472">
        <v>6</v>
      </c>
    </row>
    <row r="473" spans="1:17" x14ac:dyDescent="0.25">
      <c r="A473" t="s">
        <v>868</v>
      </c>
      <c r="B473" t="s">
        <v>867</v>
      </c>
      <c r="C473" t="s">
        <v>840</v>
      </c>
      <c r="D473" t="s">
        <v>401</v>
      </c>
      <c r="E473" t="s">
        <v>401</v>
      </c>
      <c r="F473">
        <v>150</v>
      </c>
      <c r="G473">
        <v>150</v>
      </c>
      <c r="H473">
        <v>150</v>
      </c>
      <c r="I473" s="1">
        <v>6009689192215</v>
      </c>
      <c r="J473" t="s">
        <v>981</v>
      </c>
      <c r="K473" t="s">
        <v>982</v>
      </c>
      <c r="L473" t="s">
        <v>981</v>
      </c>
      <c r="M473" s="1">
        <v>6009689192215</v>
      </c>
      <c r="N473" t="s">
        <v>980</v>
      </c>
      <c r="O473" t="s">
        <v>980</v>
      </c>
      <c r="P473">
        <f>660/6</f>
        <v>110</v>
      </c>
      <c r="Q473">
        <v>6</v>
      </c>
    </row>
    <row r="474" spans="1:17" x14ac:dyDescent="0.25">
      <c r="A474" t="s">
        <v>868</v>
      </c>
      <c r="B474" t="s">
        <v>867</v>
      </c>
      <c r="C474" t="s">
        <v>840</v>
      </c>
      <c r="D474" t="s">
        <v>402</v>
      </c>
      <c r="E474" t="s">
        <v>402</v>
      </c>
      <c r="F474">
        <v>280</v>
      </c>
      <c r="G474">
        <v>280</v>
      </c>
      <c r="H474">
        <v>280</v>
      </c>
      <c r="I474" s="1">
        <v>6009689191706</v>
      </c>
      <c r="J474" t="s">
        <v>981</v>
      </c>
      <c r="K474" t="s">
        <v>982</v>
      </c>
      <c r="L474" t="s">
        <v>981</v>
      </c>
      <c r="M474" s="1">
        <v>6009689191706</v>
      </c>
      <c r="N474" t="s">
        <v>980</v>
      </c>
      <c r="O474" t="s">
        <v>980</v>
      </c>
      <c r="P474">
        <f>660/3</f>
        <v>220</v>
      </c>
      <c r="Q474">
        <v>3</v>
      </c>
    </row>
    <row r="475" spans="1:17" x14ac:dyDescent="0.25">
      <c r="A475" t="s">
        <v>868</v>
      </c>
      <c r="B475" t="s">
        <v>867</v>
      </c>
      <c r="C475" t="s">
        <v>840</v>
      </c>
      <c r="D475" t="s">
        <v>403</v>
      </c>
      <c r="E475" t="s">
        <v>403</v>
      </c>
      <c r="F475">
        <v>380</v>
      </c>
      <c r="G475">
        <v>380</v>
      </c>
      <c r="H475">
        <v>380</v>
      </c>
      <c r="I475" s="1">
        <v>6009689191690</v>
      </c>
      <c r="J475" t="s">
        <v>981</v>
      </c>
      <c r="K475" t="s">
        <v>982</v>
      </c>
      <c r="L475" t="s">
        <v>981</v>
      </c>
      <c r="M475" s="1">
        <v>6009689191690</v>
      </c>
      <c r="N475" t="s">
        <v>980</v>
      </c>
      <c r="O475" t="s">
        <v>980</v>
      </c>
      <c r="P475">
        <f>795/3</f>
        <v>265</v>
      </c>
      <c r="Q475">
        <v>3</v>
      </c>
    </row>
    <row r="476" spans="1:17" x14ac:dyDescent="0.25">
      <c r="A476" t="s">
        <v>875</v>
      </c>
      <c r="B476" t="s">
        <v>874</v>
      </c>
      <c r="C476" t="s">
        <v>842</v>
      </c>
      <c r="D476" t="s">
        <v>404</v>
      </c>
      <c r="E476" t="s">
        <v>404</v>
      </c>
      <c r="F476">
        <v>450</v>
      </c>
      <c r="G476">
        <v>450</v>
      </c>
      <c r="H476">
        <v>450</v>
      </c>
      <c r="I476" s="1">
        <v>8710447211052</v>
      </c>
      <c r="J476" t="s">
        <v>981</v>
      </c>
      <c r="K476" t="s">
        <v>982</v>
      </c>
      <c r="L476" t="s">
        <v>981</v>
      </c>
      <c r="M476" s="1">
        <v>8710447211052</v>
      </c>
      <c r="N476" t="s">
        <v>980</v>
      </c>
      <c r="O476" t="s">
        <v>980</v>
      </c>
      <c r="P476">
        <f>960/3</f>
        <v>320</v>
      </c>
      <c r="Q476">
        <v>3</v>
      </c>
    </row>
    <row r="477" spans="1:17" x14ac:dyDescent="0.25">
      <c r="A477" t="s">
        <v>924</v>
      </c>
      <c r="B477" t="s">
        <v>923</v>
      </c>
      <c r="C477" t="s">
        <v>841</v>
      </c>
      <c r="D477" t="s">
        <v>405</v>
      </c>
      <c r="E477" t="s">
        <v>405</v>
      </c>
      <c r="F477">
        <v>650</v>
      </c>
      <c r="G477">
        <v>650</v>
      </c>
      <c r="H477">
        <v>650</v>
      </c>
      <c r="I477" s="1">
        <v>3700082500357</v>
      </c>
      <c r="J477" t="s">
        <v>981</v>
      </c>
      <c r="K477" t="s">
        <v>982</v>
      </c>
      <c r="L477" t="s">
        <v>981</v>
      </c>
      <c r="M477" s="1">
        <v>3700082500357</v>
      </c>
      <c r="N477" t="s">
        <v>980</v>
      </c>
      <c r="O477" t="s">
        <v>980</v>
      </c>
      <c r="P477">
        <v>390</v>
      </c>
      <c r="Q477">
        <v>2</v>
      </c>
    </row>
    <row r="478" spans="1:17" x14ac:dyDescent="0.25">
      <c r="A478" t="s">
        <v>924</v>
      </c>
      <c r="B478" t="s">
        <v>923</v>
      </c>
      <c r="C478" t="s">
        <v>841</v>
      </c>
      <c r="D478" t="s">
        <v>406</v>
      </c>
      <c r="E478" t="s">
        <v>406</v>
      </c>
      <c r="F478">
        <v>550</v>
      </c>
      <c r="G478">
        <v>550</v>
      </c>
      <c r="H478">
        <v>550</v>
      </c>
      <c r="I478" s="1">
        <v>6674682551156</v>
      </c>
      <c r="J478" t="s">
        <v>981</v>
      </c>
      <c r="K478" t="s">
        <v>982</v>
      </c>
      <c r="L478" t="s">
        <v>981</v>
      </c>
      <c r="M478" s="1">
        <v>6674682551156</v>
      </c>
      <c r="N478" t="s">
        <v>980</v>
      </c>
      <c r="O478" t="s">
        <v>980</v>
      </c>
      <c r="P478">
        <v>315</v>
      </c>
      <c r="Q478">
        <v>2</v>
      </c>
    </row>
    <row r="479" spans="1:17" x14ac:dyDescent="0.25">
      <c r="A479" t="s">
        <v>924</v>
      </c>
      <c r="B479" t="s">
        <v>923</v>
      </c>
      <c r="C479" t="s">
        <v>841</v>
      </c>
      <c r="D479" t="s">
        <v>407</v>
      </c>
      <c r="E479" t="s">
        <v>407</v>
      </c>
      <c r="F479">
        <v>550</v>
      </c>
      <c r="G479">
        <v>550</v>
      </c>
      <c r="H479">
        <v>550</v>
      </c>
      <c r="I479" s="1">
        <v>6676445261081</v>
      </c>
      <c r="J479" t="s">
        <v>981</v>
      </c>
      <c r="K479" t="s">
        <v>982</v>
      </c>
      <c r="L479" t="s">
        <v>981</v>
      </c>
      <c r="M479" s="1">
        <v>6676445261081</v>
      </c>
      <c r="N479" t="s">
        <v>980</v>
      </c>
      <c r="O479" t="s">
        <v>980</v>
      </c>
      <c r="P479">
        <v>315</v>
      </c>
      <c r="Q479">
        <v>2</v>
      </c>
    </row>
    <row r="480" spans="1:17" x14ac:dyDescent="0.25">
      <c r="A480" t="s">
        <v>924</v>
      </c>
      <c r="B480" t="s">
        <v>923</v>
      </c>
      <c r="C480" t="s">
        <v>841</v>
      </c>
      <c r="D480" t="s">
        <v>407</v>
      </c>
      <c r="E480" t="s">
        <v>407</v>
      </c>
      <c r="F480">
        <v>550</v>
      </c>
      <c r="G480">
        <v>550</v>
      </c>
      <c r="H480">
        <v>550</v>
      </c>
      <c r="I480" s="1">
        <v>6674646231070</v>
      </c>
      <c r="J480" t="s">
        <v>981</v>
      </c>
      <c r="K480" t="s">
        <v>982</v>
      </c>
      <c r="L480" t="s">
        <v>981</v>
      </c>
      <c r="M480" s="1">
        <v>6674646231070</v>
      </c>
      <c r="N480" t="s">
        <v>980</v>
      </c>
      <c r="O480" t="s">
        <v>980</v>
      </c>
      <c r="P480">
        <v>315</v>
      </c>
      <c r="Q480">
        <v>2</v>
      </c>
    </row>
    <row r="481" spans="1:17" x14ac:dyDescent="0.25">
      <c r="A481" t="s">
        <v>924</v>
      </c>
      <c r="B481" t="s">
        <v>923</v>
      </c>
      <c r="C481" t="s">
        <v>841</v>
      </c>
      <c r="D481" t="s">
        <v>407</v>
      </c>
      <c r="E481" t="s">
        <v>407</v>
      </c>
      <c r="F481">
        <v>550</v>
      </c>
      <c r="G481">
        <v>550</v>
      </c>
      <c r="H481">
        <v>550</v>
      </c>
      <c r="I481" s="1">
        <v>6674682551026</v>
      </c>
      <c r="J481" t="s">
        <v>981</v>
      </c>
      <c r="K481" t="s">
        <v>982</v>
      </c>
      <c r="L481" t="s">
        <v>981</v>
      </c>
      <c r="M481" s="1">
        <v>6674682551026</v>
      </c>
      <c r="N481" t="s">
        <v>980</v>
      </c>
      <c r="O481" t="s">
        <v>980</v>
      </c>
      <c r="P481">
        <v>315</v>
      </c>
      <c r="Q481">
        <v>2</v>
      </c>
    </row>
    <row r="482" spans="1:17" x14ac:dyDescent="0.25">
      <c r="A482" t="s">
        <v>924</v>
      </c>
      <c r="B482" t="s">
        <v>923</v>
      </c>
      <c r="C482" t="s">
        <v>841</v>
      </c>
      <c r="D482" t="s">
        <v>408</v>
      </c>
      <c r="E482" t="s">
        <v>408</v>
      </c>
      <c r="F482">
        <v>600</v>
      </c>
      <c r="G482">
        <v>600</v>
      </c>
      <c r="H482">
        <v>600</v>
      </c>
      <c r="I482" s="1">
        <v>6294015115727</v>
      </c>
      <c r="J482" t="s">
        <v>981</v>
      </c>
      <c r="K482" t="s">
        <v>982</v>
      </c>
      <c r="L482" t="s">
        <v>981</v>
      </c>
      <c r="M482" s="1">
        <v>6294015115727</v>
      </c>
      <c r="N482" t="s">
        <v>980</v>
      </c>
      <c r="O482" t="s">
        <v>980</v>
      </c>
      <c r="P482">
        <v>375</v>
      </c>
      <c r="Q482">
        <v>1</v>
      </c>
    </row>
    <row r="483" spans="1:17" x14ac:dyDescent="0.25">
      <c r="A483" t="s">
        <v>924</v>
      </c>
      <c r="B483" t="s">
        <v>923</v>
      </c>
      <c r="C483" t="s">
        <v>841</v>
      </c>
      <c r="D483" t="s">
        <v>408</v>
      </c>
      <c r="E483" t="s">
        <v>408</v>
      </c>
      <c r="F483">
        <v>600</v>
      </c>
      <c r="G483">
        <v>600</v>
      </c>
      <c r="H483">
        <v>600</v>
      </c>
      <c r="I483" s="1">
        <v>6294015105582</v>
      </c>
      <c r="J483" t="s">
        <v>981</v>
      </c>
      <c r="K483" t="s">
        <v>982</v>
      </c>
      <c r="L483" t="s">
        <v>981</v>
      </c>
      <c r="M483" s="1">
        <v>6294015105582</v>
      </c>
      <c r="N483" t="s">
        <v>980</v>
      </c>
      <c r="O483" t="s">
        <v>980</v>
      </c>
      <c r="P483">
        <v>375</v>
      </c>
      <c r="Q483">
        <v>1</v>
      </c>
    </row>
    <row r="484" spans="1:17" x14ac:dyDescent="0.25">
      <c r="A484" t="s">
        <v>924</v>
      </c>
      <c r="B484" t="s">
        <v>923</v>
      </c>
      <c r="C484" t="s">
        <v>841</v>
      </c>
      <c r="D484" t="s">
        <v>408</v>
      </c>
      <c r="E484" t="s">
        <v>408</v>
      </c>
      <c r="F484">
        <v>600</v>
      </c>
      <c r="G484">
        <v>600</v>
      </c>
      <c r="H484">
        <v>600</v>
      </c>
      <c r="I484" s="1">
        <v>6294015105568</v>
      </c>
      <c r="J484" t="s">
        <v>981</v>
      </c>
      <c r="K484" t="s">
        <v>982</v>
      </c>
      <c r="L484" t="s">
        <v>981</v>
      </c>
      <c r="M484" s="1">
        <v>6294015105568</v>
      </c>
      <c r="N484" t="s">
        <v>980</v>
      </c>
      <c r="O484" t="s">
        <v>980</v>
      </c>
      <c r="P484">
        <v>375</v>
      </c>
      <c r="Q484">
        <v>1</v>
      </c>
    </row>
    <row r="485" spans="1:17" x14ac:dyDescent="0.25">
      <c r="A485" t="s">
        <v>924</v>
      </c>
      <c r="B485" t="s">
        <v>923</v>
      </c>
      <c r="C485" t="s">
        <v>841</v>
      </c>
      <c r="D485" t="s">
        <v>409</v>
      </c>
      <c r="E485" t="s">
        <v>409</v>
      </c>
      <c r="F485">
        <v>390</v>
      </c>
      <c r="G485">
        <v>390</v>
      </c>
      <c r="H485">
        <v>390</v>
      </c>
      <c r="I485" s="1">
        <v>6291012843295</v>
      </c>
      <c r="J485" t="s">
        <v>981</v>
      </c>
      <c r="K485" t="s">
        <v>982</v>
      </c>
      <c r="L485" t="s">
        <v>981</v>
      </c>
      <c r="M485" s="1">
        <v>6291012843295</v>
      </c>
      <c r="N485" t="s">
        <v>980</v>
      </c>
      <c r="O485" t="s">
        <v>980</v>
      </c>
      <c r="P485">
        <v>220</v>
      </c>
      <c r="Q485">
        <v>2</v>
      </c>
    </row>
    <row r="486" spans="1:17" x14ac:dyDescent="0.25">
      <c r="A486" t="s">
        <v>924</v>
      </c>
      <c r="B486" t="s">
        <v>923</v>
      </c>
      <c r="C486" t="s">
        <v>841</v>
      </c>
      <c r="D486" t="s">
        <v>410</v>
      </c>
      <c r="E486" t="s">
        <v>410</v>
      </c>
      <c r="F486">
        <v>490</v>
      </c>
      <c r="G486">
        <v>490</v>
      </c>
      <c r="H486">
        <v>490</v>
      </c>
      <c r="I486" s="1">
        <v>6294015105032</v>
      </c>
      <c r="J486" t="s">
        <v>981</v>
      </c>
      <c r="K486" t="s">
        <v>982</v>
      </c>
      <c r="L486" t="s">
        <v>981</v>
      </c>
      <c r="M486" s="1">
        <v>6294015105032</v>
      </c>
      <c r="N486" t="s">
        <v>980</v>
      </c>
      <c r="O486" t="s">
        <v>980</v>
      </c>
      <c r="P486">
        <v>280</v>
      </c>
      <c r="Q486">
        <v>1</v>
      </c>
    </row>
    <row r="487" spans="1:17" x14ac:dyDescent="0.25">
      <c r="A487" t="s">
        <v>924</v>
      </c>
      <c r="B487" t="s">
        <v>923</v>
      </c>
      <c r="C487" t="s">
        <v>841</v>
      </c>
      <c r="D487" t="s">
        <v>410</v>
      </c>
      <c r="E487" t="s">
        <v>410</v>
      </c>
      <c r="F487">
        <v>490</v>
      </c>
      <c r="G487">
        <v>490</v>
      </c>
      <c r="H487">
        <v>490</v>
      </c>
      <c r="I487" s="1">
        <v>6294015118728</v>
      </c>
      <c r="J487" t="s">
        <v>981</v>
      </c>
      <c r="K487" t="s">
        <v>982</v>
      </c>
      <c r="L487" t="s">
        <v>981</v>
      </c>
      <c r="M487" s="1">
        <v>6294015118728</v>
      </c>
      <c r="N487" t="s">
        <v>980</v>
      </c>
      <c r="O487" t="s">
        <v>980</v>
      </c>
      <c r="P487">
        <v>280</v>
      </c>
      <c r="Q487">
        <v>1</v>
      </c>
    </row>
    <row r="488" spans="1:17" x14ac:dyDescent="0.25">
      <c r="A488" t="s">
        <v>924</v>
      </c>
      <c r="B488" t="s">
        <v>923</v>
      </c>
      <c r="C488" t="s">
        <v>841</v>
      </c>
      <c r="D488" t="s">
        <v>410</v>
      </c>
      <c r="E488" t="s">
        <v>410</v>
      </c>
      <c r="F488">
        <v>490</v>
      </c>
      <c r="G488">
        <v>490</v>
      </c>
      <c r="H488">
        <v>490</v>
      </c>
      <c r="I488" s="1">
        <v>6294015105025</v>
      </c>
      <c r="J488" t="s">
        <v>981</v>
      </c>
      <c r="K488" t="s">
        <v>982</v>
      </c>
      <c r="L488" t="s">
        <v>981</v>
      </c>
      <c r="M488" s="1">
        <v>6294015105025</v>
      </c>
      <c r="N488" t="s">
        <v>980</v>
      </c>
      <c r="O488" t="s">
        <v>980</v>
      </c>
      <c r="P488">
        <v>280</v>
      </c>
      <c r="Q488">
        <v>1</v>
      </c>
    </row>
    <row r="489" spans="1:17" x14ac:dyDescent="0.25">
      <c r="A489" t="s">
        <v>924</v>
      </c>
      <c r="B489" t="s">
        <v>923</v>
      </c>
      <c r="C489" t="s">
        <v>841</v>
      </c>
      <c r="D489" t="s">
        <v>410</v>
      </c>
      <c r="E489" t="s">
        <v>410</v>
      </c>
      <c r="F489">
        <v>490</v>
      </c>
      <c r="G489">
        <v>490</v>
      </c>
      <c r="H489">
        <v>490</v>
      </c>
      <c r="I489" s="1">
        <v>6294015104417</v>
      </c>
      <c r="J489" t="s">
        <v>981</v>
      </c>
      <c r="K489" t="s">
        <v>982</v>
      </c>
      <c r="L489" t="s">
        <v>981</v>
      </c>
      <c r="M489" s="1">
        <v>6294015104417</v>
      </c>
      <c r="N489" t="s">
        <v>980</v>
      </c>
      <c r="O489" t="s">
        <v>980</v>
      </c>
      <c r="P489">
        <v>280</v>
      </c>
      <c r="Q489">
        <v>1</v>
      </c>
    </row>
    <row r="490" spans="1:17" x14ac:dyDescent="0.25">
      <c r="A490" t="s">
        <v>924</v>
      </c>
      <c r="B490" t="s">
        <v>923</v>
      </c>
      <c r="C490" t="s">
        <v>841</v>
      </c>
      <c r="D490" t="s">
        <v>411</v>
      </c>
      <c r="E490" t="s">
        <v>411</v>
      </c>
      <c r="F490">
        <v>520</v>
      </c>
      <c r="G490">
        <v>520</v>
      </c>
      <c r="H490">
        <v>520</v>
      </c>
      <c r="I490" s="1">
        <v>8001841198200</v>
      </c>
      <c r="J490" t="s">
        <v>981</v>
      </c>
      <c r="K490" t="s">
        <v>982</v>
      </c>
      <c r="L490" t="s">
        <v>981</v>
      </c>
      <c r="M490" s="1">
        <v>8001841198200</v>
      </c>
      <c r="N490" t="s">
        <v>980</v>
      </c>
      <c r="O490" t="s">
        <v>980</v>
      </c>
      <c r="P490">
        <v>360</v>
      </c>
      <c r="Q490">
        <v>2</v>
      </c>
    </row>
    <row r="491" spans="1:17" x14ac:dyDescent="0.25">
      <c r="A491" t="s">
        <v>924</v>
      </c>
      <c r="B491" t="s">
        <v>923</v>
      </c>
      <c r="C491" t="s">
        <v>841</v>
      </c>
      <c r="D491" t="s">
        <v>412</v>
      </c>
      <c r="E491" t="s">
        <v>412</v>
      </c>
      <c r="F491">
        <v>550</v>
      </c>
      <c r="G491">
        <v>550</v>
      </c>
      <c r="H491">
        <v>550</v>
      </c>
      <c r="I491" s="1">
        <v>6297000226880</v>
      </c>
      <c r="J491" t="s">
        <v>981</v>
      </c>
      <c r="K491" t="s">
        <v>982</v>
      </c>
      <c r="L491" t="s">
        <v>981</v>
      </c>
      <c r="M491" s="1">
        <v>6297000226880</v>
      </c>
      <c r="N491" t="s">
        <v>980</v>
      </c>
      <c r="O491" t="s">
        <v>980</v>
      </c>
      <c r="P491">
        <v>380</v>
      </c>
      <c r="Q491">
        <v>1</v>
      </c>
    </row>
    <row r="492" spans="1:17" x14ac:dyDescent="0.25">
      <c r="A492" t="s">
        <v>924</v>
      </c>
      <c r="B492" t="s">
        <v>923</v>
      </c>
      <c r="C492" t="s">
        <v>841</v>
      </c>
      <c r="D492" t="s">
        <v>412</v>
      </c>
      <c r="E492" t="s">
        <v>412</v>
      </c>
      <c r="F492">
        <v>550</v>
      </c>
      <c r="G492">
        <v>550</v>
      </c>
      <c r="H492">
        <v>550</v>
      </c>
      <c r="I492" s="1">
        <v>6297000669328</v>
      </c>
      <c r="J492" t="s">
        <v>981</v>
      </c>
      <c r="K492" t="s">
        <v>982</v>
      </c>
      <c r="L492" t="s">
        <v>981</v>
      </c>
      <c r="M492" s="1">
        <v>6297000669328</v>
      </c>
      <c r="N492" t="s">
        <v>980</v>
      </c>
      <c r="O492" t="s">
        <v>980</v>
      </c>
      <c r="P492">
        <v>380</v>
      </c>
      <c r="Q492">
        <v>1</v>
      </c>
    </row>
    <row r="493" spans="1:17" x14ac:dyDescent="0.25">
      <c r="A493" t="s">
        <v>924</v>
      </c>
      <c r="B493" t="s">
        <v>923</v>
      </c>
      <c r="C493" t="s">
        <v>841</v>
      </c>
      <c r="D493" t="s">
        <v>413</v>
      </c>
      <c r="E493" t="s">
        <v>413</v>
      </c>
      <c r="F493">
        <v>280</v>
      </c>
      <c r="G493">
        <v>280</v>
      </c>
      <c r="H493">
        <v>280</v>
      </c>
      <c r="I493" s="1">
        <v>8691111234679</v>
      </c>
      <c r="J493" t="s">
        <v>981</v>
      </c>
      <c r="K493" t="s">
        <v>982</v>
      </c>
      <c r="L493" t="s">
        <v>981</v>
      </c>
      <c r="M493" s="1">
        <v>8691111234679</v>
      </c>
      <c r="N493" t="s">
        <v>980</v>
      </c>
      <c r="O493" t="s">
        <v>980</v>
      </c>
      <c r="P493">
        <v>170</v>
      </c>
      <c r="Q493">
        <v>1</v>
      </c>
    </row>
    <row r="494" spans="1:17" x14ac:dyDescent="0.25">
      <c r="A494" t="s">
        <v>924</v>
      </c>
      <c r="B494" t="s">
        <v>923</v>
      </c>
      <c r="C494" t="s">
        <v>841</v>
      </c>
      <c r="D494" t="s">
        <v>413</v>
      </c>
      <c r="E494" t="s">
        <v>413</v>
      </c>
      <c r="F494">
        <v>280</v>
      </c>
      <c r="G494">
        <v>280</v>
      </c>
      <c r="H494">
        <v>280</v>
      </c>
      <c r="I494" s="1">
        <v>8691111234587</v>
      </c>
      <c r="J494" t="s">
        <v>981</v>
      </c>
      <c r="K494" t="s">
        <v>982</v>
      </c>
      <c r="L494" t="s">
        <v>981</v>
      </c>
      <c r="M494" s="1">
        <v>8691111234587</v>
      </c>
      <c r="N494" t="s">
        <v>980</v>
      </c>
      <c r="O494" t="s">
        <v>980</v>
      </c>
      <c r="P494">
        <v>170</v>
      </c>
      <c r="Q494">
        <v>1</v>
      </c>
    </row>
    <row r="495" spans="1:17" x14ac:dyDescent="0.25">
      <c r="A495" t="s">
        <v>924</v>
      </c>
      <c r="B495" t="s">
        <v>923</v>
      </c>
      <c r="C495" t="s">
        <v>841</v>
      </c>
      <c r="D495" t="s">
        <v>413</v>
      </c>
      <c r="E495" t="s">
        <v>413</v>
      </c>
      <c r="F495">
        <v>280</v>
      </c>
      <c r="G495">
        <v>280</v>
      </c>
      <c r="H495">
        <v>280</v>
      </c>
      <c r="I495" s="1">
        <v>8691111234570</v>
      </c>
      <c r="J495" t="s">
        <v>981</v>
      </c>
      <c r="K495" t="s">
        <v>982</v>
      </c>
      <c r="L495" t="s">
        <v>981</v>
      </c>
      <c r="M495" s="1">
        <v>8691111234570</v>
      </c>
      <c r="N495" t="s">
        <v>980</v>
      </c>
      <c r="O495" t="s">
        <v>980</v>
      </c>
      <c r="P495">
        <v>170</v>
      </c>
      <c r="Q495">
        <v>1</v>
      </c>
    </row>
    <row r="496" spans="1:17" x14ac:dyDescent="0.25">
      <c r="A496" t="s">
        <v>924</v>
      </c>
      <c r="B496" t="s">
        <v>923</v>
      </c>
      <c r="C496" t="s">
        <v>841</v>
      </c>
      <c r="D496" t="s">
        <v>413</v>
      </c>
      <c r="E496" t="s">
        <v>413</v>
      </c>
      <c r="F496">
        <v>280</v>
      </c>
      <c r="G496">
        <v>280</v>
      </c>
      <c r="H496">
        <v>280</v>
      </c>
      <c r="I496" s="1">
        <v>8691111234532</v>
      </c>
      <c r="J496" t="s">
        <v>981</v>
      </c>
      <c r="K496" t="s">
        <v>982</v>
      </c>
      <c r="L496" t="s">
        <v>981</v>
      </c>
      <c r="M496" s="1">
        <v>8691111234532</v>
      </c>
      <c r="N496" t="s">
        <v>980</v>
      </c>
      <c r="O496" t="s">
        <v>980</v>
      </c>
      <c r="P496">
        <v>170</v>
      </c>
      <c r="Q496">
        <v>1</v>
      </c>
    </row>
    <row r="497" spans="1:17" x14ac:dyDescent="0.25">
      <c r="A497" t="s">
        <v>924</v>
      </c>
      <c r="B497" t="s">
        <v>923</v>
      </c>
      <c r="C497" t="s">
        <v>841</v>
      </c>
      <c r="D497" t="s">
        <v>414</v>
      </c>
      <c r="E497" t="s">
        <v>414</v>
      </c>
      <c r="F497">
        <v>550</v>
      </c>
      <c r="G497">
        <v>550</v>
      </c>
      <c r="H497">
        <v>550</v>
      </c>
      <c r="I497" s="1">
        <v>5414666008839</v>
      </c>
      <c r="J497" t="s">
        <v>981</v>
      </c>
      <c r="K497" t="s">
        <v>982</v>
      </c>
      <c r="L497" t="s">
        <v>981</v>
      </c>
      <c r="M497" s="1">
        <v>5414666008839</v>
      </c>
      <c r="N497" t="s">
        <v>980</v>
      </c>
      <c r="O497" t="s">
        <v>980</v>
      </c>
      <c r="P497">
        <v>355</v>
      </c>
      <c r="Q497">
        <v>2</v>
      </c>
    </row>
    <row r="498" spans="1:17" x14ac:dyDescent="0.25">
      <c r="A498" t="s">
        <v>924</v>
      </c>
      <c r="B498" t="s">
        <v>923</v>
      </c>
      <c r="C498" t="s">
        <v>841</v>
      </c>
      <c r="D498" t="s">
        <v>415</v>
      </c>
      <c r="E498" t="s">
        <v>415</v>
      </c>
      <c r="F498">
        <v>280</v>
      </c>
      <c r="G498">
        <v>280</v>
      </c>
      <c r="H498">
        <v>280</v>
      </c>
      <c r="I498" s="1">
        <v>6294015125375</v>
      </c>
      <c r="J498" t="s">
        <v>981</v>
      </c>
      <c r="K498" t="s">
        <v>982</v>
      </c>
      <c r="L498" t="s">
        <v>981</v>
      </c>
      <c r="M498" s="1">
        <v>6294015125375</v>
      </c>
      <c r="N498" t="s">
        <v>980</v>
      </c>
      <c r="O498" t="s">
        <v>980</v>
      </c>
      <c r="P498">
        <f>900/5</f>
        <v>180</v>
      </c>
      <c r="Q498">
        <v>1</v>
      </c>
    </row>
    <row r="499" spans="1:17" x14ac:dyDescent="0.25">
      <c r="A499" t="s">
        <v>924</v>
      </c>
      <c r="B499" t="s">
        <v>923</v>
      </c>
      <c r="C499" t="s">
        <v>841</v>
      </c>
      <c r="D499" t="s">
        <v>415</v>
      </c>
      <c r="E499" t="s">
        <v>415</v>
      </c>
      <c r="F499">
        <v>280</v>
      </c>
      <c r="G499">
        <v>280</v>
      </c>
      <c r="H499">
        <v>280</v>
      </c>
      <c r="I499" s="1">
        <v>6294015125344</v>
      </c>
      <c r="J499" t="s">
        <v>981</v>
      </c>
      <c r="K499" t="s">
        <v>982</v>
      </c>
      <c r="L499" t="s">
        <v>981</v>
      </c>
      <c r="M499" s="1">
        <v>6294015125344</v>
      </c>
      <c r="N499" t="s">
        <v>980</v>
      </c>
      <c r="O499" t="s">
        <v>980</v>
      </c>
      <c r="P499">
        <v>180</v>
      </c>
      <c r="Q499">
        <v>1</v>
      </c>
    </row>
    <row r="500" spans="1:17" x14ac:dyDescent="0.25">
      <c r="A500" t="s">
        <v>924</v>
      </c>
      <c r="B500" t="s">
        <v>923</v>
      </c>
      <c r="C500" t="s">
        <v>841</v>
      </c>
      <c r="D500" t="s">
        <v>415</v>
      </c>
      <c r="E500" t="s">
        <v>415</v>
      </c>
      <c r="F500">
        <v>280</v>
      </c>
      <c r="G500">
        <v>280</v>
      </c>
      <c r="H500">
        <v>280</v>
      </c>
      <c r="I500" s="1">
        <v>6294015125337</v>
      </c>
      <c r="J500" t="s">
        <v>981</v>
      </c>
      <c r="K500" t="s">
        <v>982</v>
      </c>
      <c r="L500" t="s">
        <v>981</v>
      </c>
      <c r="M500" s="1">
        <v>6294015125337</v>
      </c>
      <c r="N500" t="s">
        <v>980</v>
      </c>
      <c r="O500" t="s">
        <v>980</v>
      </c>
      <c r="P500">
        <v>180</v>
      </c>
      <c r="Q500">
        <v>1</v>
      </c>
    </row>
    <row r="501" spans="1:17" x14ac:dyDescent="0.25">
      <c r="A501" t="s">
        <v>924</v>
      </c>
      <c r="B501" t="s">
        <v>923</v>
      </c>
      <c r="C501" t="s">
        <v>841</v>
      </c>
      <c r="D501" t="s">
        <v>416</v>
      </c>
      <c r="E501" t="s">
        <v>416</v>
      </c>
      <c r="F501">
        <v>280</v>
      </c>
      <c r="G501">
        <v>280</v>
      </c>
      <c r="H501">
        <v>280</v>
      </c>
      <c r="I501" s="1">
        <v>6291103660732</v>
      </c>
      <c r="J501" t="s">
        <v>981</v>
      </c>
      <c r="K501" t="s">
        <v>982</v>
      </c>
      <c r="L501" t="s">
        <v>981</v>
      </c>
      <c r="M501" s="1">
        <v>6291103660732</v>
      </c>
      <c r="N501" t="s">
        <v>980</v>
      </c>
      <c r="O501" t="s">
        <v>980</v>
      </c>
      <c r="P501">
        <v>180</v>
      </c>
      <c r="Q501">
        <v>2</v>
      </c>
    </row>
    <row r="502" spans="1:17" x14ac:dyDescent="0.25">
      <c r="A502" t="s">
        <v>924</v>
      </c>
      <c r="B502" t="s">
        <v>923</v>
      </c>
      <c r="C502" t="s">
        <v>841</v>
      </c>
      <c r="D502" t="s">
        <v>417</v>
      </c>
      <c r="E502" t="s">
        <v>417</v>
      </c>
      <c r="F502">
        <v>750</v>
      </c>
      <c r="G502">
        <v>750</v>
      </c>
      <c r="H502">
        <v>750</v>
      </c>
      <c r="I502" s="1">
        <v>6291107455853</v>
      </c>
      <c r="J502" t="s">
        <v>981</v>
      </c>
      <c r="K502" t="s">
        <v>982</v>
      </c>
      <c r="L502" t="s">
        <v>981</v>
      </c>
      <c r="M502" s="1">
        <v>6291107455853</v>
      </c>
      <c r="N502" t="s">
        <v>980</v>
      </c>
      <c r="O502" t="s">
        <v>980</v>
      </c>
      <c r="P502">
        <v>475</v>
      </c>
      <c r="Q502">
        <v>1</v>
      </c>
    </row>
    <row r="503" spans="1:17" x14ac:dyDescent="0.25">
      <c r="A503" t="s">
        <v>924</v>
      </c>
      <c r="B503" t="s">
        <v>923</v>
      </c>
      <c r="C503" t="s">
        <v>841</v>
      </c>
      <c r="D503" t="s">
        <v>418</v>
      </c>
      <c r="E503" t="s">
        <v>418</v>
      </c>
      <c r="F503">
        <v>750</v>
      </c>
      <c r="G503">
        <v>750</v>
      </c>
      <c r="H503">
        <v>750</v>
      </c>
      <c r="I503" s="1">
        <v>6291107455884</v>
      </c>
      <c r="J503" t="s">
        <v>981</v>
      </c>
      <c r="K503" t="s">
        <v>982</v>
      </c>
      <c r="L503" t="s">
        <v>981</v>
      </c>
      <c r="M503" s="1">
        <v>6291107455884</v>
      </c>
      <c r="N503" t="s">
        <v>980</v>
      </c>
      <c r="O503" t="s">
        <v>980</v>
      </c>
      <c r="P503">
        <v>475</v>
      </c>
      <c r="Q503">
        <v>1</v>
      </c>
    </row>
    <row r="504" spans="1:17" x14ac:dyDescent="0.25">
      <c r="A504" t="s">
        <v>924</v>
      </c>
      <c r="B504" t="s">
        <v>923</v>
      </c>
      <c r="C504" t="s">
        <v>841</v>
      </c>
      <c r="D504" t="s">
        <v>419</v>
      </c>
      <c r="E504" t="s">
        <v>419</v>
      </c>
      <c r="F504">
        <v>750</v>
      </c>
      <c r="G504">
        <v>750</v>
      </c>
      <c r="H504">
        <v>750</v>
      </c>
      <c r="I504" s="1">
        <v>6291107455860</v>
      </c>
      <c r="J504" t="s">
        <v>981</v>
      </c>
      <c r="K504" t="s">
        <v>982</v>
      </c>
      <c r="L504" t="s">
        <v>981</v>
      </c>
      <c r="M504" s="1">
        <v>6291107455860</v>
      </c>
      <c r="N504" t="s">
        <v>980</v>
      </c>
      <c r="O504" t="s">
        <v>980</v>
      </c>
      <c r="P504">
        <v>475</v>
      </c>
      <c r="Q504">
        <v>1</v>
      </c>
    </row>
    <row r="505" spans="1:17" x14ac:dyDescent="0.25">
      <c r="A505" t="s">
        <v>924</v>
      </c>
      <c r="B505" t="s">
        <v>923</v>
      </c>
      <c r="C505" t="s">
        <v>841</v>
      </c>
      <c r="D505" t="s">
        <v>420</v>
      </c>
      <c r="E505" t="s">
        <v>420</v>
      </c>
      <c r="F505">
        <v>600</v>
      </c>
      <c r="G505">
        <v>600</v>
      </c>
      <c r="H505">
        <v>600</v>
      </c>
      <c r="I505" s="1">
        <v>6291106061857</v>
      </c>
      <c r="J505" t="s">
        <v>981</v>
      </c>
      <c r="K505" t="s">
        <v>982</v>
      </c>
      <c r="L505" t="s">
        <v>981</v>
      </c>
      <c r="M505" s="1">
        <v>6291106061857</v>
      </c>
      <c r="N505" t="s">
        <v>980</v>
      </c>
      <c r="O505" t="s">
        <v>980</v>
      </c>
      <c r="P505">
        <v>345</v>
      </c>
      <c r="Q505">
        <v>2</v>
      </c>
    </row>
    <row r="506" spans="1:17" x14ac:dyDescent="0.25">
      <c r="A506" t="s">
        <v>924</v>
      </c>
      <c r="B506" t="s">
        <v>923</v>
      </c>
      <c r="C506" t="s">
        <v>841</v>
      </c>
      <c r="D506" t="s">
        <v>421</v>
      </c>
      <c r="E506" t="s">
        <v>421</v>
      </c>
      <c r="F506">
        <v>600</v>
      </c>
      <c r="G506">
        <v>600</v>
      </c>
      <c r="H506">
        <v>600</v>
      </c>
      <c r="I506" s="1">
        <v>6291106061758</v>
      </c>
      <c r="J506" t="s">
        <v>981</v>
      </c>
      <c r="K506" t="s">
        <v>982</v>
      </c>
      <c r="L506" t="s">
        <v>981</v>
      </c>
      <c r="M506" s="1">
        <v>6291106061758</v>
      </c>
      <c r="N506" t="s">
        <v>980</v>
      </c>
      <c r="O506" t="s">
        <v>980</v>
      </c>
      <c r="P506">
        <v>345</v>
      </c>
      <c r="Q506">
        <v>1</v>
      </c>
    </row>
    <row r="507" spans="1:17" x14ac:dyDescent="0.25">
      <c r="A507" t="s">
        <v>924</v>
      </c>
      <c r="B507" t="s">
        <v>923</v>
      </c>
      <c r="C507" t="s">
        <v>841</v>
      </c>
      <c r="D507" t="s">
        <v>421</v>
      </c>
      <c r="E507" t="s">
        <v>421</v>
      </c>
      <c r="F507">
        <v>600</v>
      </c>
      <c r="G507">
        <v>600</v>
      </c>
      <c r="H507">
        <v>600</v>
      </c>
      <c r="I507" s="1">
        <v>6291108734902</v>
      </c>
      <c r="J507" t="s">
        <v>981</v>
      </c>
      <c r="K507" t="s">
        <v>982</v>
      </c>
      <c r="L507" t="s">
        <v>981</v>
      </c>
      <c r="M507" s="1">
        <v>6291108734902</v>
      </c>
      <c r="N507" t="s">
        <v>980</v>
      </c>
      <c r="O507" t="s">
        <v>980</v>
      </c>
      <c r="P507">
        <v>345</v>
      </c>
      <c r="Q507">
        <v>0</v>
      </c>
    </row>
    <row r="508" spans="1:17" x14ac:dyDescent="0.25">
      <c r="A508" t="s">
        <v>924</v>
      </c>
      <c r="B508" t="s">
        <v>923</v>
      </c>
      <c r="C508" t="s">
        <v>841</v>
      </c>
      <c r="D508" t="s">
        <v>421</v>
      </c>
      <c r="E508" t="s">
        <v>421</v>
      </c>
      <c r="F508">
        <v>600</v>
      </c>
      <c r="G508">
        <v>600</v>
      </c>
      <c r="H508">
        <v>600</v>
      </c>
      <c r="I508" s="1">
        <v>6291108734872</v>
      </c>
      <c r="J508" t="s">
        <v>981</v>
      </c>
      <c r="K508" t="s">
        <v>982</v>
      </c>
      <c r="L508" t="s">
        <v>981</v>
      </c>
      <c r="M508" s="1">
        <v>6291108734872</v>
      </c>
      <c r="N508" t="s">
        <v>980</v>
      </c>
      <c r="O508" t="s">
        <v>980</v>
      </c>
      <c r="P508">
        <v>345</v>
      </c>
      <c r="Q508">
        <v>1</v>
      </c>
    </row>
    <row r="509" spans="1:17" x14ac:dyDescent="0.25">
      <c r="A509" t="s">
        <v>924</v>
      </c>
      <c r="B509" t="s">
        <v>923</v>
      </c>
      <c r="C509" t="s">
        <v>841</v>
      </c>
      <c r="D509" t="s">
        <v>421</v>
      </c>
      <c r="E509" t="s">
        <v>421</v>
      </c>
      <c r="F509">
        <v>600</v>
      </c>
      <c r="G509">
        <v>600</v>
      </c>
      <c r="H509">
        <v>600</v>
      </c>
      <c r="I509" s="1">
        <v>6291106061727</v>
      </c>
      <c r="J509" t="s">
        <v>981</v>
      </c>
      <c r="K509" t="s">
        <v>982</v>
      </c>
      <c r="L509" t="s">
        <v>981</v>
      </c>
      <c r="M509" s="1">
        <v>6291106061727</v>
      </c>
      <c r="N509" t="s">
        <v>980</v>
      </c>
      <c r="O509" t="s">
        <v>980</v>
      </c>
      <c r="P509">
        <v>345</v>
      </c>
      <c r="Q509">
        <v>1</v>
      </c>
    </row>
    <row r="510" spans="1:17" x14ac:dyDescent="0.25">
      <c r="A510" t="s">
        <v>924</v>
      </c>
      <c r="B510" t="s">
        <v>923</v>
      </c>
      <c r="C510" t="s">
        <v>841</v>
      </c>
      <c r="D510" t="s">
        <v>421</v>
      </c>
      <c r="E510" t="s">
        <v>421</v>
      </c>
      <c r="F510">
        <v>600</v>
      </c>
      <c r="G510">
        <v>600</v>
      </c>
      <c r="H510">
        <v>600</v>
      </c>
      <c r="I510" s="1">
        <v>6291106061758</v>
      </c>
      <c r="J510" t="s">
        <v>981</v>
      </c>
      <c r="K510" t="s">
        <v>982</v>
      </c>
      <c r="L510" t="s">
        <v>981</v>
      </c>
      <c r="M510" s="1">
        <v>6291106061758</v>
      </c>
      <c r="N510" t="s">
        <v>980</v>
      </c>
      <c r="O510" t="s">
        <v>980</v>
      </c>
      <c r="P510">
        <v>345</v>
      </c>
      <c r="Q510">
        <v>1</v>
      </c>
    </row>
    <row r="511" spans="1:17" x14ac:dyDescent="0.25">
      <c r="A511" t="s">
        <v>924</v>
      </c>
      <c r="B511" t="s">
        <v>923</v>
      </c>
      <c r="C511" t="s">
        <v>841</v>
      </c>
      <c r="D511" t="s">
        <v>421</v>
      </c>
      <c r="E511" t="s">
        <v>421</v>
      </c>
      <c r="F511">
        <v>600</v>
      </c>
      <c r="G511">
        <v>600</v>
      </c>
      <c r="H511">
        <v>600</v>
      </c>
      <c r="I511" s="1">
        <v>6291106061727</v>
      </c>
      <c r="J511" t="s">
        <v>981</v>
      </c>
      <c r="K511" t="s">
        <v>982</v>
      </c>
      <c r="L511" t="s">
        <v>981</v>
      </c>
      <c r="M511" s="1">
        <v>6291106061727</v>
      </c>
      <c r="N511" t="s">
        <v>980</v>
      </c>
      <c r="O511" t="s">
        <v>980</v>
      </c>
      <c r="P511">
        <v>345</v>
      </c>
      <c r="Q511">
        <v>1</v>
      </c>
    </row>
    <row r="512" spans="1:17" x14ac:dyDescent="0.25">
      <c r="A512" t="s">
        <v>924</v>
      </c>
      <c r="B512" t="s">
        <v>923</v>
      </c>
      <c r="C512" t="s">
        <v>841</v>
      </c>
      <c r="D512" t="s">
        <v>422</v>
      </c>
      <c r="E512" t="s">
        <v>422</v>
      </c>
      <c r="F512">
        <v>550</v>
      </c>
      <c r="G512">
        <v>550</v>
      </c>
      <c r="H512">
        <v>550</v>
      </c>
      <c r="I512" s="1">
        <v>8908001158336</v>
      </c>
      <c r="J512" t="s">
        <v>981</v>
      </c>
      <c r="K512" t="s">
        <v>982</v>
      </c>
      <c r="L512" t="s">
        <v>981</v>
      </c>
      <c r="M512" s="1">
        <v>8908001158336</v>
      </c>
      <c r="N512" t="s">
        <v>980</v>
      </c>
      <c r="O512" t="s">
        <v>980</v>
      </c>
      <c r="P512">
        <v>420</v>
      </c>
      <c r="Q512">
        <v>2</v>
      </c>
    </row>
    <row r="513" spans="1:17" x14ac:dyDescent="0.25">
      <c r="A513" t="s">
        <v>924</v>
      </c>
      <c r="B513" t="s">
        <v>923</v>
      </c>
      <c r="C513" t="s">
        <v>841</v>
      </c>
      <c r="D513" t="s">
        <v>423</v>
      </c>
      <c r="E513" t="s">
        <v>423</v>
      </c>
      <c r="F513">
        <v>550</v>
      </c>
      <c r="G513">
        <v>550</v>
      </c>
      <c r="H513">
        <v>550</v>
      </c>
      <c r="I513" s="1">
        <v>8908001158343</v>
      </c>
      <c r="J513" t="s">
        <v>981</v>
      </c>
      <c r="K513" t="s">
        <v>982</v>
      </c>
      <c r="L513" t="s">
        <v>981</v>
      </c>
      <c r="M513" s="1">
        <v>8908001158343</v>
      </c>
      <c r="N513" t="s">
        <v>980</v>
      </c>
      <c r="O513" t="s">
        <v>980</v>
      </c>
      <c r="P513">
        <v>420</v>
      </c>
      <c r="Q513">
        <v>2</v>
      </c>
    </row>
    <row r="514" spans="1:17" x14ac:dyDescent="0.25">
      <c r="A514" t="s">
        <v>924</v>
      </c>
      <c r="B514" t="s">
        <v>923</v>
      </c>
      <c r="C514" t="s">
        <v>841</v>
      </c>
      <c r="D514" t="s">
        <v>424</v>
      </c>
      <c r="E514" t="s">
        <v>424</v>
      </c>
      <c r="F514">
        <v>550</v>
      </c>
      <c r="G514">
        <v>550</v>
      </c>
      <c r="H514">
        <v>550</v>
      </c>
      <c r="I514" s="1">
        <v>8908001158954</v>
      </c>
      <c r="J514" t="s">
        <v>981</v>
      </c>
      <c r="K514" t="s">
        <v>982</v>
      </c>
      <c r="L514" t="s">
        <v>981</v>
      </c>
      <c r="M514" s="1">
        <v>8908001158954</v>
      </c>
      <c r="N514" t="s">
        <v>980</v>
      </c>
      <c r="O514" t="s">
        <v>980</v>
      </c>
      <c r="P514">
        <v>420</v>
      </c>
      <c r="Q514">
        <v>2</v>
      </c>
    </row>
    <row r="515" spans="1:17" x14ac:dyDescent="0.25">
      <c r="A515" t="s">
        <v>924</v>
      </c>
      <c r="B515" t="s">
        <v>923</v>
      </c>
      <c r="C515" t="s">
        <v>841</v>
      </c>
      <c r="D515" t="s">
        <v>425</v>
      </c>
      <c r="E515" t="s">
        <v>425</v>
      </c>
      <c r="F515">
        <v>550</v>
      </c>
      <c r="G515">
        <v>550</v>
      </c>
      <c r="H515">
        <v>550</v>
      </c>
      <c r="I515" s="1">
        <v>8908001158350</v>
      </c>
      <c r="J515" t="s">
        <v>981</v>
      </c>
      <c r="K515" t="s">
        <v>982</v>
      </c>
      <c r="L515" t="s">
        <v>981</v>
      </c>
      <c r="M515" s="1">
        <v>8908001158350</v>
      </c>
      <c r="N515" t="s">
        <v>980</v>
      </c>
      <c r="O515" t="s">
        <v>980</v>
      </c>
      <c r="P515">
        <v>420</v>
      </c>
      <c r="Q515">
        <v>2</v>
      </c>
    </row>
    <row r="516" spans="1:17" x14ac:dyDescent="0.25">
      <c r="A516" t="s">
        <v>924</v>
      </c>
      <c r="B516" t="s">
        <v>923</v>
      </c>
      <c r="C516" t="s">
        <v>841</v>
      </c>
      <c r="D516" t="s">
        <v>426</v>
      </c>
      <c r="E516" t="s">
        <v>426</v>
      </c>
      <c r="F516">
        <v>550</v>
      </c>
      <c r="G516">
        <v>550</v>
      </c>
      <c r="H516">
        <v>550</v>
      </c>
      <c r="I516" s="1">
        <v>8908001158497</v>
      </c>
      <c r="J516" t="s">
        <v>981</v>
      </c>
      <c r="K516" t="s">
        <v>982</v>
      </c>
      <c r="L516" t="s">
        <v>981</v>
      </c>
      <c r="M516" s="1">
        <v>8908001158497</v>
      </c>
      <c r="N516" t="s">
        <v>980</v>
      </c>
      <c r="O516" t="s">
        <v>980</v>
      </c>
      <c r="P516">
        <v>420</v>
      </c>
      <c r="Q516">
        <v>2</v>
      </c>
    </row>
    <row r="517" spans="1:17" x14ac:dyDescent="0.25">
      <c r="A517" t="s">
        <v>924</v>
      </c>
      <c r="B517" t="s">
        <v>923</v>
      </c>
      <c r="C517" t="s">
        <v>841</v>
      </c>
      <c r="D517" t="s">
        <v>427</v>
      </c>
      <c r="E517" t="s">
        <v>427</v>
      </c>
      <c r="F517">
        <v>550</v>
      </c>
      <c r="G517">
        <v>550</v>
      </c>
      <c r="H517">
        <v>550</v>
      </c>
      <c r="I517" s="1">
        <v>8908001158312</v>
      </c>
      <c r="J517" t="s">
        <v>981</v>
      </c>
      <c r="K517" t="s">
        <v>982</v>
      </c>
      <c r="L517" t="s">
        <v>981</v>
      </c>
      <c r="M517" s="1">
        <v>8908001158312</v>
      </c>
      <c r="N517" t="s">
        <v>980</v>
      </c>
      <c r="O517" t="s">
        <v>980</v>
      </c>
      <c r="P517">
        <v>420</v>
      </c>
      <c r="Q517">
        <v>2</v>
      </c>
    </row>
    <row r="518" spans="1:17" x14ac:dyDescent="0.25">
      <c r="A518" t="s">
        <v>924</v>
      </c>
      <c r="B518" t="s">
        <v>923</v>
      </c>
      <c r="C518" t="s">
        <v>841</v>
      </c>
      <c r="D518" t="s">
        <v>428</v>
      </c>
      <c r="E518" t="s">
        <v>428</v>
      </c>
      <c r="F518">
        <v>550</v>
      </c>
      <c r="G518">
        <v>550</v>
      </c>
      <c r="H518">
        <v>550</v>
      </c>
      <c r="I518" s="1">
        <v>8908001158961</v>
      </c>
      <c r="J518" t="s">
        <v>981</v>
      </c>
      <c r="K518" t="s">
        <v>982</v>
      </c>
      <c r="L518" t="s">
        <v>981</v>
      </c>
      <c r="M518" s="1">
        <v>8908001158961</v>
      </c>
      <c r="N518" t="s">
        <v>980</v>
      </c>
      <c r="O518" t="s">
        <v>980</v>
      </c>
      <c r="P518">
        <v>420</v>
      </c>
      <c r="Q518">
        <v>2</v>
      </c>
    </row>
    <row r="519" spans="1:17" x14ac:dyDescent="0.25">
      <c r="A519" t="s">
        <v>924</v>
      </c>
      <c r="B519" t="s">
        <v>923</v>
      </c>
      <c r="C519" t="s">
        <v>841</v>
      </c>
      <c r="D519" t="s">
        <v>429</v>
      </c>
      <c r="E519" t="s">
        <v>429</v>
      </c>
      <c r="F519">
        <v>550</v>
      </c>
      <c r="G519">
        <v>550</v>
      </c>
      <c r="H519">
        <v>550</v>
      </c>
      <c r="I519" s="1">
        <v>8908001158305</v>
      </c>
      <c r="J519" t="s">
        <v>981</v>
      </c>
      <c r="K519" t="s">
        <v>982</v>
      </c>
      <c r="L519" t="s">
        <v>981</v>
      </c>
      <c r="M519" s="1">
        <v>8908001158305</v>
      </c>
      <c r="N519" t="s">
        <v>980</v>
      </c>
      <c r="O519" t="s">
        <v>980</v>
      </c>
      <c r="P519">
        <v>420</v>
      </c>
      <c r="Q519">
        <v>3</v>
      </c>
    </row>
    <row r="520" spans="1:17" x14ac:dyDescent="0.25">
      <c r="A520" t="s">
        <v>924</v>
      </c>
      <c r="B520" t="s">
        <v>923</v>
      </c>
      <c r="C520" t="s">
        <v>841</v>
      </c>
      <c r="D520" t="s">
        <v>430</v>
      </c>
      <c r="E520" t="s">
        <v>430</v>
      </c>
      <c r="F520">
        <v>500</v>
      </c>
      <c r="G520">
        <v>500</v>
      </c>
      <c r="H520">
        <v>500</v>
      </c>
      <c r="I520" s="1">
        <v>614514060018</v>
      </c>
      <c r="J520" t="s">
        <v>981</v>
      </c>
      <c r="K520" t="s">
        <v>982</v>
      </c>
      <c r="L520" t="s">
        <v>981</v>
      </c>
      <c r="M520" s="1">
        <v>614514060018</v>
      </c>
      <c r="N520" t="s">
        <v>980</v>
      </c>
      <c r="O520" t="s">
        <v>980</v>
      </c>
      <c r="P520">
        <v>370</v>
      </c>
      <c r="Q520">
        <v>2</v>
      </c>
    </row>
    <row r="521" spans="1:17" x14ac:dyDescent="0.25">
      <c r="A521" t="s">
        <v>924</v>
      </c>
      <c r="B521" t="s">
        <v>923</v>
      </c>
      <c r="C521" t="s">
        <v>841</v>
      </c>
      <c r="D521" t="s">
        <v>431</v>
      </c>
      <c r="E521" t="s">
        <v>431</v>
      </c>
      <c r="F521">
        <v>500</v>
      </c>
      <c r="G521">
        <v>500</v>
      </c>
      <c r="H521">
        <v>500</v>
      </c>
      <c r="I521" s="1">
        <v>614514060025</v>
      </c>
      <c r="J521" t="s">
        <v>981</v>
      </c>
      <c r="K521" t="s">
        <v>982</v>
      </c>
      <c r="L521" t="s">
        <v>981</v>
      </c>
      <c r="M521" s="1">
        <v>614514060025</v>
      </c>
      <c r="N521" t="s">
        <v>980</v>
      </c>
      <c r="O521" t="s">
        <v>980</v>
      </c>
      <c r="P521">
        <v>370</v>
      </c>
      <c r="Q521">
        <v>1</v>
      </c>
    </row>
    <row r="522" spans="1:17" x14ac:dyDescent="0.25">
      <c r="A522" t="s">
        <v>924</v>
      </c>
      <c r="B522" t="s">
        <v>923</v>
      </c>
      <c r="C522" t="s">
        <v>841</v>
      </c>
      <c r="D522" t="s">
        <v>432</v>
      </c>
      <c r="E522" t="s">
        <v>432</v>
      </c>
      <c r="F522">
        <v>350</v>
      </c>
      <c r="G522">
        <v>350</v>
      </c>
      <c r="H522">
        <v>350</v>
      </c>
      <c r="I522" s="1">
        <v>5012209059043</v>
      </c>
      <c r="J522" t="s">
        <v>981</v>
      </c>
      <c r="K522" t="s">
        <v>982</v>
      </c>
      <c r="L522" t="s">
        <v>981</v>
      </c>
      <c r="M522" s="1">
        <v>5012209059043</v>
      </c>
      <c r="N522" t="s">
        <v>980</v>
      </c>
      <c r="O522" t="s">
        <v>980</v>
      </c>
      <c r="P522">
        <v>240</v>
      </c>
      <c r="Q522">
        <v>1</v>
      </c>
    </row>
    <row r="523" spans="1:17" x14ac:dyDescent="0.25">
      <c r="A523" t="s">
        <v>924</v>
      </c>
      <c r="B523" t="s">
        <v>923</v>
      </c>
      <c r="C523" t="s">
        <v>841</v>
      </c>
      <c r="D523" t="s">
        <v>433</v>
      </c>
      <c r="E523" t="s">
        <v>433</v>
      </c>
      <c r="F523">
        <v>950</v>
      </c>
      <c r="G523">
        <v>950</v>
      </c>
      <c r="H523">
        <v>950</v>
      </c>
      <c r="I523" s="1">
        <v>3700066713131</v>
      </c>
      <c r="J523" t="s">
        <v>981</v>
      </c>
      <c r="K523" t="s">
        <v>982</v>
      </c>
      <c r="L523" t="s">
        <v>981</v>
      </c>
      <c r="M523" s="1">
        <v>3700066713131</v>
      </c>
      <c r="N523" t="s">
        <v>980</v>
      </c>
      <c r="O523" t="s">
        <v>980</v>
      </c>
      <c r="P523">
        <v>560</v>
      </c>
      <c r="Q523">
        <v>1</v>
      </c>
    </row>
    <row r="524" spans="1:17" x14ac:dyDescent="0.25">
      <c r="A524" t="s">
        <v>925</v>
      </c>
      <c r="B524" t="s">
        <v>923</v>
      </c>
      <c r="C524" t="s">
        <v>841</v>
      </c>
      <c r="D524" t="s">
        <v>434</v>
      </c>
      <c r="E524" t="s">
        <v>434</v>
      </c>
      <c r="F524">
        <v>3000</v>
      </c>
      <c r="G524">
        <v>3000</v>
      </c>
      <c r="H524">
        <v>3000</v>
      </c>
      <c r="I524" s="1">
        <v>7640111493723</v>
      </c>
      <c r="J524" t="s">
        <v>981</v>
      </c>
      <c r="K524" t="s">
        <v>982</v>
      </c>
      <c r="L524" t="s">
        <v>981</v>
      </c>
      <c r="M524" s="1">
        <v>7640111493723</v>
      </c>
      <c r="N524" t="s">
        <v>980</v>
      </c>
      <c r="O524" t="s">
        <v>980</v>
      </c>
      <c r="P524">
        <v>1995</v>
      </c>
      <c r="Q524">
        <v>1</v>
      </c>
    </row>
    <row r="525" spans="1:17" x14ac:dyDescent="0.25">
      <c r="A525" t="s">
        <v>925</v>
      </c>
      <c r="B525" t="s">
        <v>923</v>
      </c>
      <c r="C525" t="s">
        <v>841</v>
      </c>
      <c r="D525" t="s">
        <v>435</v>
      </c>
      <c r="E525" t="s">
        <v>435</v>
      </c>
      <c r="F525">
        <v>4000</v>
      </c>
      <c r="G525">
        <v>4000</v>
      </c>
      <c r="H525">
        <v>4000</v>
      </c>
      <c r="I525" s="1">
        <v>88300196814</v>
      </c>
      <c r="J525" t="s">
        <v>981</v>
      </c>
      <c r="K525" t="s">
        <v>982</v>
      </c>
      <c r="L525" t="s">
        <v>981</v>
      </c>
      <c r="M525" s="1">
        <v>88300196814</v>
      </c>
      <c r="N525" t="s">
        <v>980</v>
      </c>
      <c r="O525" t="s">
        <v>980</v>
      </c>
      <c r="P525">
        <v>3000</v>
      </c>
      <c r="Q525">
        <v>1</v>
      </c>
    </row>
    <row r="526" spans="1:17" x14ac:dyDescent="0.25">
      <c r="A526" t="s">
        <v>925</v>
      </c>
      <c r="B526" t="s">
        <v>923</v>
      </c>
      <c r="C526" t="s">
        <v>841</v>
      </c>
      <c r="D526" t="s">
        <v>436</v>
      </c>
      <c r="E526" t="s">
        <v>436</v>
      </c>
      <c r="F526">
        <v>4500</v>
      </c>
      <c r="G526">
        <v>4500</v>
      </c>
      <c r="H526">
        <v>4500</v>
      </c>
      <c r="I526" s="1">
        <v>3607343811835</v>
      </c>
      <c r="J526" t="s">
        <v>981</v>
      </c>
      <c r="K526" t="s">
        <v>982</v>
      </c>
      <c r="L526" t="s">
        <v>981</v>
      </c>
      <c r="M526" s="1">
        <v>3607343811835</v>
      </c>
      <c r="N526" t="s">
        <v>980</v>
      </c>
      <c r="O526" t="s">
        <v>980</v>
      </c>
      <c r="P526">
        <v>3300</v>
      </c>
      <c r="Q526">
        <v>1</v>
      </c>
    </row>
    <row r="527" spans="1:17" x14ac:dyDescent="0.25">
      <c r="A527" t="s">
        <v>925</v>
      </c>
      <c r="B527" t="s">
        <v>923</v>
      </c>
      <c r="C527" t="s">
        <v>841</v>
      </c>
      <c r="D527" t="s">
        <v>437</v>
      </c>
      <c r="E527" t="s">
        <v>437</v>
      </c>
      <c r="F527">
        <v>700</v>
      </c>
      <c r="G527">
        <v>700</v>
      </c>
      <c r="H527">
        <v>700</v>
      </c>
      <c r="I527" s="1">
        <v>3587925295508</v>
      </c>
      <c r="J527" t="s">
        <v>981</v>
      </c>
      <c r="K527" t="s">
        <v>982</v>
      </c>
      <c r="L527" t="s">
        <v>981</v>
      </c>
      <c r="M527" s="1">
        <v>3587925295508</v>
      </c>
      <c r="N527" t="s">
        <v>980</v>
      </c>
      <c r="O527" t="s">
        <v>980</v>
      </c>
      <c r="P527">
        <v>450</v>
      </c>
      <c r="Q527">
        <v>1</v>
      </c>
    </row>
    <row r="528" spans="1:17" x14ac:dyDescent="0.25">
      <c r="A528" t="s">
        <v>925</v>
      </c>
      <c r="B528" t="s">
        <v>923</v>
      </c>
      <c r="C528" t="s">
        <v>841</v>
      </c>
      <c r="D528" t="s">
        <v>438</v>
      </c>
      <c r="E528" t="s">
        <v>438</v>
      </c>
      <c r="F528">
        <v>1050</v>
      </c>
      <c r="G528">
        <v>1050</v>
      </c>
      <c r="H528">
        <v>1050</v>
      </c>
      <c r="I528" s="1">
        <v>8001123321159</v>
      </c>
      <c r="J528" t="s">
        <v>981</v>
      </c>
      <c r="K528" t="s">
        <v>982</v>
      </c>
      <c r="L528" t="s">
        <v>981</v>
      </c>
      <c r="M528" s="1">
        <v>8001123321159</v>
      </c>
      <c r="N528" t="s">
        <v>980</v>
      </c>
      <c r="O528" t="s">
        <v>980</v>
      </c>
      <c r="P528">
        <v>645</v>
      </c>
      <c r="Q528">
        <v>1</v>
      </c>
    </row>
    <row r="529" spans="1:17" x14ac:dyDescent="0.25">
      <c r="A529" t="s">
        <v>925</v>
      </c>
      <c r="B529" t="s">
        <v>923</v>
      </c>
      <c r="C529" t="s">
        <v>841</v>
      </c>
      <c r="D529" t="s">
        <v>439</v>
      </c>
      <c r="E529" t="s">
        <v>439</v>
      </c>
      <c r="F529">
        <v>400</v>
      </c>
      <c r="G529">
        <v>400</v>
      </c>
      <c r="H529">
        <v>400</v>
      </c>
      <c r="I529" s="1">
        <v>6297000699066</v>
      </c>
      <c r="J529" t="s">
        <v>981</v>
      </c>
      <c r="K529" t="s">
        <v>982</v>
      </c>
      <c r="L529" t="s">
        <v>981</v>
      </c>
      <c r="M529" s="1">
        <v>6297000699066</v>
      </c>
      <c r="N529" t="s">
        <v>980</v>
      </c>
      <c r="O529" t="s">
        <v>980</v>
      </c>
      <c r="P529">
        <v>285</v>
      </c>
      <c r="Q529">
        <v>1</v>
      </c>
    </row>
    <row r="530" spans="1:17" x14ac:dyDescent="0.25">
      <c r="A530" t="s">
        <v>925</v>
      </c>
      <c r="B530" t="s">
        <v>923</v>
      </c>
      <c r="C530" t="s">
        <v>841</v>
      </c>
      <c r="D530" s="1" t="s">
        <v>440</v>
      </c>
      <c r="E530" s="1" t="s">
        <v>440</v>
      </c>
      <c r="F530">
        <v>650</v>
      </c>
      <c r="G530">
        <v>650</v>
      </c>
      <c r="H530">
        <v>650</v>
      </c>
      <c r="I530" s="1">
        <v>6291012875807</v>
      </c>
      <c r="J530" t="s">
        <v>981</v>
      </c>
      <c r="K530" t="s">
        <v>982</v>
      </c>
      <c r="L530" t="s">
        <v>981</v>
      </c>
      <c r="M530" s="1">
        <v>6291012875807</v>
      </c>
      <c r="N530" t="s">
        <v>980</v>
      </c>
      <c r="O530" t="s">
        <v>980</v>
      </c>
      <c r="P530">
        <v>410</v>
      </c>
      <c r="Q530">
        <v>1</v>
      </c>
    </row>
    <row r="531" spans="1:17" x14ac:dyDescent="0.25">
      <c r="A531" t="s">
        <v>925</v>
      </c>
      <c r="B531" t="s">
        <v>923</v>
      </c>
      <c r="C531" t="s">
        <v>841</v>
      </c>
      <c r="D531" t="s">
        <v>443</v>
      </c>
      <c r="E531" t="s">
        <v>443</v>
      </c>
      <c r="F531">
        <v>700</v>
      </c>
      <c r="G531">
        <v>700</v>
      </c>
      <c r="H531">
        <v>700</v>
      </c>
      <c r="I531" s="1">
        <v>5414666015844</v>
      </c>
      <c r="J531" t="s">
        <v>981</v>
      </c>
      <c r="K531" t="s">
        <v>982</v>
      </c>
      <c r="L531" t="s">
        <v>981</v>
      </c>
      <c r="M531" s="1">
        <v>5414666015844</v>
      </c>
      <c r="N531" t="s">
        <v>980</v>
      </c>
      <c r="O531" t="s">
        <v>980</v>
      </c>
      <c r="P531">
        <v>410</v>
      </c>
      <c r="Q531">
        <v>1</v>
      </c>
    </row>
    <row r="532" spans="1:17" x14ac:dyDescent="0.25">
      <c r="A532" t="s">
        <v>925</v>
      </c>
      <c r="B532" t="s">
        <v>923</v>
      </c>
      <c r="C532" t="s">
        <v>841</v>
      </c>
      <c r="D532" t="s">
        <v>444</v>
      </c>
      <c r="E532" t="s">
        <v>444</v>
      </c>
      <c r="F532">
        <v>1500</v>
      </c>
      <c r="G532">
        <v>1500</v>
      </c>
      <c r="H532">
        <v>1500</v>
      </c>
      <c r="I532" s="1">
        <v>6306236026086</v>
      </c>
      <c r="J532" t="s">
        <v>981</v>
      </c>
      <c r="K532" t="s">
        <v>982</v>
      </c>
      <c r="L532" t="s">
        <v>981</v>
      </c>
      <c r="M532" s="1">
        <v>6306236026086</v>
      </c>
      <c r="N532" t="s">
        <v>980</v>
      </c>
      <c r="O532" t="s">
        <v>980</v>
      </c>
      <c r="P532">
        <v>750</v>
      </c>
      <c r="Q532">
        <v>1</v>
      </c>
    </row>
    <row r="533" spans="1:17" x14ac:dyDescent="0.25">
      <c r="A533" t="s">
        <v>925</v>
      </c>
      <c r="B533" t="s">
        <v>923</v>
      </c>
      <c r="C533" t="s">
        <v>841</v>
      </c>
      <c r="D533" t="s">
        <v>445</v>
      </c>
      <c r="E533" t="s">
        <v>445</v>
      </c>
      <c r="F533">
        <v>1350</v>
      </c>
      <c r="G533">
        <v>1350</v>
      </c>
      <c r="H533">
        <v>1350</v>
      </c>
      <c r="I533" s="1">
        <v>6244830432479</v>
      </c>
      <c r="J533" t="s">
        <v>981</v>
      </c>
      <c r="K533" t="s">
        <v>982</v>
      </c>
      <c r="L533" t="s">
        <v>981</v>
      </c>
      <c r="M533" s="1">
        <v>6244830432479</v>
      </c>
      <c r="N533" t="s">
        <v>980</v>
      </c>
      <c r="O533" t="s">
        <v>980</v>
      </c>
      <c r="P533">
        <v>750</v>
      </c>
      <c r="Q533">
        <v>1</v>
      </c>
    </row>
    <row r="534" spans="1:17" x14ac:dyDescent="0.25">
      <c r="A534" t="s">
        <v>925</v>
      </c>
      <c r="B534" t="s">
        <v>923</v>
      </c>
      <c r="C534" t="s">
        <v>841</v>
      </c>
      <c r="D534" t="s">
        <v>446</v>
      </c>
      <c r="E534" t="s">
        <v>446</v>
      </c>
      <c r="F534">
        <v>1350</v>
      </c>
      <c r="G534">
        <v>1350</v>
      </c>
      <c r="H534">
        <v>1350</v>
      </c>
      <c r="I534" s="1">
        <v>6292107907601</v>
      </c>
      <c r="J534" t="s">
        <v>981</v>
      </c>
      <c r="K534" t="s">
        <v>982</v>
      </c>
      <c r="L534" t="s">
        <v>981</v>
      </c>
      <c r="M534" s="1">
        <v>6292107907601</v>
      </c>
      <c r="N534" t="s">
        <v>980</v>
      </c>
      <c r="O534" t="s">
        <v>980</v>
      </c>
      <c r="P534">
        <v>750</v>
      </c>
      <c r="Q534">
        <v>1</v>
      </c>
    </row>
    <row r="535" spans="1:17" x14ac:dyDescent="0.25">
      <c r="A535" t="s">
        <v>925</v>
      </c>
      <c r="B535" t="s">
        <v>923</v>
      </c>
      <c r="C535" t="s">
        <v>841</v>
      </c>
      <c r="D535" t="s">
        <v>447</v>
      </c>
      <c r="E535" t="s">
        <v>447</v>
      </c>
      <c r="F535">
        <v>1350</v>
      </c>
      <c r="G535">
        <v>1350</v>
      </c>
      <c r="H535">
        <v>1350</v>
      </c>
      <c r="I535" s="1">
        <v>6292107907601</v>
      </c>
      <c r="J535" t="s">
        <v>981</v>
      </c>
      <c r="K535" t="s">
        <v>982</v>
      </c>
      <c r="L535" t="s">
        <v>981</v>
      </c>
      <c r="M535" s="1">
        <v>6292107907601</v>
      </c>
      <c r="N535" t="s">
        <v>980</v>
      </c>
      <c r="O535" t="s">
        <v>980</v>
      </c>
      <c r="P535">
        <v>750</v>
      </c>
      <c r="Q535">
        <v>1</v>
      </c>
    </row>
    <row r="536" spans="1:17" x14ac:dyDescent="0.25">
      <c r="A536" t="s">
        <v>925</v>
      </c>
      <c r="B536" t="s">
        <v>923</v>
      </c>
      <c r="C536" t="s">
        <v>841</v>
      </c>
      <c r="D536" t="s">
        <v>448</v>
      </c>
      <c r="E536" t="s">
        <v>448</v>
      </c>
      <c r="F536">
        <v>990</v>
      </c>
      <c r="G536">
        <v>990</v>
      </c>
      <c r="H536">
        <v>990</v>
      </c>
      <c r="I536" s="1">
        <v>9301742010021</v>
      </c>
      <c r="J536" t="s">
        <v>981</v>
      </c>
      <c r="K536" t="s">
        <v>982</v>
      </c>
      <c r="L536" t="s">
        <v>981</v>
      </c>
      <c r="M536" s="1">
        <v>9301742010021</v>
      </c>
      <c r="N536" t="s">
        <v>980</v>
      </c>
      <c r="O536" t="s">
        <v>980</v>
      </c>
      <c r="P536">
        <v>500</v>
      </c>
      <c r="Q536">
        <v>1</v>
      </c>
    </row>
    <row r="537" spans="1:17" x14ac:dyDescent="0.25">
      <c r="A537" t="s">
        <v>925</v>
      </c>
      <c r="B537" t="s">
        <v>923</v>
      </c>
      <c r="C537" t="s">
        <v>841</v>
      </c>
      <c r="D537" t="s">
        <v>449</v>
      </c>
      <c r="E537" t="s">
        <v>449</v>
      </c>
      <c r="F537">
        <v>990</v>
      </c>
      <c r="G537">
        <v>990</v>
      </c>
      <c r="H537">
        <v>990</v>
      </c>
      <c r="I537" s="1">
        <v>6085010042923</v>
      </c>
      <c r="J537" t="s">
        <v>981</v>
      </c>
      <c r="K537" t="s">
        <v>982</v>
      </c>
      <c r="L537" t="s">
        <v>981</v>
      </c>
      <c r="M537" s="1">
        <v>6085010042923</v>
      </c>
      <c r="N537" t="s">
        <v>980</v>
      </c>
      <c r="O537" t="s">
        <v>980</v>
      </c>
      <c r="P537">
        <v>500</v>
      </c>
      <c r="Q537">
        <v>1</v>
      </c>
    </row>
    <row r="538" spans="1:17" x14ac:dyDescent="0.25">
      <c r="A538" t="s">
        <v>925</v>
      </c>
      <c r="B538" t="s">
        <v>923</v>
      </c>
      <c r="C538" t="s">
        <v>841</v>
      </c>
      <c r="D538" t="s">
        <v>450</v>
      </c>
      <c r="E538" t="s">
        <v>450</v>
      </c>
      <c r="F538">
        <v>500</v>
      </c>
      <c r="G538">
        <v>500</v>
      </c>
      <c r="H538">
        <v>500</v>
      </c>
      <c r="I538" s="1">
        <v>6291106811247</v>
      </c>
      <c r="J538" t="s">
        <v>981</v>
      </c>
      <c r="K538" t="s">
        <v>982</v>
      </c>
      <c r="L538" t="s">
        <v>981</v>
      </c>
      <c r="M538" s="1">
        <v>6291106811247</v>
      </c>
      <c r="N538" t="s">
        <v>980</v>
      </c>
      <c r="O538" t="s">
        <v>980</v>
      </c>
      <c r="P538">
        <v>295</v>
      </c>
      <c r="Q538">
        <v>1</v>
      </c>
    </row>
    <row r="539" spans="1:17" x14ac:dyDescent="0.25">
      <c r="A539" t="s">
        <v>925</v>
      </c>
      <c r="B539" t="s">
        <v>923</v>
      </c>
      <c r="C539" t="s">
        <v>841</v>
      </c>
      <c r="D539" t="s">
        <v>451</v>
      </c>
      <c r="E539" t="s">
        <v>451</v>
      </c>
      <c r="F539">
        <v>280</v>
      </c>
      <c r="G539">
        <v>280</v>
      </c>
      <c r="H539">
        <v>280</v>
      </c>
      <c r="I539" s="1">
        <v>6291106810387</v>
      </c>
      <c r="J539" t="s">
        <v>981</v>
      </c>
      <c r="K539" t="s">
        <v>982</v>
      </c>
      <c r="L539" t="s">
        <v>981</v>
      </c>
      <c r="M539" s="1">
        <v>6291106810387</v>
      </c>
      <c r="N539" t="s">
        <v>980</v>
      </c>
      <c r="O539" t="s">
        <v>980</v>
      </c>
      <c r="P539">
        <v>195</v>
      </c>
      <c r="Q539">
        <v>1</v>
      </c>
    </row>
    <row r="540" spans="1:17" x14ac:dyDescent="0.25">
      <c r="A540" t="s">
        <v>925</v>
      </c>
      <c r="B540" t="s">
        <v>923</v>
      </c>
      <c r="C540" t="s">
        <v>841</v>
      </c>
      <c r="D540" t="s">
        <v>451</v>
      </c>
      <c r="E540" t="s">
        <v>451</v>
      </c>
      <c r="F540">
        <v>280</v>
      </c>
      <c r="G540">
        <v>280</v>
      </c>
      <c r="H540">
        <v>280</v>
      </c>
      <c r="I540" s="1">
        <v>6291106810400</v>
      </c>
      <c r="J540" t="s">
        <v>981</v>
      </c>
      <c r="K540" t="s">
        <v>982</v>
      </c>
      <c r="L540" t="s">
        <v>981</v>
      </c>
      <c r="M540" s="1">
        <v>6291106810400</v>
      </c>
      <c r="N540" t="s">
        <v>980</v>
      </c>
      <c r="O540" t="s">
        <v>980</v>
      </c>
      <c r="P540">
        <v>195</v>
      </c>
      <c r="Q540">
        <v>1</v>
      </c>
    </row>
    <row r="541" spans="1:17" x14ac:dyDescent="0.25">
      <c r="A541" t="s">
        <v>925</v>
      </c>
      <c r="B541" t="s">
        <v>923</v>
      </c>
      <c r="C541" t="s">
        <v>841</v>
      </c>
      <c r="D541" t="s">
        <v>451</v>
      </c>
      <c r="E541" t="s">
        <v>451</v>
      </c>
      <c r="F541">
        <v>280</v>
      </c>
      <c r="G541">
        <v>280</v>
      </c>
      <c r="H541">
        <v>280</v>
      </c>
      <c r="I541" s="1">
        <v>6291106810332</v>
      </c>
      <c r="J541" t="s">
        <v>981</v>
      </c>
      <c r="K541" t="s">
        <v>982</v>
      </c>
      <c r="L541" t="s">
        <v>981</v>
      </c>
      <c r="M541" s="1">
        <v>6291106810332</v>
      </c>
      <c r="N541" t="s">
        <v>980</v>
      </c>
      <c r="O541" t="s">
        <v>980</v>
      </c>
      <c r="P541">
        <v>195</v>
      </c>
      <c r="Q541">
        <v>1</v>
      </c>
    </row>
    <row r="542" spans="1:17" x14ac:dyDescent="0.25">
      <c r="A542" t="s">
        <v>925</v>
      </c>
      <c r="B542" t="s">
        <v>923</v>
      </c>
      <c r="C542" t="s">
        <v>841</v>
      </c>
      <c r="D542" t="s">
        <v>451</v>
      </c>
      <c r="E542" t="s">
        <v>451</v>
      </c>
      <c r="F542">
        <v>280</v>
      </c>
      <c r="G542">
        <v>280</v>
      </c>
      <c r="H542">
        <v>280</v>
      </c>
      <c r="I542" s="1">
        <v>6291106811148</v>
      </c>
      <c r="J542" t="s">
        <v>981</v>
      </c>
      <c r="K542" t="s">
        <v>982</v>
      </c>
      <c r="L542" t="s">
        <v>981</v>
      </c>
      <c r="M542" s="1">
        <v>6291106811148</v>
      </c>
      <c r="N542" t="s">
        <v>980</v>
      </c>
      <c r="O542" t="s">
        <v>980</v>
      </c>
      <c r="P542">
        <v>195</v>
      </c>
      <c r="Q542">
        <v>1</v>
      </c>
    </row>
    <row r="543" spans="1:17" x14ac:dyDescent="0.25">
      <c r="A543" t="s">
        <v>925</v>
      </c>
      <c r="B543" t="s">
        <v>923</v>
      </c>
      <c r="C543" t="s">
        <v>841</v>
      </c>
      <c r="D543" t="s">
        <v>451</v>
      </c>
      <c r="E543" t="s">
        <v>451</v>
      </c>
      <c r="F543">
        <v>280</v>
      </c>
      <c r="G543">
        <v>280</v>
      </c>
      <c r="H543">
        <v>280</v>
      </c>
      <c r="I543" s="1">
        <v>6291106810363</v>
      </c>
      <c r="J543" t="s">
        <v>981</v>
      </c>
      <c r="K543" t="s">
        <v>982</v>
      </c>
      <c r="L543" t="s">
        <v>981</v>
      </c>
      <c r="M543" s="1">
        <v>6291106810363</v>
      </c>
      <c r="N543" t="s">
        <v>980</v>
      </c>
      <c r="O543" t="s">
        <v>980</v>
      </c>
      <c r="P543">
        <v>195</v>
      </c>
      <c r="Q543">
        <v>1</v>
      </c>
    </row>
    <row r="544" spans="1:17" x14ac:dyDescent="0.25">
      <c r="A544" t="s">
        <v>925</v>
      </c>
      <c r="B544" t="s">
        <v>923</v>
      </c>
      <c r="C544" t="s">
        <v>841</v>
      </c>
      <c r="D544" t="s">
        <v>451</v>
      </c>
      <c r="E544" t="s">
        <v>451</v>
      </c>
      <c r="F544">
        <v>280</v>
      </c>
      <c r="G544">
        <v>280</v>
      </c>
      <c r="H544">
        <v>280</v>
      </c>
      <c r="I544" s="1">
        <v>6291106811124</v>
      </c>
      <c r="J544" t="s">
        <v>981</v>
      </c>
      <c r="K544" t="s">
        <v>982</v>
      </c>
      <c r="L544" t="s">
        <v>981</v>
      </c>
      <c r="M544" s="1">
        <v>6291106811124</v>
      </c>
      <c r="N544" t="s">
        <v>980</v>
      </c>
      <c r="O544" t="s">
        <v>980</v>
      </c>
      <c r="P544">
        <v>195</v>
      </c>
      <c r="Q544">
        <v>1</v>
      </c>
    </row>
    <row r="545" spans="1:17" x14ac:dyDescent="0.25">
      <c r="A545" t="s">
        <v>925</v>
      </c>
      <c r="B545" t="s">
        <v>923</v>
      </c>
      <c r="C545" t="s">
        <v>841</v>
      </c>
      <c r="D545" t="s">
        <v>452</v>
      </c>
      <c r="E545" t="s">
        <v>452</v>
      </c>
      <c r="F545">
        <v>2290</v>
      </c>
      <c r="G545">
        <v>2290</v>
      </c>
      <c r="H545">
        <v>2290</v>
      </c>
      <c r="I545" s="1">
        <v>6291107452340</v>
      </c>
      <c r="J545" t="s">
        <v>981</v>
      </c>
      <c r="K545" t="s">
        <v>982</v>
      </c>
      <c r="L545" t="s">
        <v>981</v>
      </c>
      <c r="M545" s="1">
        <v>6291107452340</v>
      </c>
      <c r="N545" t="s">
        <v>980</v>
      </c>
      <c r="O545" t="s">
        <v>980</v>
      </c>
      <c r="P545">
        <v>1375</v>
      </c>
      <c r="Q545">
        <v>1</v>
      </c>
    </row>
    <row r="546" spans="1:17" x14ac:dyDescent="0.25">
      <c r="A546" t="s">
        <v>925</v>
      </c>
      <c r="B546" t="s">
        <v>923</v>
      </c>
      <c r="C546" t="s">
        <v>841</v>
      </c>
      <c r="D546" t="s">
        <v>453</v>
      </c>
      <c r="E546" t="s">
        <v>453</v>
      </c>
      <c r="F546">
        <v>2200</v>
      </c>
      <c r="G546">
        <v>2200</v>
      </c>
      <c r="H546">
        <v>2200</v>
      </c>
      <c r="I546" s="1">
        <v>6291106069020</v>
      </c>
      <c r="J546" t="s">
        <v>981</v>
      </c>
      <c r="K546" t="s">
        <v>982</v>
      </c>
      <c r="L546" t="s">
        <v>981</v>
      </c>
      <c r="M546" s="1">
        <v>6291106069020</v>
      </c>
      <c r="N546" t="s">
        <v>980</v>
      </c>
      <c r="O546" t="s">
        <v>980</v>
      </c>
      <c r="P546">
        <v>1375</v>
      </c>
      <c r="Q546">
        <v>1</v>
      </c>
    </row>
    <row r="547" spans="1:17" x14ac:dyDescent="0.25">
      <c r="A547" t="s">
        <v>925</v>
      </c>
      <c r="B547" t="s">
        <v>923</v>
      </c>
      <c r="C547" t="s">
        <v>841</v>
      </c>
      <c r="D547" t="s">
        <v>454</v>
      </c>
      <c r="E547" t="s">
        <v>454</v>
      </c>
      <c r="F547">
        <v>2500</v>
      </c>
      <c r="G547">
        <v>2500</v>
      </c>
      <c r="H547">
        <v>2500</v>
      </c>
      <c r="I547" s="1">
        <v>6291106063233</v>
      </c>
      <c r="J547" t="s">
        <v>981</v>
      </c>
      <c r="K547" t="s">
        <v>982</v>
      </c>
      <c r="L547" t="s">
        <v>981</v>
      </c>
      <c r="M547" s="1">
        <v>6291106063233</v>
      </c>
      <c r="N547" t="s">
        <v>980</v>
      </c>
      <c r="O547" t="s">
        <v>980</v>
      </c>
      <c r="P547">
        <v>1395</v>
      </c>
      <c r="Q547">
        <v>1</v>
      </c>
    </row>
    <row r="548" spans="1:17" x14ac:dyDescent="0.25">
      <c r="A548" t="s">
        <v>925</v>
      </c>
      <c r="B548" t="s">
        <v>923</v>
      </c>
      <c r="C548" t="s">
        <v>841</v>
      </c>
      <c r="D548" t="s">
        <v>455</v>
      </c>
      <c r="E548" t="s">
        <v>455</v>
      </c>
      <c r="F548">
        <v>2200</v>
      </c>
      <c r="G548">
        <v>2200</v>
      </c>
      <c r="H548">
        <v>2200</v>
      </c>
      <c r="I548" s="1">
        <v>6291106069044</v>
      </c>
      <c r="J548" t="s">
        <v>981</v>
      </c>
      <c r="K548" t="s">
        <v>982</v>
      </c>
      <c r="L548" t="s">
        <v>981</v>
      </c>
      <c r="M548" s="1">
        <v>6291106069044</v>
      </c>
      <c r="N548" t="s">
        <v>980</v>
      </c>
      <c r="O548" t="s">
        <v>980</v>
      </c>
      <c r="P548">
        <v>1345</v>
      </c>
      <c r="Q548">
        <v>1</v>
      </c>
    </row>
    <row r="549" spans="1:17" x14ac:dyDescent="0.25">
      <c r="A549" t="s">
        <v>926</v>
      </c>
      <c r="B549" t="s">
        <v>874</v>
      </c>
      <c r="C549" t="s">
        <v>842</v>
      </c>
      <c r="D549" t="s">
        <v>456</v>
      </c>
      <c r="E549" t="s">
        <v>456</v>
      </c>
      <c r="F549">
        <v>300</v>
      </c>
      <c r="G549">
        <v>300</v>
      </c>
      <c r="H549">
        <v>300</v>
      </c>
      <c r="I549" s="1">
        <v>6291069710823</v>
      </c>
      <c r="J549" t="s">
        <v>981</v>
      </c>
      <c r="K549" t="s">
        <v>982</v>
      </c>
      <c r="L549" t="s">
        <v>981</v>
      </c>
      <c r="M549" s="1">
        <v>6291069710823</v>
      </c>
      <c r="N549" t="s">
        <v>980</v>
      </c>
      <c r="O549" t="s">
        <v>980</v>
      </c>
      <c r="P549">
        <v>150</v>
      </c>
      <c r="Q549">
        <v>1</v>
      </c>
    </row>
    <row r="550" spans="1:17" x14ac:dyDescent="0.25">
      <c r="A550" t="s">
        <v>926</v>
      </c>
      <c r="B550" t="s">
        <v>874</v>
      </c>
      <c r="C550" t="s">
        <v>842</v>
      </c>
      <c r="D550" t="s">
        <v>456</v>
      </c>
      <c r="E550" t="s">
        <v>456</v>
      </c>
      <c r="F550">
        <v>300</v>
      </c>
      <c r="G550">
        <v>300</v>
      </c>
      <c r="H550">
        <v>300</v>
      </c>
      <c r="I550" s="1">
        <v>6291069655001</v>
      </c>
      <c r="J550" t="s">
        <v>981</v>
      </c>
      <c r="K550" t="s">
        <v>982</v>
      </c>
      <c r="L550" t="s">
        <v>981</v>
      </c>
      <c r="M550" s="1">
        <v>6291069655001</v>
      </c>
      <c r="N550" t="s">
        <v>980</v>
      </c>
      <c r="O550" t="s">
        <v>980</v>
      </c>
      <c r="P550">
        <v>150</v>
      </c>
      <c r="Q550">
        <v>1</v>
      </c>
    </row>
    <row r="551" spans="1:17" x14ac:dyDescent="0.25">
      <c r="A551" t="s">
        <v>926</v>
      </c>
      <c r="B551" t="s">
        <v>874</v>
      </c>
      <c r="C551" t="s">
        <v>842</v>
      </c>
      <c r="D551" t="s">
        <v>457</v>
      </c>
      <c r="E551" t="s">
        <v>457</v>
      </c>
      <c r="F551">
        <v>220</v>
      </c>
      <c r="G551">
        <v>220</v>
      </c>
      <c r="H551">
        <v>220</v>
      </c>
      <c r="I551" s="1">
        <v>8901088062503</v>
      </c>
      <c r="J551" t="s">
        <v>981</v>
      </c>
      <c r="K551" t="s">
        <v>982</v>
      </c>
      <c r="L551" t="s">
        <v>981</v>
      </c>
      <c r="M551" s="1">
        <v>8901088062503</v>
      </c>
      <c r="N551" t="s">
        <v>980</v>
      </c>
      <c r="O551" t="s">
        <v>980</v>
      </c>
      <c r="P551">
        <v>165</v>
      </c>
      <c r="Q551">
        <v>2</v>
      </c>
    </row>
    <row r="552" spans="1:17" x14ac:dyDescent="0.25">
      <c r="A552" t="s">
        <v>926</v>
      </c>
      <c r="B552" t="s">
        <v>874</v>
      </c>
      <c r="C552" t="s">
        <v>842</v>
      </c>
      <c r="D552" t="s">
        <v>457</v>
      </c>
      <c r="E552" t="s">
        <v>457</v>
      </c>
      <c r="F552">
        <v>220</v>
      </c>
      <c r="G552">
        <v>220</v>
      </c>
      <c r="H552">
        <v>220</v>
      </c>
      <c r="I552" s="1">
        <v>8901088062497</v>
      </c>
      <c r="J552" t="s">
        <v>981</v>
      </c>
      <c r="K552" t="s">
        <v>982</v>
      </c>
      <c r="L552" t="s">
        <v>981</v>
      </c>
      <c r="M552" s="1">
        <v>8901088062497</v>
      </c>
      <c r="N552" t="s">
        <v>980</v>
      </c>
      <c r="O552" t="s">
        <v>980</v>
      </c>
      <c r="P552">
        <v>165</v>
      </c>
      <c r="Q552">
        <v>2</v>
      </c>
    </row>
    <row r="553" spans="1:17" x14ac:dyDescent="0.25">
      <c r="A553" t="s">
        <v>926</v>
      </c>
      <c r="B553" t="s">
        <v>874</v>
      </c>
      <c r="C553" t="s">
        <v>842</v>
      </c>
      <c r="D553" t="s">
        <v>457</v>
      </c>
      <c r="E553" t="s">
        <v>457</v>
      </c>
      <c r="F553">
        <v>220</v>
      </c>
      <c r="G553">
        <v>220</v>
      </c>
      <c r="H553">
        <v>220</v>
      </c>
      <c r="I553" s="1">
        <v>8901088062480</v>
      </c>
      <c r="J553" t="s">
        <v>981</v>
      </c>
      <c r="K553" t="s">
        <v>982</v>
      </c>
      <c r="L553" t="s">
        <v>981</v>
      </c>
      <c r="M553" s="1">
        <v>8901088062480</v>
      </c>
      <c r="N553" t="s">
        <v>980</v>
      </c>
      <c r="O553" t="s">
        <v>980</v>
      </c>
      <c r="P553">
        <v>165</v>
      </c>
      <c r="Q553">
        <v>2</v>
      </c>
    </row>
    <row r="554" spans="1:17" x14ac:dyDescent="0.25">
      <c r="A554" t="s">
        <v>896</v>
      </c>
      <c r="B554" t="s">
        <v>894</v>
      </c>
      <c r="C554" t="s">
        <v>846</v>
      </c>
      <c r="D554" t="s">
        <v>458</v>
      </c>
      <c r="E554" t="s">
        <v>458</v>
      </c>
      <c r="F554">
        <v>400</v>
      </c>
      <c r="G554">
        <v>400</v>
      </c>
      <c r="H554">
        <v>400</v>
      </c>
      <c r="I554" s="1">
        <v>5000347027147</v>
      </c>
      <c r="J554" t="s">
        <v>981</v>
      </c>
      <c r="K554" t="s">
        <v>982</v>
      </c>
      <c r="L554" t="s">
        <v>981</v>
      </c>
      <c r="M554" s="1">
        <v>5000347027147</v>
      </c>
      <c r="N554" t="s">
        <v>980</v>
      </c>
      <c r="O554" t="s">
        <v>980</v>
      </c>
      <c r="P554">
        <v>320</v>
      </c>
      <c r="Q554">
        <v>3</v>
      </c>
    </row>
    <row r="555" spans="1:17" x14ac:dyDescent="0.25">
      <c r="A555" t="s">
        <v>896</v>
      </c>
      <c r="B555" t="s">
        <v>894</v>
      </c>
      <c r="C555" t="s">
        <v>846</v>
      </c>
      <c r="D555" t="s">
        <v>459</v>
      </c>
      <c r="E555" t="s">
        <v>459</v>
      </c>
      <c r="F555">
        <v>250</v>
      </c>
      <c r="G555">
        <v>250</v>
      </c>
      <c r="H555">
        <v>250</v>
      </c>
      <c r="I555" s="1">
        <v>3574661342665</v>
      </c>
      <c r="J555" t="s">
        <v>981</v>
      </c>
      <c r="K555" t="s">
        <v>982</v>
      </c>
      <c r="L555" t="s">
        <v>981</v>
      </c>
      <c r="M555" s="1">
        <v>3574661342665</v>
      </c>
      <c r="N555" t="s">
        <v>980</v>
      </c>
      <c r="O555" t="s">
        <v>980</v>
      </c>
      <c r="P555">
        <v>195</v>
      </c>
      <c r="Q555">
        <v>1</v>
      </c>
    </row>
    <row r="556" spans="1:17" x14ac:dyDescent="0.25">
      <c r="A556" t="s">
        <v>896</v>
      </c>
      <c r="B556" t="s">
        <v>894</v>
      </c>
      <c r="C556" t="s">
        <v>846</v>
      </c>
      <c r="D556" t="s">
        <v>459</v>
      </c>
      <c r="E556" t="s">
        <v>459</v>
      </c>
      <c r="F556">
        <v>250</v>
      </c>
      <c r="G556">
        <v>250</v>
      </c>
      <c r="H556">
        <v>250</v>
      </c>
      <c r="I556" s="1">
        <v>5010123703509</v>
      </c>
      <c r="J556" t="s">
        <v>981</v>
      </c>
      <c r="K556" t="s">
        <v>982</v>
      </c>
      <c r="L556" t="s">
        <v>981</v>
      </c>
      <c r="M556" s="1">
        <v>5010123703509</v>
      </c>
      <c r="N556" t="s">
        <v>980</v>
      </c>
      <c r="O556" t="s">
        <v>980</v>
      </c>
      <c r="P556">
        <v>195</v>
      </c>
      <c r="Q556">
        <v>1</v>
      </c>
    </row>
    <row r="557" spans="1:17" x14ac:dyDescent="0.25">
      <c r="A557" t="s">
        <v>896</v>
      </c>
      <c r="B557" t="s">
        <v>894</v>
      </c>
      <c r="C557" t="s">
        <v>846</v>
      </c>
      <c r="D557" t="s">
        <v>459</v>
      </c>
      <c r="E557" t="s">
        <v>459</v>
      </c>
      <c r="F557">
        <v>250</v>
      </c>
      <c r="G557">
        <v>250</v>
      </c>
      <c r="H557">
        <v>250</v>
      </c>
      <c r="I557" s="1">
        <v>5010123714246</v>
      </c>
      <c r="J557" t="s">
        <v>981</v>
      </c>
      <c r="K557" t="s">
        <v>982</v>
      </c>
      <c r="L557" t="s">
        <v>981</v>
      </c>
      <c r="M557" s="1">
        <v>5010123714246</v>
      </c>
      <c r="N557" t="s">
        <v>980</v>
      </c>
      <c r="O557" t="s">
        <v>980</v>
      </c>
      <c r="P557">
        <v>195</v>
      </c>
      <c r="Q557">
        <v>1</v>
      </c>
    </row>
    <row r="558" spans="1:17" x14ac:dyDescent="0.25">
      <c r="A558" t="s">
        <v>927</v>
      </c>
      <c r="B558" t="s">
        <v>889</v>
      </c>
      <c r="C558" t="s">
        <v>845</v>
      </c>
      <c r="D558" t="s">
        <v>460</v>
      </c>
      <c r="E558" t="s">
        <v>460</v>
      </c>
      <c r="F558">
        <v>140</v>
      </c>
      <c r="G558">
        <v>140</v>
      </c>
      <c r="H558">
        <v>140</v>
      </c>
      <c r="I558" s="1">
        <v>8579620354807</v>
      </c>
      <c r="J558" t="s">
        <v>981</v>
      </c>
      <c r="K558" t="s">
        <v>982</v>
      </c>
      <c r="L558" t="s">
        <v>981</v>
      </c>
      <c r="M558" s="1">
        <v>8579620354807</v>
      </c>
      <c r="N558" t="s">
        <v>980</v>
      </c>
      <c r="O558" t="s">
        <v>980</v>
      </c>
      <c r="P558">
        <v>123</v>
      </c>
      <c r="Q558">
        <v>2</v>
      </c>
    </row>
    <row r="559" spans="1:17" x14ac:dyDescent="0.25">
      <c r="A559" t="s">
        <v>927</v>
      </c>
      <c r="B559" t="s">
        <v>889</v>
      </c>
      <c r="C559" t="s">
        <v>845</v>
      </c>
      <c r="D559" t="s">
        <v>460</v>
      </c>
      <c r="E559" t="s">
        <v>460</v>
      </c>
      <c r="F559">
        <v>140</v>
      </c>
      <c r="G559">
        <v>140</v>
      </c>
      <c r="H559">
        <v>140</v>
      </c>
      <c r="I559" s="1">
        <v>8001673102413</v>
      </c>
      <c r="J559" t="s">
        <v>981</v>
      </c>
      <c r="K559" t="s">
        <v>982</v>
      </c>
      <c r="L559" t="s">
        <v>981</v>
      </c>
      <c r="M559" s="1">
        <v>8001673102413</v>
      </c>
      <c r="N559" t="s">
        <v>980</v>
      </c>
      <c r="O559" t="s">
        <v>980</v>
      </c>
      <c r="P559">
        <v>123</v>
      </c>
      <c r="Q559">
        <v>1</v>
      </c>
    </row>
    <row r="560" spans="1:17" x14ac:dyDescent="0.25">
      <c r="A560" t="s">
        <v>927</v>
      </c>
      <c r="B560" t="s">
        <v>889</v>
      </c>
      <c r="C560" t="s">
        <v>845</v>
      </c>
      <c r="D560" t="s">
        <v>460</v>
      </c>
      <c r="E560" t="s">
        <v>460</v>
      </c>
      <c r="F560">
        <v>140</v>
      </c>
      <c r="G560">
        <v>140</v>
      </c>
      <c r="H560">
        <v>140</v>
      </c>
      <c r="I560" s="1">
        <v>8001673102406</v>
      </c>
      <c r="J560" t="s">
        <v>981</v>
      </c>
      <c r="K560" t="s">
        <v>982</v>
      </c>
      <c r="L560" t="s">
        <v>981</v>
      </c>
      <c r="M560" s="1">
        <v>8001673102406</v>
      </c>
      <c r="N560" t="s">
        <v>980</v>
      </c>
      <c r="O560" t="s">
        <v>980</v>
      </c>
      <c r="P560">
        <v>123</v>
      </c>
      <c r="Q560">
        <v>1</v>
      </c>
    </row>
    <row r="561" spans="1:17" x14ac:dyDescent="0.25">
      <c r="A561" t="s">
        <v>927</v>
      </c>
      <c r="B561" t="s">
        <v>889</v>
      </c>
      <c r="C561" t="s">
        <v>845</v>
      </c>
      <c r="D561" t="s">
        <v>460</v>
      </c>
      <c r="E561" t="s">
        <v>460</v>
      </c>
      <c r="F561">
        <v>135</v>
      </c>
      <c r="G561">
        <v>135</v>
      </c>
      <c r="H561">
        <v>135</v>
      </c>
      <c r="I561" s="1">
        <v>8001673100129</v>
      </c>
      <c r="J561" t="s">
        <v>981</v>
      </c>
      <c r="K561" t="s">
        <v>982</v>
      </c>
      <c r="L561" t="s">
        <v>981</v>
      </c>
      <c r="M561" s="1">
        <v>8001673100129</v>
      </c>
      <c r="N561" t="s">
        <v>980</v>
      </c>
      <c r="O561" t="s">
        <v>980</v>
      </c>
      <c r="P561">
        <v>123</v>
      </c>
      <c r="Q561">
        <v>1</v>
      </c>
    </row>
    <row r="562" spans="1:17" x14ac:dyDescent="0.25">
      <c r="A562" t="s">
        <v>927</v>
      </c>
      <c r="B562" t="s">
        <v>889</v>
      </c>
      <c r="C562" t="s">
        <v>845</v>
      </c>
      <c r="D562" t="s">
        <v>460</v>
      </c>
      <c r="E562" t="s">
        <v>460</v>
      </c>
      <c r="F562">
        <v>135</v>
      </c>
      <c r="G562">
        <v>135</v>
      </c>
      <c r="H562">
        <v>135</v>
      </c>
      <c r="I562" s="1">
        <v>8001673100136</v>
      </c>
      <c r="J562" t="s">
        <v>981</v>
      </c>
      <c r="K562" t="s">
        <v>982</v>
      </c>
      <c r="L562" t="s">
        <v>981</v>
      </c>
      <c r="M562" s="1">
        <v>8001673100136</v>
      </c>
      <c r="N562" t="s">
        <v>980</v>
      </c>
      <c r="O562" t="s">
        <v>980</v>
      </c>
      <c r="P562">
        <v>123</v>
      </c>
      <c r="Q562">
        <v>1</v>
      </c>
    </row>
    <row r="563" spans="1:17" x14ac:dyDescent="0.25">
      <c r="A563" t="s">
        <v>927</v>
      </c>
      <c r="B563" t="s">
        <v>889</v>
      </c>
      <c r="C563" t="s">
        <v>845</v>
      </c>
      <c r="D563" t="s">
        <v>461</v>
      </c>
      <c r="E563" t="s">
        <v>461</v>
      </c>
      <c r="F563">
        <v>235</v>
      </c>
      <c r="G563">
        <v>235</v>
      </c>
      <c r="H563">
        <v>235</v>
      </c>
      <c r="I563" s="1">
        <v>8065676256337</v>
      </c>
      <c r="J563" t="s">
        <v>981</v>
      </c>
      <c r="K563" t="s">
        <v>982</v>
      </c>
      <c r="L563" t="s">
        <v>981</v>
      </c>
      <c r="M563" s="1">
        <v>8065676256337</v>
      </c>
      <c r="N563" t="s">
        <v>980</v>
      </c>
      <c r="O563" t="s">
        <v>980</v>
      </c>
      <c r="P563">
        <v>207</v>
      </c>
      <c r="Q563">
        <v>1</v>
      </c>
    </row>
    <row r="564" spans="1:17" x14ac:dyDescent="0.25">
      <c r="A564" t="s">
        <v>927</v>
      </c>
      <c r="B564" t="s">
        <v>889</v>
      </c>
      <c r="C564" t="s">
        <v>845</v>
      </c>
      <c r="D564" t="s">
        <v>461</v>
      </c>
      <c r="E564" t="s">
        <v>461</v>
      </c>
      <c r="F564">
        <v>235</v>
      </c>
      <c r="G564">
        <v>235</v>
      </c>
      <c r="H564">
        <v>235</v>
      </c>
      <c r="I564" s="1">
        <v>8004961109903</v>
      </c>
      <c r="J564" t="s">
        <v>981</v>
      </c>
      <c r="K564" t="s">
        <v>982</v>
      </c>
      <c r="L564" t="s">
        <v>981</v>
      </c>
      <c r="M564" s="1">
        <v>8004961109903</v>
      </c>
      <c r="N564" t="s">
        <v>980</v>
      </c>
      <c r="O564" t="s">
        <v>980</v>
      </c>
      <c r="P564">
        <v>207</v>
      </c>
      <c r="Q564">
        <v>1</v>
      </c>
    </row>
    <row r="565" spans="1:17" x14ac:dyDescent="0.25">
      <c r="A565" t="s">
        <v>925</v>
      </c>
      <c r="B565" t="s">
        <v>923</v>
      </c>
      <c r="C565" t="s">
        <v>841</v>
      </c>
      <c r="D565" t="s">
        <v>462</v>
      </c>
      <c r="E565" t="s">
        <v>462</v>
      </c>
      <c r="F565">
        <v>550</v>
      </c>
      <c r="G565">
        <v>550</v>
      </c>
      <c r="H565">
        <v>550</v>
      </c>
      <c r="I565" s="1">
        <v>4302202010020</v>
      </c>
      <c r="J565" t="s">
        <v>981</v>
      </c>
      <c r="K565" t="s">
        <v>982</v>
      </c>
      <c r="L565" t="s">
        <v>981</v>
      </c>
      <c r="M565" s="1">
        <v>4302202010020</v>
      </c>
      <c r="N565" t="s">
        <v>980</v>
      </c>
      <c r="O565" t="s">
        <v>980</v>
      </c>
      <c r="P565">
        <v>300</v>
      </c>
      <c r="Q565">
        <v>1</v>
      </c>
    </row>
    <row r="566" spans="1:17" x14ac:dyDescent="0.25">
      <c r="A566" t="s">
        <v>925</v>
      </c>
      <c r="B566" t="s">
        <v>923</v>
      </c>
      <c r="C566" t="s">
        <v>841</v>
      </c>
      <c r="D566" t="s">
        <v>463</v>
      </c>
      <c r="E566" t="s">
        <v>463</v>
      </c>
      <c r="F566">
        <v>600</v>
      </c>
      <c r="G566">
        <v>600</v>
      </c>
      <c r="H566">
        <v>600</v>
      </c>
      <c r="I566" s="1">
        <v>4301202010016</v>
      </c>
      <c r="J566" t="s">
        <v>981</v>
      </c>
      <c r="K566" t="s">
        <v>982</v>
      </c>
      <c r="L566" t="s">
        <v>981</v>
      </c>
      <c r="M566" s="1">
        <v>4301202010016</v>
      </c>
      <c r="N566" t="s">
        <v>980</v>
      </c>
      <c r="O566" t="s">
        <v>980</v>
      </c>
      <c r="P566">
        <v>300</v>
      </c>
      <c r="Q566">
        <v>3</v>
      </c>
    </row>
    <row r="567" spans="1:17" x14ac:dyDescent="0.25">
      <c r="A567" t="s">
        <v>929</v>
      </c>
      <c r="B567" t="s">
        <v>928</v>
      </c>
      <c r="C567" t="s">
        <v>853</v>
      </c>
      <c r="D567" t="s">
        <v>464</v>
      </c>
      <c r="E567" t="s">
        <v>464</v>
      </c>
      <c r="F567">
        <v>1800</v>
      </c>
      <c r="G567">
        <v>1800</v>
      </c>
      <c r="H567">
        <v>1800</v>
      </c>
      <c r="I567" s="1">
        <v>123441</v>
      </c>
      <c r="J567" t="s">
        <v>981</v>
      </c>
      <c r="K567" t="s">
        <v>982</v>
      </c>
      <c r="L567" t="s">
        <v>981</v>
      </c>
      <c r="M567" s="1">
        <v>123441</v>
      </c>
      <c r="N567" t="s">
        <v>980</v>
      </c>
      <c r="O567" t="s">
        <v>980</v>
      </c>
      <c r="P567">
        <v>800</v>
      </c>
      <c r="Q567">
        <v>3</v>
      </c>
    </row>
    <row r="568" spans="1:17" x14ac:dyDescent="0.25">
      <c r="A568" t="s">
        <v>929</v>
      </c>
      <c r="B568" t="s">
        <v>928</v>
      </c>
      <c r="C568" t="s">
        <v>853</v>
      </c>
      <c r="D568" t="s">
        <v>465</v>
      </c>
      <c r="E568" t="s">
        <v>465</v>
      </c>
      <c r="F568">
        <v>1500</v>
      </c>
      <c r="G568">
        <v>1500</v>
      </c>
      <c r="H568">
        <v>1500</v>
      </c>
      <c r="I568" s="1">
        <v>123442</v>
      </c>
      <c r="J568" t="s">
        <v>981</v>
      </c>
      <c r="K568" t="s">
        <v>982</v>
      </c>
      <c r="L568" t="s">
        <v>981</v>
      </c>
      <c r="M568" s="1">
        <v>123442</v>
      </c>
      <c r="N568" t="s">
        <v>980</v>
      </c>
      <c r="O568" t="s">
        <v>980</v>
      </c>
      <c r="P568">
        <v>700</v>
      </c>
      <c r="Q568">
        <v>2</v>
      </c>
    </row>
    <row r="569" spans="1:17" x14ac:dyDescent="0.25">
      <c r="A569" t="s">
        <v>929</v>
      </c>
      <c r="B569" t="s">
        <v>928</v>
      </c>
      <c r="C569" t="s">
        <v>853</v>
      </c>
      <c r="D569" t="s">
        <v>466</v>
      </c>
      <c r="E569" t="s">
        <v>466</v>
      </c>
      <c r="F569">
        <v>1290</v>
      </c>
      <c r="G569">
        <v>1290</v>
      </c>
      <c r="H569">
        <v>1290</v>
      </c>
      <c r="I569" s="1">
        <v>123443</v>
      </c>
      <c r="J569" t="s">
        <v>981</v>
      </c>
      <c r="K569" t="s">
        <v>982</v>
      </c>
      <c r="L569" t="s">
        <v>981</v>
      </c>
      <c r="M569" s="1">
        <v>123443</v>
      </c>
      <c r="N569" t="s">
        <v>980</v>
      </c>
      <c r="O569" t="s">
        <v>980</v>
      </c>
      <c r="P569">
        <v>700</v>
      </c>
      <c r="Q569">
        <v>9</v>
      </c>
    </row>
    <row r="570" spans="1:17" x14ac:dyDescent="0.25">
      <c r="A570" t="s">
        <v>929</v>
      </c>
      <c r="B570" t="s">
        <v>928</v>
      </c>
      <c r="C570" t="s">
        <v>853</v>
      </c>
      <c r="D570" t="s">
        <v>467</v>
      </c>
      <c r="E570" t="s">
        <v>467</v>
      </c>
      <c r="F570">
        <v>1700</v>
      </c>
      <c r="G570">
        <v>1700</v>
      </c>
      <c r="H570">
        <v>1700</v>
      </c>
      <c r="I570" s="1">
        <v>123444</v>
      </c>
      <c r="J570" t="s">
        <v>981</v>
      </c>
      <c r="K570" t="s">
        <v>982</v>
      </c>
      <c r="L570" t="s">
        <v>981</v>
      </c>
      <c r="M570" s="1">
        <v>123444</v>
      </c>
      <c r="N570" t="s">
        <v>980</v>
      </c>
      <c r="O570" t="s">
        <v>980</v>
      </c>
      <c r="P570">
        <v>850</v>
      </c>
      <c r="Q570">
        <v>6</v>
      </c>
    </row>
    <row r="571" spans="1:17" x14ac:dyDescent="0.25">
      <c r="A571" t="s">
        <v>930</v>
      </c>
      <c r="B571" t="s">
        <v>874</v>
      </c>
      <c r="C571" t="s">
        <v>853</v>
      </c>
      <c r="D571" t="s">
        <v>470</v>
      </c>
      <c r="E571" t="s">
        <v>470</v>
      </c>
      <c r="F571">
        <v>15</v>
      </c>
      <c r="G571">
        <v>15</v>
      </c>
      <c r="H571">
        <v>15</v>
      </c>
      <c r="I571" s="1">
        <v>51214</v>
      </c>
      <c r="J571" t="s">
        <v>981</v>
      </c>
      <c r="K571" t="s">
        <v>982</v>
      </c>
      <c r="L571" t="s">
        <v>981</v>
      </c>
      <c r="M571" s="1">
        <v>51214</v>
      </c>
      <c r="N571" t="s">
        <v>980</v>
      </c>
      <c r="O571" t="s">
        <v>980</v>
      </c>
      <c r="P571">
        <v>8</v>
      </c>
      <c r="Q571">
        <v>18</v>
      </c>
    </row>
    <row r="572" spans="1:17" x14ac:dyDescent="0.25">
      <c r="A572" t="s">
        <v>931</v>
      </c>
      <c r="B572" t="s">
        <v>894</v>
      </c>
      <c r="C572" t="s">
        <v>846</v>
      </c>
      <c r="D572" t="s">
        <v>471</v>
      </c>
      <c r="E572" t="s">
        <v>471</v>
      </c>
      <c r="F572">
        <v>800</v>
      </c>
      <c r="G572">
        <v>800</v>
      </c>
      <c r="H572">
        <v>800</v>
      </c>
      <c r="I572" s="1">
        <v>4002448090939</v>
      </c>
      <c r="J572" t="s">
        <v>981</v>
      </c>
      <c r="K572" t="s">
        <v>982</v>
      </c>
      <c r="L572" t="s">
        <v>981</v>
      </c>
      <c r="M572" s="1">
        <v>4002448090939</v>
      </c>
      <c r="N572" t="s">
        <v>980</v>
      </c>
      <c r="O572" t="s">
        <v>980</v>
      </c>
      <c r="P572">
        <v>400</v>
      </c>
      <c r="Q572">
        <v>1</v>
      </c>
    </row>
    <row r="573" spans="1:17" x14ac:dyDescent="0.25">
      <c r="A573" t="s">
        <v>932</v>
      </c>
      <c r="B573" t="s">
        <v>874</v>
      </c>
      <c r="C573" t="s">
        <v>853</v>
      </c>
      <c r="D573" t="s">
        <v>472</v>
      </c>
      <c r="E573" t="s">
        <v>472</v>
      </c>
      <c r="F573">
        <v>2500</v>
      </c>
      <c r="G573">
        <v>2500</v>
      </c>
      <c r="H573">
        <v>2500</v>
      </c>
      <c r="I573" s="1">
        <v>6934567899392</v>
      </c>
      <c r="J573" t="s">
        <v>981</v>
      </c>
      <c r="K573" t="s">
        <v>982</v>
      </c>
      <c r="L573" t="s">
        <v>981</v>
      </c>
      <c r="M573" s="1">
        <v>6934567899392</v>
      </c>
      <c r="N573" t="s">
        <v>980</v>
      </c>
      <c r="O573" t="s">
        <v>980</v>
      </c>
      <c r="P573">
        <v>1400</v>
      </c>
      <c r="Q573">
        <v>1</v>
      </c>
    </row>
    <row r="574" spans="1:17" x14ac:dyDescent="0.25">
      <c r="A574" t="s">
        <v>931</v>
      </c>
      <c r="B574" t="s">
        <v>894</v>
      </c>
      <c r="C574" t="s">
        <v>846</v>
      </c>
      <c r="D574" t="s">
        <v>473</v>
      </c>
      <c r="E574" t="s">
        <v>473</v>
      </c>
      <c r="F574">
        <v>900</v>
      </c>
      <c r="G574">
        <v>900</v>
      </c>
      <c r="H574">
        <v>900</v>
      </c>
      <c r="I574" s="1">
        <v>6972831210825</v>
      </c>
      <c r="J574" t="s">
        <v>981</v>
      </c>
      <c r="K574" t="s">
        <v>982</v>
      </c>
      <c r="L574" t="s">
        <v>981</v>
      </c>
      <c r="M574" s="1">
        <v>6972831210825</v>
      </c>
      <c r="N574" t="s">
        <v>980</v>
      </c>
      <c r="O574" t="s">
        <v>980</v>
      </c>
      <c r="P574">
        <v>600</v>
      </c>
      <c r="Q574">
        <v>1</v>
      </c>
    </row>
    <row r="575" spans="1:17" x14ac:dyDescent="0.25">
      <c r="A575" t="s">
        <v>933</v>
      </c>
      <c r="B575" t="s">
        <v>874</v>
      </c>
      <c r="C575" t="s">
        <v>853</v>
      </c>
      <c r="D575" t="s">
        <v>474</v>
      </c>
      <c r="E575" t="s">
        <v>474</v>
      </c>
      <c r="F575">
        <v>1450</v>
      </c>
      <c r="G575">
        <v>1450</v>
      </c>
      <c r="H575">
        <v>1450</v>
      </c>
      <c r="I575" s="1">
        <v>6955549303294</v>
      </c>
      <c r="J575" t="s">
        <v>981</v>
      </c>
      <c r="K575" t="s">
        <v>982</v>
      </c>
      <c r="L575" t="s">
        <v>981</v>
      </c>
      <c r="M575" s="1">
        <v>6955549303294</v>
      </c>
      <c r="N575" t="s">
        <v>980</v>
      </c>
      <c r="O575" t="s">
        <v>980</v>
      </c>
      <c r="P575">
        <v>800</v>
      </c>
      <c r="Q575">
        <v>1</v>
      </c>
    </row>
    <row r="576" spans="1:17" x14ac:dyDescent="0.25">
      <c r="A576" t="s">
        <v>933</v>
      </c>
      <c r="B576" t="s">
        <v>874</v>
      </c>
      <c r="C576" t="s">
        <v>853</v>
      </c>
      <c r="D576" t="s">
        <v>475</v>
      </c>
      <c r="E576" t="s">
        <v>475</v>
      </c>
      <c r="F576">
        <v>1500</v>
      </c>
      <c r="G576">
        <v>1500</v>
      </c>
      <c r="H576">
        <v>1500</v>
      </c>
      <c r="I576" s="1">
        <v>6927723912561</v>
      </c>
      <c r="J576" t="s">
        <v>981</v>
      </c>
      <c r="K576" t="s">
        <v>982</v>
      </c>
      <c r="L576" t="s">
        <v>981</v>
      </c>
      <c r="M576" s="1">
        <v>6927723912561</v>
      </c>
      <c r="N576" t="s">
        <v>980</v>
      </c>
      <c r="O576" t="s">
        <v>980</v>
      </c>
      <c r="P576">
        <v>850</v>
      </c>
      <c r="Q576">
        <v>1</v>
      </c>
    </row>
    <row r="577" spans="1:17" x14ac:dyDescent="0.25">
      <c r="A577" t="s">
        <v>931</v>
      </c>
      <c r="B577" t="s">
        <v>874</v>
      </c>
      <c r="C577" t="s">
        <v>846</v>
      </c>
      <c r="D577" t="s">
        <v>476</v>
      </c>
      <c r="E577" t="s">
        <v>476</v>
      </c>
      <c r="F577">
        <v>1000</v>
      </c>
      <c r="G577">
        <v>1000</v>
      </c>
      <c r="H577">
        <v>1000</v>
      </c>
      <c r="I577" s="1">
        <v>6927030000050</v>
      </c>
      <c r="J577" t="s">
        <v>981</v>
      </c>
      <c r="K577" t="s">
        <v>982</v>
      </c>
      <c r="L577" t="s">
        <v>981</v>
      </c>
      <c r="M577" s="1">
        <v>6927030000050</v>
      </c>
      <c r="N577" t="s">
        <v>980</v>
      </c>
      <c r="O577" t="s">
        <v>980</v>
      </c>
      <c r="P577">
        <v>600</v>
      </c>
      <c r="Q577">
        <v>1</v>
      </c>
    </row>
    <row r="578" spans="1:17" x14ac:dyDescent="0.25">
      <c r="A578" t="s">
        <v>925</v>
      </c>
      <c r="B578" t="s">
        <v>923</v>
      </c>
      <c r="C578" t="s">
        <v>841</v>
      </c>
      <c r="D578" t="s">
        <v>477</v>
      </c>
      <c r="E578" t="s">
        <v>477</v>
      </c>
      <c r="F578">
        <v>1200</v>
      </c>
      <c r="G578">
        <v>1200</v>
      </c>
      <c r="H578">
        <v>1200</v>
      </c>
      <c r="I578" s="1">
        <v>6922243359971</v>
      </c>
      <c r="J578" t="s">
        <v>981</v>
      </c>
      <c r="K578" t="s">
        <v>982</v>
      </c>
      <c r="L578" t="s">
        <v>981</v>
      </c>
      <c r="M578" s="1">
        <v>6922243359971</v>
      </c>
      <c r="N578" t="s">
        <v>980</v>
      </c>
      <c r="O578" t="s">
        <v>980</v>
      </c>
      <c r="P578">
        <v>600</v>
      </c>
      <c r="Q578">
        <v>1</v>
      </c>
    </row>
    <row r="579" spans="1:17" x14ac:dyDescent="0.25">
      <c r="A579" t="s">
        <v>925</v>
      </c>
      <c r="B579" t="s">
        <v>923</v>
      </c>
      <c r="C579" t="s">
        <v>841</v>
      </c>
      <c r="D579" t="s">
        <v>478</v>
      </c>
      <c r="E579" t="s">
        <v>478</v>
      </c>
      <c r="F579">
        <v>1050</v>
      </c>
      <c r="G579">
        <v>1050</v>
      </c>
      <c r="H579">
        <v>1050</v>
      </c>
      <c r="I579" s="1">
        <v>6291100172375</v>
      </c>
      <c r="J579" t="s">
        <v>981</v>
      </c>
      <c r="K579" t="s">
        <v>982</v>
      </c>
      <c r="L579" t="s">
        <v>981</v>
      </c>
      <c r="M579" s="1">
        <v>6291100172375</v>
      </c>
      <c r="N579" t="s">
        <v>980</v>
      </c>
      <c r="O579" t="s">
        <v>980</v>
      </c>
      <c r="P579">
        <v>595</v>
      </c>
      <c r="Q579">
        <v>1</v>
      </c>
    </row>
    <row r="580" spans="1:17" x14ac:dyDescent="0.25">
      <c r="A580" t="s">
        <v>925</v>
      </c>
      <c r="B580" t="s">
        <v>923</v>
      </c>
      <c r="C580" t="s">
        <v>841</v>
      </c>
      <c r="D580" t="s">
        <v>479</v>
      </c>
      <c r="E580" t="s">
        <v>479</v>
      </c>
      <c r="F580">
        <v>3500</v>
      </c>
      <c r="G580">
        <v>3500</v>
      </c>
      <c r="H580">
        <v>3500</v>
      </c>
      <c r="I580" s="1">
        <v>6291103661234</v>
      </c>
      <c r="J580" t="s">
        <v>981</v>
      </c>
      <c r="K580" t="s">
        <v>982</v>
      </c>
      <c r="L580" t="s">
        <v>981</v>
      </c>
      <c r="M580" s="1">
        <v>6291103661234</v>
      </c>
      <c r="N580" t="s">
        <v>980</v>
      </c>
      <c r="O580" t="s">
        <v>980</v>
      </c>
      <c r="P580">
        <v>2145</v>
      </c>
      <c r="Q580">
        <v>1</v>
      </c>
    </row>
    <row r="581" spans="1:17" x14ac:dyDescent="0.25">
      <c r="A581" t="s">
        <v>930</v>
      </c>
      <c r="B581" t="s">
        <v>874</v>
      </c>
      <c r="C581" t="s">
        <v>853</v>
      </c>
      <c r="D581" t="s">
        <v>483</v>
      </c>
      <c r="E581" t="s">
        <v>483</v>
      </c>
      <c r="F581">
        <v>40</v>
      </c>
      <c r="G581">
        <v>40</v>
      </c>
      <c r="H581">
        <v>40</v>
      </c>
      <c r="I581" s="1">
        <v>1234544</v>
      </c>
      <c r="J581" t="s">
        <v>981</v>
      </c>
      <c r="K581" t="s">
        <v>982</v>
      </c>
      <c r="L581" t="s">
        <v>981</v>
      </c>
      <c r="M581" s="1">
        <v>1234544</v>
      </c>
      <c r="N581" t="s">
        <v>980</v>
      </c>
      <c r="O581" t="s">
        <v>980</v>
      </c>
      <c r="P581">
        <v>22</v>
      </c>
      <c r="Q581">
        <v>7</v>
      </c>
    </row>
    <row r="582" spans="1:17" x14ac:dyDescent="0.25">
      <c r="A582" t="s">
        <v>930</v>
      </c>
      <c r="B582" t="s">
        <v>874</v>
      </c>
      <c r="C582" t="s">
        <v>853</v>
      </c>
      <c r="D582" t="s">
        <v>484</v>
      </c>
      <c r="E582" t="s">
        <v>484</v>
      </c>
      <c r="F582">
        <v>150</v>
      </c>
      <c r="G582">
        <v>150</v>
      </c>
      <c r="H582">
        <v>150</v>
      </c>
      <c r="I582" s="1">
        <v>12345445</v>
      </c>
      <c r="J582" t="s">
        <v>981</v>
      </c>
      <c r="K582" t="s">
        <v>982</v>
      </c>
      <c r="L582" t="s">
        <v>981</v>
      </c>
      <c r="M582" s="1">
        <v>12345445</v>
      </c>
      <c r="N582" t="s">
        <v>980</v>
      </c>
      <c r="O582" t="s">
        <v>980</v>
      </c>
      <c r="P582">
        <v>40</v>
      </c>
      <c r="Q582">
        <v>6</v>
      </c>
    </row>
    <row r="583" spans="1:17" x14ac:dyDescent="0.25">
      <c r="A583" t="s">
        <v>930</v>
      </c>
      <c r="B583" t="s">
        <v>874</v>
      </c>
      <c r="C583" t="s">
        <v>842</v>
      </c>
      <c r="D583" t="s">
        <v>485</v>
      </c>
      <c r="E583" t="s">
        <v>485</v>
      </c>
      <c r="F583">
        <v>300</v>
      </c>
      <c r="G583">
        <v>300</v>
      </c>
      <c r="H583">
        <v>300</v>
      </c>
      <c r="I583" s="1">
        <v>12345446</v>
      </c>
      <c r="J583" t="s">
        <v>981</v>
      </c>
      <c r="K583" t="s">
        <v>982</v>
      </c>
      <c r="L583" t="s">
        <v>981</v>
      </c>
      <c r="M583" s="1">
        <v>12345446</v>
      </c>
      <c r="N583" t="s">
        <v>980</v>
      </c>
      <c r="O583" t="s">
        <v>980</v>
      </c>
      <c r="P583">
        <v>180</v>
      </c>
      <c r="Q583">
        <v>1</v>
      </c>
    </row>
    <row r="584" spans="1:17" x14ac:dyDescent="0.25">
      <c r="A584" t="s">
        <v>930</v>
      </c>
      <c r="B584" t="s">
        <v>874</v>
      </c>
      <c r="C584" t="s">
        <v>842</v>
      </c>
      <c r="D584" t="s">
        <v>486</v>
      </c>
      <c r="E584" t="s">
        <v>486</v>
      </c>
      <c r="F584">
        <v>600</v>
      </c>
      <c r="G584">
        <v>600</v>
      </c>
      <c r="H584">
        <v>600</v>
      </c>
      <c r="I584" s="1">
        <v>12345447</v>
      </c>
      <c r="J584" t="s">
        <v>981</v>
      </c>
      <c r="K584" t="s">
        <v>982</v>
      </c>
      <c r="L584" t="s">
        <v>981</v>
      </c>
      <c r="M584" s="1">
        <v>12345447</v>
      </c>
      <c r="N584" t="s">
        <v>980</v>
      </c>
      <c r="O584" t="s">
        <v>980</v>
      </c>
      <c r="P584">
        <v>400</v>
      </c>
      <c r="Q584">
        <v>2</v>
      </c>
    </row>
    <row r="585" spans="1:17" x14ac:dyDescent="0.25">
      <c r="A585" t="s">
        <v>930</v>
      </c>
      <c r="B585" t="s">
        <v>874</v>
      </c>
      <c r="C585" t="s">
        <v>842</v>
      </c>
      <c r="D585" t="s">
        <v>487</v>
      </c>
      <c r="E585" t="s">
        <v>487</v>
      </c>
      <c r="F585">
        <v>500</v>
      </c>
      <c r="G585">
        <v>500</v>
      </c>
      <c r="H585">
        <v>500</v>
      </c>
      <c r="I585" s="1">
        <v>12345448</v>
      </c>
      <c r="J585" t="s">
        <v>981</v>
      </c>
      <c r="K585" t="s">
        <v>982</v>
      </c>
      <c r="L585" t="s">
        <v>981</v>
      </c>
      <c r="M585" s="1">
        <v>12345448</v>
      </c>
      <c r="N585" t="s">
        <v>980</v>
      </c>
      <c r="O585" t="s">
        <v>980</v>
      </c>
      <c r="P585">
        <v>350</v>
      </c>
      <c r="Q585">
        <v>6</v>
      </c>
    </row>
    <row r="586" spans="1:17" x14ac:dyDescent="0.25">
      <c r="A586" t="s">
        <v>930</v>
      </c>
      <c r="B586" t="s">
        <v>874</v>
      </c>
      <c r="C586" t="s">
        <v>842</v>
      </c>
      <c r="D586" t="s">
        <v>488</v>
      </c>
      <c r="E586" t="s">
        <v>488</v>
      </c>
      <c r="F586">
        <v>450</v>
      </c>
      <c r="G586">
        <v>450</v>
      </c>
      <c r="H586">
        <v>450</v>
      </c>
      <c r="I586" s="1">
        <v>12345449</v>
      </c>
      <c r="J586" t="s">
        <v>981</v>
      </c>
      <c r="K586" t="s">
        <v>982</v>
      </c>
      <c r="L586" t="s">
        <v>981</v>
      </c>
      <c r="M586" s="1">
        <v>12345449</v>
      </c>
      <c r="N586" t="s">
        <v>980</v>
      </c>
      <c r="O586" t="s">
        <v>980</v>
      </c>
      <c r="P586">
        <v>300</v>
      </c>
      <c r="Q586">
        <v>2</v>
      </c>
    </row>
    <row r="587" spans="1:17" x14ac:dyDescent="0.25">
      <c r="A587" t="s">
        <v>934</v>
      </c>
      <c r="B587" t="s">
        <v>869</v>
      </c>
      <c r="C587" t="s">
        <v>853</v>
      </c>
      <c r="D587" t="s">
        <v>489</v>
      </c>
      <c r="E587" t="s">
        <v>489</v>
      </c>
      <c r="F587">
        <v>60</v>
      </c>
      <c r="G587">
        <v>60</v>
      </c>
      <c r="H587">
        <v>60</v>
      </c>
      <c r="I587" s="1">
        <v>12345440</v>
      </c>
      <c r="J587" t="s">
        <v>981</v>
      </c>
      <c r="K587" t="s">
        <v>982</v>
      </c>
      <c r="L587" t="s">
        <v>981</v>
      </c>
      <c r="M587" s="1">
        <v>12345440</v>
      </c>
      <c r="N587" t="s">
        <v>980</v>
      </c>
      <c r="O587" t="s">
        <v>980</v>
      </c>
      <c r="P587">
        <v>40</v>
      </c>
      <c r="Q587">
        <v>3</v>
      </c>
    </row>
    <row r="588" spans="1:17" x14ac:dyDescent="0.25">
      <c r="A588" t="s">
        <v>934</v>
      </c>
      <c r="B588" t="s">
        <v>869</v>
      </c>
      <c r="C588" t="s">
        <v>853</v>
      </c>
      <c r="D588" t="s">
        <v>490</v>
      </c>
      <c r="E588" t="s">
        <v>490</v>
      </c>
      <c r="F588">
        <v>200</v>
      </c>
      <c r="G588">
        <v>200</v>
      </c>
      <c r="H588">
        <v>200</v>
      </c>
      <c r="I588" s="1">
        <v>12345431</v>
      </c>
      <c r="J588" t="s">
        <v>981</v>
      </c>
      <c r="K588" t="s">
        <v>982</v>
      </c>
      <c r="L588" t="s">
        <v>981</v>
      </c>
      <c r="M588" s="1">
        <v>12345431</v>
      </c>
      <c r="N588" t="s">
        <v>980</v>
      </c>
      <c r="O588" t="s">
        <v>980</v>
      </c>
      <c r="P588">
        <v>80</v>
      </c>
      <c r="Q588">
        <v>6</v>
      </c>
    </row>
    <row r="589" spans="1:17" x14ac:dyDescent="0.25">
      <c r="A589" t="s">
        <v>934</v>
      </c>
      <c r="B589" t="s">
        <v>869</v>
      </c>
      <c r="C589" t="s">
        <v>853</v>
      </c>
      <c r="D589" t="s">
        <v>491</v>
      </c>
      <c r="E589" t="s">
        <v>491</v>
      </c>
      <c r="F589">
        <v>150</v>
      </c>
      <c r="G589">
        <v>150</v>
      </c>
      <c r="H589">
        <v>150</v>
      </c>
      <c r="I589" s="1">
        <v>12345432</v>
      </c>
      <c r="J589" t="s">
        <v>981</v>
      </c>
      <c r="K589" t="s">
        <v>982</v>
      </c>
      <c r="L589" t="s">
        <v>981</v>
      </c>
      <c r="M589" s="1">
        <v>12345432</v>
      </c>
      <c r="N589" t="s">
        <v>980</v>
      </c>
      <c r="O589" t="s">
        <v>980</v>
      </c>
      <c r="P589">
        <v>65</v>
      </c>
      <c r="Q589">
        <v>6</v>
      </c>
    </row>
    <row r="590" spans="1:17" x14ac:dyDescent="0.25">
      <c r="A590" t="s">
        <v>934</v>
      </c>
      <c r="B590" t="s">
        <v>869</v>
      </c>
      <c r="C590" t="s">
        <v>853</v>
      </c>
      <c r="D590" t="s">
        <v>492</v>
      </c>
      <c r="E590" t="s">
        <v>492</v>
      </c>
      <c r="F590">
        <v>250</v>
      </c>
      <c r="G590">
        <v>250</v>
      </c>
      <c r="H590">
        <v>250</v>
      </c>
      <c r="I590" s="1">
        <v>6972299862529</v>
      </c>
      <c r="J590" t="s">
        <v>981</v>
      </c>
      <c r="K590" t="s">
        <v>982</v>
      </c>
      <c r="L590" t="s">
        <v>981</v>
      </c>
      <c r="M590" s="1">
        <v>6972299862529</v>
      </c>
      <c r="N590" t="s">
        <v>980</v>
      </c>
      <c r="O590" t="s">
        <v>980</v>
      </c>
      <c r="P590">
        <v>100</v>
      </c>
      <c r="Q590">
        <v>1</v>
      </c>
    </row>
    <row r="591" spans="1:17" x14ac:dyDescent="0.25">
      <c r="A591" t="s">
        <v>935</v>
      </c>
      <c r="B591" t="s">
        <v>894</v>
      </c>
      <c r="C591" t="s">
        <v>853</v>
      </c>
      <c r="D591" t="s">
        <v>493</v>
      </c>
      <c r="E591" t="s">
        <v>493</v>
      </c>
      <c r="F591">
        <v>150</v>
      </c>
      <c r="G591">
        <v>150</v>
      </c>
      <c r="H591">
        <v>150</v>
      </c>
      <c r="I591" s="1">
        <v>12345433</v>
      </c>
      <c r="J591" t="s">
        <v>981</v>
      </c>
      <c r="K591" t="s">
        <v>982</v>
      </c>
      <c r="L591" t="s">
        <v>981</v>
      </c>
      <c r="M591" s="1">
        <v>12345433</v>
      </c>
      <c r="N591" t="s">
        <v>980</v>
      </c>
      <c r="O591" t="s">
        <v>980</v>
      </c>
      <c r="P591">
        <v>50</v>
      </c>
      <c r="Q591">
        <v>2</v>
      </c>
    </row>
    <row r="592" spans="1:17" x14ac:dyDescent="0.25">
      <c r="A592" t="s">
        <v>935</v>
      </c>
      <c r="B592" t="s">
        <v>894</v>
      </c>
      <c r="C592" t="s">
        <v>853</v>
      </c>
      <c r="D592" t="s">
        <v>494</v>
      </c>
      <c r="E592" t="s">
        <v>494</v>
      </c>
      <c r="F592">
        <v>200</v>
      </c>
      <c r="G592">
        <v>200</v>
      </c>
      <c r="H592">
        <v>200</v>
      </c>
      <c r="I592" s="1">
        <v>12341234123</v>
      </c>
      <c r="J592" t="s">
        <v>981</v>
      </c>
      <c r="K592" t="s">
        <v>982</v>
      </c>
      <c r="L592" t="s">
        <v>981</v>
      </c>
      <c r="M592" s="1">
        <v>12341234123</v>
      </c>
      <c r="N592" t="s">
        <v>980</v>
      </c>
      <c r="O592" t="s">
        <v>980</v>
      </c>
      <c r="P592">
        <v>70</v>
      </c>
      <c r="Q592">
        <v>4</v>
      </c>
    </row>
    <row r="593" spans="1:17" x14ac:dyDescent="0.25">
      <c r="A593" t="s">
        <v>935</v>
      </c>
      <c r="B593" t="s">
        <v>894</v>
      </c>
      <c r="C593" t="s">
        <v>853</v>
      </c>
      <c r="D593" t="s">
        <v>495</v>
      </c>
      <c r="E593" t="s">
        <v>495</v>
      </c>
      <c r="F593">
        <v>280</v>
      </c>
      <c r="G593">
        <v>280</v>
      </c>
      <c r="H593">
        <v>280</v>
      </c>
      <c r="I593" s="1">
        <v>9090911</v>
      </c>
      <c r="J593" t="s">
        <v>981</v>
      </c>
      <c r="K593" t="s">
        <v>982</v>
      </c>
      <c r="L593" t="s">
        <v>981</v>
      </c>
      <c r="M593" s="1">
        <v>9090911</v>
      </c>
      <c r="N593" t="s">
        <v>980</v>
      </c>
      <c r="O593" t="s">
        <v>980</v>
      </c>
      <c r="P593">
        <v>105</v>
      </c>
      <c r="Q593">
        <v>2</v>
      </c>
    </row>
    <row r="594" spans="1:17" x14ac:dyDescent="0.25">
      <c r="A594" t="s">
        <v>868</v>
      </c>
      <c r="B594" t="s">
        <v>867</v>
      </c>
      <c r="C594" t="s">
        <v>840</v>
      </c>
      <c r="D594" t="s">
        <v>496</v>
      </c>
      <c r="E594" t="s">
        <v>496</v>
      </c>
      <c r="F594">
        <v>750</v>
      </c>
      <c r="G594">
        <v>750</v>
      </c>
      <c r="H594">
        <v>750</v>
      </c>
      <c r="I594" s="1">
        <v>8901314206220</v>
      </c>
      <c r="J594" t="s">
        <v>981</v>
      </c>
      <c r="K594" t="s">
        <v>982</v>
      </c>
      <c r="L594" t="s">
        <v>981</v>
      </c>
      <c r="M594" s="1">
        <v>8901314206220</v>
      </c>
      <c r="N594" t="s">
        <v>980</v>
      </c>
      <c r="O594" t="s">
        <v>980</v>
      </c>
      <c r="P594">
        <v>350</v>
      </c>
      <c r="Q594">
        <v>1</v>
      </c>
    </row>
    <row r="595" spans="1:17" x14ac:dyDescent="0.25">
      <c r="A595" t="s">
        <v>868</v>
      </c>
      <c r="B595" t="s">
        <v>867</v>
      </c>
      <c r="C595" t="s">
        <v>840</v>
      </c>
      <c r="D595" t="s">
        <v>541</v>
      </c>
      <c r="E595" t="s">
        <v>541</v>
      </c>
      <c r="F595">
        <v>350</v>
      </c>
      <c r="G595">
        <v>350</v>
      </c>
      <c r="H595">
        <v>350</v>
      </c>
      <c r="I595" s="1">
        <v>6953743312760</v>
      </c>
      <c r="J595" t="s">
        <v>981</v>
      </c>
      <c r="K595" t="s">
        <v>982</v>
      </c>
      <c r="L595" t="s">
        <v>981</v>
      </c>
      <c r="M595" s="1">
        <v>6953743312760</v>
      </c>
      <c r="N595" t="s">
        <v>980</v>
      </c>
      <c r="O595" t="s">
        <v>980</v>
      </c>
      <c r="P595">
        <v>170</v>
      </c>
      <c r="Q595">
        <v>1</v>
      </c>
    </row>
    <row r="596" spans="1:17" x14ac:dyDescent="0.25">
      <c r="A596" t="s">
        <v>868</v>
      </c>
      <c r="B596" t="s">
        <v>867</v>
      </c>
      <c r="C596" t="s">
        <v>840</v>
      </c>
      <c r="D596" t="s">
        <v>497</v>
      </c>
      <c r="E596" t="s">
        <v>497</v>
      </c>
      <c r="F596">
        <v>550</v>
      </c>
      <c r="G596">
        <v>550</v>
      </c>
      <c r="H596">
        <v>550</v>
      </c>
      <c r="I596" s="1">
        <v>6953743325425</v>
      </c>
      <c r="J596" t="s">
        <v>981</v>
      </c>
      <c r="K596" t="s">
        <v>982</v>
      </c>
      <c r="L596" t="s">
        <v>981</v>
      </c>
      <c r="M596" s="1">
        <v>6953743325425</v>
      </c>
      <c r="N596" t="s">
        <v>980</v>
      </c>
      <c r="O596" t="s">
        <v>980</v>
      </c>
      <c r="P596">
        <v>225</v>
      </c>
      <c r="Q596">
        <v>1</v>
      </c>
    </row>
    <row r="597" spans="1:17" x14ac:dyDescent="0.25">
      <c r="A597" t="s">
        <v>868</v>
      </c>
      <c r="B597" t="s">
        <v>867</v>
      </c>
      <c r="C597" t="s">
        <v>840</v>
      </c>
      <c r="D597" t="s">
        <v>498</v>
      </c>
      <c r="E597" t="s">
        <v>498</v>
      </c>
      <c r="F597">
        <v>650</v>
      </c>
      <c r="G597">
        <v>650</v>
      </c>
      <c r="H597">
        <v>650</v>
      </c>
      <c r="I597" s="1">
        <v>6953743317741</v>
      </c>
      <c r="J597" t="s">
        <v>981</v>
      </c>
      <c r="K597" t="s">
        <v>982</v>
      </c>
      <c r="L597" t="s">
        <v>981</v>
      </c>
      <c r="M597" s="1">
        <v>6953743317741</v>
      </c>
      <c r="N597" t="s">
        <v>980</v>
      </c>
      <c r="O597" t="s">
        <v>980</v>
      </c>
      <c r="P597">
        <v>420</v>
      </c>
      <c r="Q597">
        <v>1</v>
      </c>
    </row>
    <row r="598" spans="1:17" x14ac:dyDescent="0.25">
      <c r="A598" t="s">
        <v>868</v>
      </c>
      <c r="B598" t="s">
        <v>867</v>
      </c>
      <c r="C598" t="s">
        <v>840</v>
      </c>
      <c r="D598" t="s">
        <v>499</v>
      </c>
      <c r="E598" t="s">
        <v>499</v>
      </c>
      <c r="F598">
        <v>600</v>
      </c>
      <c r="G598">
        <v>600</v>
      </c>
      <c r="H598">
        <v>600</v>
      </c>
      <c r="I598" s="1">
        <v>6920438309978</v>
      </c>
      <c r="J598" t="s">
        <v>981</v>
      </c>
      <c r="K598" t="s">
        <v>982</v>
      </c>
      <c r="L598" t="s">
        <v>981</v>
      </c>
      <c r="M598" s="1">
        <v>6920438309978</v>
      </c>
      <c r="N598" t="s">
        <v>980</v>
      </c>
      <c r="O598" t="s">
        <v>980</v>
      </c>
      <c r="P598">
        <v>385</v>
      </c>
      <c r="Q598">
        <v>1</v>
      </c>
    </row>
    <row r="599" spans="1:17" x14ac:dyDescent="0.25">
      <c r="A599" t="s">
        <v>868</v>
      </c>
      <c r="B599" t="s">
        <v>867</v>
      </c>
      <c r="C599" t="s">
        <v>840</v>
      </c>
      <c r="D599" t="s">
        <v>500</v>
      </c>
      <c r="E599" t="s">
        <v>500</v>
      </c>
      <c r="F599">
        <v>1500</v>
      </c>
      <c r="G599">
        <v>1500</v>
      </c>
      <c r="H599">
        <v>1500</v>
      </c>
      <c r="I599" s="1">
        <v>5060453456880</v>
      </c>
      <c r="J599" t="s">
        <v>981</v>
      </c>
      <c r="K599" t="s">
        <v>982</v>
      </c>
      <c r="L599" t="s">
        <v>981</v>
      </c>
      <c r="M599" s="1">
        <v>5060453456880</v>
      </c>
      <c r="N599" t="s">
        <v>980</v>
      </c>
      <c r="O599" t="s">
        <v>980</v>
      </c>
      <c r="P599">
        <v>775</v>
      </c>
      <c r="Q599">
        <v>1</v>
      </c>
    </row>
    <row r="600" spans="1:17" x14ac:dyDescent="0.25">
      <c r="A600" t="s">
        <v>868</v>
      </c>
      <c r="B600" t="s">
        <v>867</v>
      </c>
      <c r="C600" t="s">
        <v>840</v>
      </c>
      <c r="D600" t="s">
        <v>854</v>
      </c>
      <c r="E600" t="s">
        <v>854</v>
      </c>
      <c r="F600">
        <v>150</v>
      </c>
      <c r="G600">
        <v>150</v>
      </c>
      <c r="H600">
        <v>150</v>
      </c>
      <c r="I600" s="1">
        <v>6933553485038</v>
      </c>
      <c r="J600" t="s">
        <v>981</v>
      </c>
      <c r="K600" t="s">
        <v>982</v>
      </c>
      <c r="L600" t="s">
        <v>981</v>
      </c>
      <c r="M600" s="1">
        <v>6933553485038</v>
      </c>
      <c r="N600" t="s">
        <v>980</v>
      </c>
      <c r="O600" t="s">
        <v>980</v>
      </c>
      <c r="P600">
        <v>55</v>
      </c>
      <c r="Q600">
        <v>12</v>
      </c>
    </row>
    <row r="601" spans="1:17" x14ac:dyDescent="0.25">
      <c r="A601" t="s">
        <v>885</v>
      </c>
      <c r="B601" t="s">
        <v>867</v>
      </c>
      <c r="C601" t="s">
        <v>840</v>
      </c>
      <c r="D601" t="s">
        <v>501</v>
      </c>
      <c r="E601" t="s">
        <v>501</v>
      </c>
      <c r="F601">
        <v>400</v>
      </c>
      <c r="G601">
        <v>400</v>
      </c>
      <c r="H601">
        <v>400</v>
      </c>
      <c r="I601" s="1">
        <v>6947790797601</v>
      </c>
      <c r="J601" t="s">
        <v>981</v>
      </c>
      <c r="K601" t="s">
        <v>982</v>
      </c>
      <c r="L601" t="s">
        <v>981</v>
      </c>
      <c r="M601" s="1">
        <v>6947790797601</v>
      </c>
      <c r="N601" t="s">
        <v>980</v>
      </c>
      <c r="O601" t="s">
        <v>980</v>
      </c>
      <c r="P601">
        <v>180</v>
      </c>
      <c r="Q601">
        <v>2</v>
      </c>
    </row>
    <row r="602" spans="1:17" x14ac:dyDescent="0.25">
      <c r="A602" t="s">
        <v>868</v>
      </c>
      <c r="B602" t="s">
        <v>867</v>
      </c>
      <c r="C602" t="s">
        <v>840</v>
      </c>
      <c r="D602" t="s">
        <v>502</v>
      </c>
      <c r="E602" t="s">
        <v>502</v>
      </c>
      <c r="F602">
        <v>1600</v>
      </c>
      <c r="G602">
        <v>1600</v>
      </c>
      <c r="H602">
        <v>1600</v>
      </c>
      <c r="I602" s="1">
        <v>3600522862406</v>
      </c>
      <c r="J602" t="s">
        <v>981</v>
      </c>
      <c r="K602" t="s">
        <v>982</v>
      </c>
      <c r="L602" t="s">
        <v>981</v>
      </c>
      <c r="M602" s="1">
        <v>3600522862406</v>
      </c>
      <c r="N602" t="s">
        <v>980</v>
      </c>
      <c r="O602" t="s">
        <v>980</v>
      </c>
      <c r="P602">
        <v>250</v>
      </c>
      <c r="Q602">
        <v>3</v>
      </c>
    </row>
    <row r="603" spans="1:17" x14ac:dyDescent="0.25">
      <c r="A603" t="s">
        <v>868</v>
      </c>
      <c r="B603" t="s">
        <v>867</v>
      </c>
      <c r="C603" t="s">
        <v>840</v>
      </c>
      <c r="D603" t="s">
        <v>503</v>
      </c>
      <c r="E603" t="s">
        <v>503</v>
      </c>
      <c r="F603">
        <v>550</v>
      </c>
      <c r="G603">
        <v>550</v>
      </c>
      <c r="H603">
        <v>550</v>
      </c>
      <c r="I603" s="1">
        <v>9090922</v>
      </c>
      <c r="J603" t="s">
        <v>981</v>
      </c>
      <c r="K603" t="s">
        <v>982</v>
      </c>
      <c r="L603" t="s">
        <v>981</v>
      </c>
      <c r="M603" s="1">
        <v>9090922</v>
      </c>
      <c r="N603" t="s">
        <v>980</v>
      </c>
      <c r="O603" t="s">
        <v>980</v>
      </c>
      <c r="P603">
        <v>225</v>
      </c>
      <c r="Q603">
        <v>1</v>
      </c>
    </row>
    <row r="604" spans="1:17" x14ac:dyDescent="0.25">
      <c r="A604" t="s">
        <v>868</v>
      </c>
      <c r="B604" t="s">
        <v>867</v>
      </c>
      <c r="C604" t="s">
        <v>840</v>
      </c>
      <c r="D604" t="s">
        <v>504</v>
      </c>
      <c r="E604" t="s">
        <v>504</v>
      </c>
      <c r="F604">
        <v>500</v>
      </c>
      <c r="G604">
        <v>500</v>
      </c>
      <c r="H604">
        <v>500</v>
      </c>
      <c r="I604" s="1">
        <v>9090923</v>
      </c>
      <c r="J604" t="s">
        <v>981</v>
      </c>
      <c r="K604" t="s">
        <v>982</v>
      </c>
      <c r="L604" t="s">
        <v>981</v>
      </c>
      <c r="M604" s="1">
        <v>9090923</v>
      </c>
      <c r="N604" t="s">
        <v>980</v>
      </c>
      <c r="O604" t="s">
        <v>980</v>
      </c>
      <c r="P604">
        <v>210</v>
      </c>
      <c r="Q604">
        <v>1</v>
      </c>
    </row>
    <row r="605" spans="1:17" x14ac:dyDescent="0.25">
      <c r="A605" t="s">
        <v>868</v>
      </c>
      <c r="B605" t="s">
        <v>867</v>
      </c>
      <c r="C605" t="s">
        <v>840</v>
      </c>
      <c r="D605" t="s">
        <v>505</v>
      </c>
      <c r="E605" t="s">
        <v>505</v>
      </c>
      <c r="F605">
        <v>600</v>
      </c>
      <c r="G605">
        <v>600</v>
      </c>
      <c r="H605">
        <v>600</v>
      </c>
      <c r="I605" s="1">
        <v>3600530521807</v>
      </c>
      <c r="J605" t="s">
        <v>981</v>
      </c>
      <c r="K605" t="s">
        <v>982</v>
      </c>
      <c r="L605" t="s">
        <v>981</v>
      </c>
      <c r="M605" s="1">
        <v>3600530521807</v>
      </c>
      <c r="N605" t="s">
        <v>980</v>
      </c>
      <c r="O605" t="s">
        <v>980</v>
      </c>
      <c r="P605">
        <v>260</v>
      </c>
      <c r="Q605">
        <v>1</v>
      </c>
    </row>
    <row r="606" spans="1:17" x14ac:dyDescent="0.25">
      <c r="A606" t="s">
        <v>868</v>
      </c>
      <c r="B606" t="s">
        <v>867</v>
      </c>
      <c r="C606" t="s">
        <v>840</v>
      </c>
      <c r="D606" t="s">
        <v>506</v>
      </c>
      <c r="E606" t="s">
        <v>506</v>
      </c>
      <c r="F606">
        <v>550</v>
      </c>
      <c r="G606">
        <v>550</v>
      </c>
      <c r="H606">
        <v>550</v>
      </c>
      <c r="I606" s="1">
        <v>9090924</v>
      </c>
      <c r="J606" t="s">
        <v>981</v>
      </c>
      <c r="K606" t="s">
        <v>982</v>
      </c>
      <c r="L606" t="s">
        <v>981</v>
      </c>
      <c r="M606" s="1">
        <v>9090924</v>
      </c>
      <c r="N606" t="s">
        <v>980</v>
      </c>
      <c r="O606" t="s">
        <v>980</v>
      </c>
      <c r="P606">
        <v>250</v>
      </c>
      <c r="Q606">
        <v>1</v>
      </c>
    </row>
    <row r="607" spans="1:17" x14ac:dyDescent="0.25">
      <c r="A607" t="s">
        <v>868</v>
      </c>
      <c r="B607" t="s">
        <v>867</v>
      </c>
      <c r="C607" t="s">
        <v>840</v>
      </c>
      <c r="D607" t="s">
        <v>507</v>
      </c>
      <c r="E607" t="s">
        <v>507</v>
      </c>
      <c r="F607">
        <v>550</v>
      </c>
      <c r="G607">
        <v>550</v>
      </c>
      <c r="H607">
        <v>550</v>
      </c>
      <c r="I607" s="1">
        <v>6972422900159</v>
      </c>
      <c r="J607" t="s">
        <v>981</v>
      </c>
      <c r="K607" t="s">
        <v>982</v>
      </c>
      <c r="L607" t="s">
        <v>981</v>
      </c>
      <c r="M607" s="1">
        <v>6972422900159</v>
      </c>
      <c r="N607" t="s">
        <v>980</v>
      </c>
      <c r="O607" t="s">
        <v>980</v>
      </c>
      <c r="P607">
        <v>245</v>
      </c>
      <c r="Q607">
        <v>1</v>
      </c>
    </row>
    <row r="608" spans="1:17" x14ac:dyDescent="0.25">
      <c r="A608" t="s">
        <v>868</v>
      </c>
      <c r="B608" t="s">
        <v>867</v>
      </c>
      <c r="C608" t="s">
        <v>840</v>
      </c>
      <c r="D608" t="s">
        <v>508</v>
      </c>
      <c r="E608" t="s">
        <v>508</v>
      </c>
      <c r="F608">
        <v>500</v>
      </c>
      <c r="G608">
        <v>500</v>
      </c>
      <c r="H608">
        <v>500</v>
      </c>
      <c r="I608" s="1">
        <v>9090925</v>
      </c>
      <c r="J608" t="s">
        <v>981</v>
      </c>
      <c r="K608" t="s">
        <v>982</v>
      </c>
      <c r="L608" t="s">
        <v>981</v>
      </c>
      <c r="M608" s="1">
        <v>9090925</v>
      </c>
      <c r="N608" t="s">
        <v>980</v>
      </c>
      <c r="O608" t="s">
        <v>980</v>
      </c>
      <c r="P608">
        <v>225</v>
      </c>
      <c r="Q608">
        <v>1</v>
      </c>
    </row>
    <row r="609" spans="1:17" x14ac:dyDescent="0.25">
      <c r="A609" t="s">
        <v>868</v>
      </c>
      <c r="B609" t="s">
        <v>867</v>
      </c>
      <c r="C609" t="s">
        <v>840</v>
      </c>
      <c r="D609" t="s">
        <v>509</v>
      </c>
      <c r="E609" t="s">
        <v>509</v>
      </c>
      <c r="F609">
        <v>900</v>
      </c>
      <c r="G609">
        <v>900</v>
      </c>
      <c r="H609">
        <v>900</v>
      </c>
      <c r="I609" s="1">
        <v>6920438310141</v>
      </c>
      <c r="J609" t="s">
        <v>981</v>
      </c>
      <c r="K609" t="s">
        <v>982</v>
      </c>
      <c r="L609" t="s">
        <v>981</v>
      </c>
      <c r="M609" s="1">
        <v>6920438310141</v>
      </c>
      <c r="N609" t="s">
        <v>980</v>
      </c>
      <c r="O609" t="s">
        <v>980</v>
      </c>
      <c r="P609">
        <v>425</v>
      </c>
      <c r="Q609">
        <v>1</v>
      </c>
    </row>
    <row r="610" spans="1:17" x14ac:dyDescent="0.25">
      <c r="A610" t="s">
        <v>868</v>
      </c>
      <c r="B610" t="s">
        <v>867</v>
      </c>
      <c r="C610" t="s">
        <v>840</v>
      </c>
      <c r="D610" t="s">
        <v>510</v>
      </c>
      <c r="E610" t="s">
        <v>510</v>
      </c>
      <c r="F610">
        <v>1200</v>
      </c>
      <c r="G610">
        <v>1200</v>
      </c>
      <c r="H610">
        <v>1200</v>
      </c>
      <c r="I610" s="1">
        <v>6953743322028</v>
      </c>
      <c r="J610" t="s">
        <v>981</v>
      </c>
      <c r="K610" t="s">
        <v>982</v>
      </c>
      <c r="L610" t="s">
        <v>981</v>
      </c>
      <c r="M610" s="1">
        <v>6953743322028</v>
      </c>
      <c r="N610" t="s">
        <v>980</v>
      </c>
      <c r="O610" t="s">
        <v>980</v>
      </c>
      <c r="P610">
        <v>530</v>
      </c>
      <c r="Q610">
        <v>1</v>
      </c>
    </row>
    <row r="611" spans="1:17" x14ac:dyDescent="0.25">
      <c r="A611" t="s">
        <v>868</v>
      </c>
      <c r="B611" t="s">
        <v>867</v>
      </c>
      <c r="C611" t="s">
        <v>840</v>
      </c>
      <c r="D611" t="s">
        <v>511</v>
      </c>
      <c r="E611" t="s">
        <v>511</v>
      </c>
      <c r="F611">
        <v>950</v>
      </c>
      <c r="G611">
        <v>950</v>
      </c>
      <c r="H611">
        <v>950</v>
      </c>
      <c r="I611" s="1">
        <v>6970975186433</v>
      </c>
      <c r="J611" t="s">
        <v>981</v>
      </c>
      <c r="K611" t="s">
        <v>982</v>
      </c>
      <c r="L611" t="s">
        <v>981</v>
      </c>
      <c r="M611" s="1">
        <v>6970975186433</v>
      </c>
      <c r="N611" t="s">
        <v>980</v>
      </c>
      <c r="O611" t="s">
        <v>980</v>
      </c>
      <c r="P611">
        <v>430</v>
      </c>
      <c r="Q611">
        <v>1</v>
      </c>
    </row>
    <row r="612" spans="1:17" x14ac:dyDescent="0.25">
      <c r="A612" t="s">
        <v>936</v>
      </c>
      <c r="B612" t="s">
        <v>867</v>
      </c>
      <c r="C612" t="s">
        <v>840</v>
      </c>
      <c r="D612" t="s">
        <v>512</v>
      </c>
      <c r="E612" t="s">
        <v>512</v>
      </c>
      <c r="F612">
        <v>600</v>
      </c>
      <c r="G612">
        <v>600</v>
      </c>
      <c r="H612">
        <v>600</v>
      </c>
      <c r="I612" s="1">
        <v>5060453456989</v>
      </c>
      <c r="J612" t="s">
        <v>981</v>
      </c>
      <c r="K612" t="s">
        <v>982</v>
      </c>
      <c r="L612" t="s">
        <v>981</v>
      </c>
      <c r="M612" s="1">
        <v>5060453456989</v>
      </c>
      <c r="N612" t="s">
        <v>980</v>
      </c>
      <c r="O612" t="s">
        <v>980</v>
      </c>
      <c r="P612">
        <v>300</v>
      </c>
      <c r="Q612">
        <v>1</v>
      </c>
    </row>
    <row r="613" spans="1:17" x14ac:dyDescent="0.25">
      <c r="A613" t="s">
        <v>936</v>
      </c>
      <c r="B613" t="s">
        <v>867</v>
      </c>
      <c r="C613" t="s">
        <v>840</v>
      </c>
      <c r="D613" t="s">
        <v>513</v>
      </c>
      <c r="E613" t="s">
        <v>513</v>
      </c>
      <c r="F613">
        <v>650</v>
      </c>
      <c r="G613">
        <v>650</v>
      </c>
      <c r="H613">
        <v>650</v>
      </c>
      <c r="I613" s="1">
        <v>5060453459393</v>
      </c>
      <c r="J613" t="s">
        <v>981</v>
      </c>
      <c r="K613" t="s">
        <v>982</v>
      </c>
      <c r="L613" t="s">
        <v>981</v>
      </c>
      <c r="M613" s="1">
        <v>5060453459393</v>
      </c>
      <c r="N613" t="s">
        <v>980</v>
      </c>
      <c r="O613" t="s">
        <v>980</v>
      </c>
      <c r="P613">
        <v>300</v>
      </c>
      <c r="Q613">
        <v>1</v>
      </c>
    </row>
    <row r="614" spans="1:17" x14ac:dyDescent="0.25">
      <c r="A614" t="s">
        <v>936</v>
      </c>
      <c r="B614" t="s">
        <v>867</v>
      </c>
      <c r="C614" t="s">
        <v>840</v>
      </c>
      <c r="D614" t="s">
        <v>514</v>
      </c>
      <c r="E614" t="s">
        <v>514</v>
      </c>
      <c r="F614">
        <v>600</v>
      </c>
      <c r="G614">
        <v>600</v>
      </c>
      <c r="H614">
        <v>600</v>
      </c>
      <c r="I614" s="1">
        <v>5060453459423</v>
      </c>
      <c r="J614" t="s">
        <v>981</v>
      </c>
      <c r="K614" t="s">
        <v>982</v>
      </c>
      <c r="L614" t="s">
        <v>981</v>
      </c>
      <c r="M614" s="1">
        <v>5060453459423</v>
      </c>
      <c r="N614" t="s">
        <v>980</v>
      </c>
      <c r="O614" t="s">
        <v>980</v>
      </c>
      <c r="P614">
        <v>300</v>
      </c>
      <c r="Q614">
        <v>2</v>
      </c>
    </row>
    <row r="615" spans="1:17" x14ac:dyDescent="0.25">
      <c r="A615" t="s">
        <v>868</v>
      </c>
      <c r="B615" t="s">
        <v>867</v>
      </c>
      <c r="C615" t="s">
        <v>840</v>
      </c>
      <c r="D615" t="s">
        <v>515</v>
      </c>
      <c r="E615" t="s">
        <v>515</v>
      </c>
      <c r="F615">
        <v>450</v>
      </c>
      <c r="G615">
        <v>450</v>
      </c>
      <c r="H615">
        <v>450</v>
      </c>
      <c r="I615" s="1">
        <v>8851932172264</v>
      </c>
      <c r="J615" t="s">
        <v>981</v>
      </c>
      <c r="K615" t="s">
        <v>982</v>
      </c>
      <c r="L615" t="s">
        <v>981</v>
      </c>
      <c r="M615" s="1">
        <v>8851932172264</v>
      </c>
      <c r="N615" t="s">
        <v>980</v>
      </c>
      <c r="O615" t="s">
        <v>980</v>
      </c>
      <c r="P615">
        <v>285</v>
      </c>
      <c r="Q615">
        <v>2</v>
      </c>
    </row>
    <row r="616" spans="1:17" x14ac:dyDescent="0.25">
      <c r="A616" t="s">
        <v>877</v>
      </c>
      <c r="B616" t="s">
        <v>876</v>
      </c>
      <c r="C616" t="s">
        <v>840</v>
      </c>
      <c r="D616" t="s">
        <v>516</v>
      </c>
      <c r="E616" t="s">
        <v>516</v>
      </c>
      <c r="F616">
        <v>1850</v>
      </c>
      <c r="G616">
        <v>1850</v>
      </c>
      <c r="H616">
        <v>1850</v>
      </c>
      <c r="I616" s="1">
        <v>8021515002244</v>
      </c>
      <c r="J616" t="s">
        <v>981</v>
      </c>
      <c r="K616" t="s">
        <v>982</v>
      </c>
      <c r="L616" t="s">
        <v>981</v>
      </c>
      <c r="M616" s="1">
        <v>8021515002244</v>
      </c>
      <c r="N616" t="s">
        <v>980</v>
      </c>
      <c r="O616" t="s">
        <v>980</v>
      </c>
      <c r="P616">
        <v>1630</v>
      </c>
      <c r="Q616">
        <v>2</v>
      </c>
    </row>
    <row r="617" spans="1:17" x14ac:dyDescent="0.25">
      <c r="A617" t="s">
        <v>877</v>
      </c>
      <c r="B617" t="s">
        <v>876</v>
      </c>
      <c r="C617" t="s">
        <v>840</v>
      </c>
      <c r="D617" t="s">
        <v>862</v>
      </c>
      <c r="E617" t="s">
        <v>862</v>
      </c>
      <c r="F617">
        <v>1150</v>
      </c>
      <c r="G617">
        <v>1150</v>
      </c>
      <c r="H617">
        <v>1150</v>
      </c>
      <c r="I617" s="1">
        <v>8021515004415</v>
      </c>
      <c r="J617" t="s">
        <v>981</v>
      </c>
      <c r="K617" t="s">
        <v>982</v>
      </c>
      <c r="L617" t="s">
        <v>981</v>
      </c>
      <c r="M617" s="1">
        <v>8021515004415</v>
      </c>
      <c r="N617" t="s">
        <v>980</v>
      </c>
      <c r="O617" t="s">
        <v>980</v>
      </c>
      <c r="P617">
        <v>950</v>
      </c>
      <c r="Q617">
        <v>1</v>
      </c>
    </row>
    <row r="618" spans="1:17" x14ac:dyDescent="0.25">
      <c r="A618" t="s">
        <v>868</v>
      </c>
      <c r="B618" t="s">
        <v>867</v>
      </c>
      <c r="C618" t="s">
        <v>840</v>
      </c>
      <c r="D618" t="s">
        <v>518</v>
      </c>
      <c r="E618" t="s">
        <v>518</v>
      </c>
      <c r="F618">
        <v>250</v>
      </c>
      <c r="G618">
        <v>250</v>
      </c>
      <c r="H618">
        <v>250</v>
      </c>
      <c r="I618" s="1">
        <v>6947912315904</v>
      </c>
      <c r="J618" t="s">
        <v>981</v>
      </c>
      <c r="K618" t="s">
        <v>982</v>
      </c>
      <c r="L618" t="s">
        <v>981</v>
      </c>
      <c r="M618" s="1">
        <v>6947912315904</v>
      </c>
      <c r="N618" t="s">
        <v>980</v>
      </c>
      <c r="O618" t="s">
        <v>980</v>
      </c>
      <c r="P618">
        <v>120</v>
      </c>
      <c r="Q618">
        <v>1</v>
      </c>
    </row>
    <row r="619" spans="1:17" x14ac:dyDescent="0.25">
      <c r="A619" t="s">
        <v>868</v>
      </c>
      <c r="B619" t="s">
        <v>867</v>
      </c>
      <c r="C619" t="s">
        <v>840</v>
      </c>
      <c r="D619" t="s">
        <v>519</v>
      </c>
      <c r="E619" t="s">
        <v>519</v>
      </c>
      <c r="F619">
        <v>400</v>
      </c>
      <c r="G619">
        <v>400</v>
      </c>
      <c r="H619">
        <v>400</v>
      </c>
      <c r="I619" s="1">
        <v>9090926</v>
      </c>
      <c r="J619" t="s">
        <v>981</v>
      </c>
      <c r="K619" t="s">
        <v>982</v>
      </c>
      <c r="L619" t="s">
        <v>981</v>
      </c>
      <c r="M619" s="1">
        <v>9090926</v>
      </c>
      <c r="N619" t="s">
        <v>980</v>
      </c>
      <c r="O619" t="s">
        <v>980</v>
      </c>
      <c r="P619">
        <v>200</v>
      </c>
      <c r="Q619">
        <v>1</v>
      </c>
    </row>
    <row r="620" spans="1:17" x14ac:dyDescent="0.25">
      <c r="A620" t="s">
        <v>868</v>
      </c>
      <c r="B620" t="s">
        <v>867</v>
      </c>
      <c r="C620" t="s">
        <v>840</v>
      </c>
      <c r="D620" t="s">
        <v>520</v>
      </c>
      <c r="E620" t="s">
        <v>520</v>
      </c>
      <c r="F620">
        <v>500</v>
      </c>
      <c r="G620">
        <v>500</v>
      </c>
      <c r="H620">
        <v>500</v>
      </c>
      <c r="I620" s="1">
        <v>689304271509</v>
      </c>
      <c r="J620" t="s">
        <v>981</v>
      </c>
      <c r="K620" t="s">
        <v>982</v>
      </c>
      <c r="L620" t="s">
        <v>981</v>
      </c>
      <c r="M620" s="1">
        <v>689304271509</v>
      </c>
      <c r="N620" t="s">
        <v>980</v>
      </c>
      <c r="O620" t="s">
        <v>980</v>
      </c>
      <c r="P620">
        <v>200</v>
      </c>
      <c r="Q620">
        <v>1</v>
      </c>
    </row>
    <row r="621" spans="1:17" x14ac:dyDescent="0.25">
      <c r="A621" t="s">
        <v>868</v>
      </c>
      <c r="B621" t="s">
        <v>867</v>
      </c>
      <c r="C621" t="s">
        <v>840</v>
      </c>
      <c r="D621" t="s">
        <v>523</v>
      </c>
      <c r="E621" t="s">
        <v>523</v>
      </c>
      <c r="F621">
        <v>650</v>
      </c>
      <c r="G621">
        <v>650</v>
      </c>
      <c r="H621">
        <v>650</v>
      </c>
      <c r="I621" s="1">
        <v>6958741966946</v>
      </c>
      <c r="J621" t="s">
        <v>981</v>
      </c>
      <c r="K621" t="s">
        <v>982</v>
      </c>
      <c r="L621" t="s">
        <v>981</v>
      </c>
      <c r="M621" s="1">
        <v>6958741966946</v>
      </c>
      <c r="N621" t="s">
        <v>980</v>
      </c>
      <c r="O621" t="s">
        <v>980</v>
      </c>
      <c r="P621">
        <v>300</v>
      </c>
      <c r="Q621">
        <v>2</v>
      </c>
    </row>
    <row r="622" spans="1:17" x14ac:dyDescent="0.25">
      <c r="A622" t="s">
        <v>868</v>
      </c>
      <c r="B622" t="s">
        <v>867</v>
      </c>
      <c r="C622" t="s">
        <v>840</v>
      </c>
      <c r="D622" t="s">
        <v>524</v>
      </c>
      <c r="E622" t="s">
        <v>524</v>
      </c>
      <c r="F622">
        <v>500</v>
      </c>
      <c r="G622">
        <v>500</v>
      </c>
      <c r="H622">
        <v>500</v>
      </c>
      <c r="I622" s="1">
        <v>773502420231</v>
      </c>
      <c r="J622" t="s">
        <v>981</v>
      </c>
      <c r="K622" t="s">
        <v>982</v>
      </c>
      <c r="L622" t="s">
        <v>981</v>
      </c>
      <c r="M622" s="1">
        <v>773502420231</v>
      </c>
      <c r="N622" t="s">
        <v>980</v>
      </c>
      <c r="O622" t="s">
        <v>980</v>
      </c>
      <c r="P622">
        <v>220</v>
      </c>
      <c r="Q622">
        <v>1</v>
      </c>
    </row>
    <row r="623" spans="1:17" x14ac:dyDescent="0.25">
      <c r="A623" t="s">
        <v>871</v>
      </c>
      <c r="B623" t="s">
        <v>867</v>
      </c>
      <c r="C623" t="s">
        <v>840</v>
      </c>
      <c r="D623" t="s">
        <v>525</v>
      </c>
      <c r="E623" t="s">
        <v>525</v>
      </c>
      <c r="F623">
        <v>150</v>
      </c>
      <c r="G623">
        <v>150</v>
      </c>
      <c r="H623">
        <v>150</v>
      </c>
      <c r="I623" s="1">
        <v>90909268</v>
      </c>
      <c r="J623" t="s">
        <v>981</v>
      </c>
      <c r="K623" t="s">
        <v>982</v>
      </c>
      <c r="L623" t="s">
        <v>981</v>
      </c>
      <c r="M623" s="1">
        <v>90909268</v>
      </c>
      <c r="N623" t="s">
        <v>980</v>
      </c>
      <c r="O623" t="s">
        <v>980</v>
      </c>
      <c r="P623">
        <v>80</v>
      </c>
      <c r="Q623">
        <v>20</v>
      </c>
    </row>
    <row r="624" spans="1:17" x14ac:dyDescent="0.25">
      <c r="A624" t="s">
        <v>871</v>
      </c>
      <c r="B624" t="s">
        <v>867</v>
      </c>
      <c r="C624" t="s">
        <v>840</v>
      </c>
      <c r="D624" t="s">
        <v>526</v>
      </c>
      <c r="E624" t="s">
        <v>526</v>
      </c>
      <c r="F624">
        <v>200</v>
      </c>
      <c r="G624">
        <v>200</v>
      </c>
      <c r="H624">
        <v>200</v>
      </c>
      <c r="I624" s="1">
        <v>90909261</v>
      </c>
      <c r="J624" t="s">
        <v>981</v>
      </c>
      <c r="K624" t="s">
        <v>982</v>
      </c>
      <c r="L624" t="s">
        <v>981</v>
      </c>
      <c r="M624" s="1">
        <v>90909261</v>
      </c>
      <c r="N624" t="s">
        <v>980</v>
      </c>
      <c r="O624" t="s">
        <v>980</v>
      </c>
      <c r="P624">
        <v>110</v>
      </c>
      <c r="Q624">
        <v>20</v>
      </c>
    </row>
    <row r="625" spans="1:17" x14ac:dyDescent="0.25">
      <c r="A625" t="s">
        <v>871</v>
      </c>
      <c r="B625" t="s">
        <v>867</v>
      </c>
      <c r="C625" t="s">
        <v>840</v>
      </c>
      <c r="D625" t="s">
        <v>527</v>
      </c>
      <c r="E625" t="s">
        <v>527</v>
      </c>
      <c r="F625">
        <v>450</v>
      </c>
      <c r="G625">
        <v>450</v>
      </c>
      <c r="H625">
        <v>450</v>
      </c>
      <c r="I625" s="1">
        <v>90909269</v>
      </c>
      <c r="J625" t="s">
        <v>981</v>
      </c>
      <c r="K625" t="s">
        <v>982</v>
      </c>
      <c r="L625" t="s">
        <v>981</v>
      </c>
      <c r="M625" s="1">
        <v>90909269</v>
      </c>
      <c r="N625" t="s">
        <v>980</v>
      </c>
      <c r="O625" t="s">
        <v>980</v>
      </c>
      <c r="P625">
        <v>200</v>
      </c>
      <c r="Q625">
        <v>1</v>
      </c>
    </row>
    <row r="626" spans="1:17" x14ac:dyDescent="0.25">
      <c r="A626" t="s">
        <v>868</v>
      </c>
      <c r="B626" t="s">
        <v>867</v>
      </c>
      <c r="C626" t="s">
        <v>840</v>
      </c>
      <c r="D626" t="s">
        <v>528</v>
      </c>
      <c r="E626" t="s">
        <v>528</v>
      </c>
      <c r="F626">
        <v>450</v>
      </c>
      <c r="G626">
        <v>450</v>
      </c>
      <c r="H626">
        <v>450</v>
      </c>
      <c r="I626" s="1">
        <v>6972476701351</v>
      </c>
      <c r="J626" t="s">
        <v>981</v>
      </c>
      <c r="K626" t="s">
        <v>982</v>
      </c>
      <c r="L626" t="s">
        <v>981</v>
      </c>
      <c r="M626" s="1">
        <v>6972476701351</v>
      </c>
      <c r="N626" t="s">
        <v>980</v>
      </c>
      <c r="O626" t="s">
        <v>980</v>
      </c>
      <c r="P626">
        <v>200</v>
      </c>
      <c r="Q626">
        <v>1</v>
      </c>
    </row>
    <row r="627" spans="1:17" x14ac:dyDescent="0.25">
      <c r="A627" t="s">
        <v>868</v>
      </c>
      <c r="B627" t="s">
        <v>867</v>
      </c>
      <c r="C627" t="s">
        <v>840</v>
      </c>
      <c r="D627" t="s">
        <v>529</v>
      </c>
      <c r="E627" t="s">
        <v>529</v>
      </c>
      <c r="F627">
        <v>650</v>
      </c>
      <c r="G627">
        <v>650</v>
      </c>
      <c r="H627">
        <v>650</v>
      </c>
      <c r="I627" s="1">
        <v>6971070986133</v>
      </c>
      <c r="J627" t="s">
        <v>981</v>
      </c>
      <c r="K627" t="s">
        <v>982</v>
      </c>
      <c r="L627" t="s">
        <v>981</v>
      </c>
      <c r="M627" s="1">
        <v>6971070986133</v>
      </c>
      <c r="N627" t="s">
        <v>980</v>
      </c>
      <c r="O627" t="s">
        <v>980</v>
      </c>
      <c r="P627">
        <v>300</v>
      </c>
      <c r="Q627">
        <v>1</v>
      </c>
    </row>
    <row r="628" spans="1:17" x14ac:dyDescent="0.25">
      <c r="A628" t="s">
        <v>868</v>
      </c>
      <c r="B628" t="s">
        <v>867</v>
      </c>
      <c r="C628" t="s">
        <v>840</v>
      </c>
      <c r="D628" t="s">
        <v>530</v>
      </c>
      <c r="E628" t="s">
        <v>530</v>
      </c>
      <c r="F628">
        <v>50</v>
      </c>
      <c r="G628">
        <v>50</v>
      </c>
      <c r="H628">
        <v>50</v>
      </c>
      <c r="I628" s="1">
        <v>697861</v>
      </c>
      <c r="J628" t="s">
        <v>981</v>
      </c>
      <c r="K628" t="s">
        <v>982</v>
      </c>
      <c r="L628" t="s">
        <v>981</v>
      </c>
      <c r="M628" s="1">
        <v>697861</v>
      </c>
      <c r="N628" t="s">
        <v>980</v>
      </c>
      <c r="O628" t="s">
        <v>980</v>
      </c>
      <c r="P628">
        <v>20</v>
      </c>
      <c r="Q628">
        <v>16</v>
      </c>
    </row>
    <row r="629" spans="1:17" x14ac:dyDescent="0.25">
      <c r="A629" t="s">
        <v>868</v>
      </c>
      <c r="B629" t="s">
        <v>867</v>
      </c>
      <c r="C629" t="s">
        <v>840</v>
      </c>
      <c r="D629" t="s">
        <v>533</v>
      </c>
      <c r="E629" t="s">
        <v>533</v>
      </c>
      <c r="F629">
        <v>200</v>
      </c>
      <c r="G629">
        <v>200</v>
      </c>
      <c r="H629">
        <v>200</v>
      </c>
      <c r="I629" s="1">
        <v>697862</v>
      </c>
      <c r="J629" t="s">
        <v>981</v>
      </c>
      <c r="K629" t="s">
        <v>982</v>
      </c>
      <c r="L629" t="s">
        <v>981</v>
      </c>
      <c r="M629" s="1">
        <v>697862</v>
      </c>
      <c r="N629" t="s">
        <v>980</v>
      </c>
      <c r="O629" t="s">
        <v>980</v>
      </c>
      <c r="P629">
        <v>80</v>
      </c>
      <c r="Q629">
        <v>6</v>
      </c>
    </row>
    <row r="630" spans="1:17" x14ac:dyDescent="0.25">
      <c r="A630" t="s">
        <v>868</v>
      </c>
      <c r="B630" t="s">
        <v>867</v>
      </c>
      <c r="C630" t="s">
        <v>840</v>
      </c>
      <c r="D630" t="s">
        <v>534</v>
      </c>
      <c r="E630" t="s">
        <v>534</v>
      </c>
      <c r="F630">
        <v>300</v>
      </c>
      <c r="G630">
        <v>300</v>
      </c>
      <c r="H630">
        <v>300</v>
      </c>
      <c r="I630" s="1">
        <v>697863</v>
      </c>
      <c r="J630" t="s">
        <v>981</v>
      </c>
      <c r="K630" t="s">
        <v>982</v>
      </c>
      <c r="L630" t="s">
        <v>981</v>
      </c>
      <c r="M630" s="1">
        <v>697863</v>
      </c>
      <c r="N630" t="s">
        <v>980</v>
      </c>
      <c r="O630" t="s">
        <v>980</v>
      </c>
      <c r="P630">
        <v>140</v>
      </c>
      <c r="Q630">
        <v>6</v>
      </c>
    </row>
    <row r="631" spans="1:17" x14ac:dyDescent="0.25">
      <c r="A631" t="s">
        <v>868</v>
      </c>
      <c r="B631" t="s">
        <v>867</v>
      </c>
      <c r="C631" t="s">
        <v>840</v>
      </c>
      <c r="D631" t="s">
        <v>535</v>
      </c>
      <c r="E631" t="s">
        <v>535</v>
      </c>
      <c r="F631">
        <v>130</v>
      </c>
      <c r="G631">
        <v>130</v>
      </c>
      <c r="H631">
        <v>130</v>
      </c>
      <c r="I631" s="1">
        <v>6902644170177</v>
      </c>
      <c r="J631" t="s">
        <v>981</v>
      </c>
      <c r="K631" t="s">
        <v>982</v>
      </c>
      <c r="L631" t="s">
        <v>981</v>
      </c>
      <c r="M631" s="1">
        <v>6902644170177</v>
      </c>
      <c r="N631" t="s">
        <v>980</v>
      </c>
      <c r="O631" t="s">
        <v>980</v>
      </c>
      <c r="P631">
        <v>75</v>
      </c>
      <c r="Q631">
        <v>5</v>
      </c>
    </row>
    <row r="632" spans="1:17" x14ac:dyDescent="0.25">
      <c r="A632" t="s">
        <v>885</v>
      </c>
      <c r="B632" t="s">
        <v>867</v>
      </c>
      <c r="C632" t="s">
        <v>840</v>
      </c>
      <c r="D632" t="s">
        <v>536</v>
      </c>
      <c r="E632" t="s">
        <v>536</v>
      </c>
      <c r="F632">
        <v>180</v>
      </c>
      <c r="G632">
        <v>180</v>
      </c>
      <c r="H632">
        <v>180</v>
      </c>
      <c r="I632" s="1">
        <v>8901030588372</v>
      </c>
      <c r="J632" t="s">
        <v>981</v>
      </c>
      <c r="K632" t="s">
        <v>982</v>
      </c>
      <c r="L632" t="s">
        <v>981</v>
      </c>
      <c r="M632" s="1">
        <v>8901030588372</v>
      </c>
      <c r="N632" t="s">
        <v>980</v>
      </c>
      <c r="O632" t="s">
        <v>980</v>
      </c>
      <c r="P632">
        <v>50</v>
      </c>
      <c r="Q632">
        <v>4</v>
      </c>
    </row>
    <row r="633" spans="1:17" x14ac:dyDescent="0.25">
      <c r="A633" t="s">
        <v>868</v>
      </c>
      <c r="B633" t="s">
        <v>867</v>
      </c>
      <c r="C633" t="s">
        <v>840</v>
      </c>
      <c r="D633" s="1" t="s">
        <v>537</v>
      </c>
      <c r="E633" s="1" t="s">
        <v>537</v>
      </c>
      <c r="F633">
        <v>200</v>
      </c>
      <c r="G633">
        <v>200</v>
      </c>
      <c r="H633">
        <v>200</v>
      </c>
      <c r="I633" s="1">
        <v>6933553339287</v>
      </c>
      <c r="J633" t="s">
        <v>981</v>
      </c>
      <c r="K633" t="s">
        <v>982</v>
      </c>
      <c r="L633" t="s">
        <v>981</v>
      </c>
      <c r="M633" s="1">
        <v>6933553339287</v>
      </c>
      <c r="N633" t="s">
        <v>980</v>
      </c>
      <c r="O633" t="s">
        <v>980</v>
      </c>
      <c r="P633">
        <v>75</v>
      </c>
      <c r="Q633" s="1">
        <v>24</v>
      </c>
    </row>
    <row r="634" spans="1:17" x14ac:dyDescent="0.25">
      <c r="A634" t="s">
        <v>937</v>
      </c>
      <c r="B634" t="s">
        <v>867</v>
      </c>
      <c r="C634" t="s">
        <v>840</v>
      </c>
      <c r="D634" t="s">
        <v>538</v>
      </c>
      <c r="E634" t="s">
        <v>538</v>
      </c>
      <c r="F634">
        <v>280</v>
      </c>
      <c r="G634">
        <v>280</v>
      </c>
      <c r="H634">
        <v>280</v>
      </c>
      <c r="I634" s="1">
        <v>6937365116807</v>
      </c>
      <c r="J634" t="s">
        <v>981</v>
      </c>
      <c r="K634" t="s">
        <v>982</v>
      </c>
      <c r="L634" t="s">
        <v>981</v>
      </c>
      <c r="M634" s="1">
        <v>6937365116807</v>
      </c>
      <c r="N634" t="s">
        <v>980</v>
      </c>
      <c r="O634" t="s">
        <v>980</v>
      </c>
      <c r="P634">
        <v>120</v>
      </c>
      <c r="Q634">
        <v>2</v>
      </c>
    </row>
    <row r="635" spans="1:17" x14ac:dyDescent="0.25">
      <c r="A635" t="s">
        <v>937</v>
      </c>
      <c r="B635" t="s">
        <v>867</v>
      </c>
      <c r="C635" t="s">
        <v>840</v>
      </c>
      <c r="D635" t="s">
        <v>546</v>
      </c>
      <c r="E635" t="s">
        <v>546</v>
      </c>
      <c r="F635">
        <v>340</v>
      </c>
      <c r="G635">
        <v>340</v>
      </c>
      <c r="H635">
        <v>340</v>
      </c>
      <c r="I635" s="1">
        <v>8992304019524</v>
      </c>
      <c r="J635" t="s">
        <v>981</v>
      </c>
      <c r="K635" t="s">
        <v>982</v>
      </c>
      <c r="L635" t="s">
        <v>981</v>
      </c>
      <c r="M635" s="1">
        <v>8992304019524</v>
      </c>
      <c r="N635" t="s">
        <v>980</v>
      </c>
      <c r="O635" t="s">
        <v>980</v>
      </c>
      <c r="P635">
        <v>295</v>
      </c>
      <c r="Q635">
        <v>2</v>
      </c>
    </row>
    <row r="636" spans="1:17" x14ac:dyDescent="0.25">
      <c r="A636" t="s">
        <v>937</v>
      </c>
      <c r="B636" t="s">
        <v>867</v>
      </c>
      <c r="C636" t="s">
        <v>840</v>
      </c>
      <c r="D636" t="s">
        <v>547</v>
      </c>
      <c r="E636" t="s">
        <v>547</v>
      </c>
      <c r="F636">
        <v>450</v>
      </c>
      <c r="G636">
        <v>450</v>
      </c>
      <c r="H636">
        <v>450</v>
      </c>
      <c r="I636" s="1">
        <v>3610340222399</v>
      </c>
      <c r="J636" t="s">
        <v>981</v>
      </c>
      <c r="K636" t="s">
        <v>982</v>
      </c>
      <c r="L636" t="s">
        <v>981</v>
      </c>
      <c r="M636" s="1">
        <v>3610340222399</v>
      </c>
      <c r="N636" t="s">
        <v>980</v>
      </c>
      <c r="O636" t="s">
        <v>980</v>
      </c>
      <c r="P636">
        <v>380</v>
      </c>
      <c r="Q636">
        <v>2</v>
      </c>
    </row>
    <row r="637" spans="1:17" x14ac:dyDescent="0.25">
      <c r="A637" t="s">
        <v>937</v>
      </c>
      <c r="B637" t="s">
        <v>867</v>
      </c>
      <c r="C637" t="s">
        <v>840</v>
      </c>
      <c r="D637" t="s">
        <v>549</v>
      </c>
      <c r="E637" t="s">
        <v>549</v>
      </c>
      <c r="F637">
        <v>300</v>
      </c>
      <c r="G637">
        <v>300</v>
      </c>
      <c r="H637">
        <v>300</v>
      </c>
      <c r="I637" s="1">
        <v>8992304047152</v>
      </c>
      <c r="J637" t="s">
        <v>981</v>
      </c>
      <c r="K637" t="s">
        <v>982</v>
      </c>
      <c r="L637" t="s">
        <v>981</v>
      </c>
      <c r="M637" s="1">
        <v>8992304047152</v>
      </c>
      <c r="N637" t="s">
        <v>980</v>
      </c>
      <c r="O637" t="s">
        <v>980</v>
      </c>
      <c r="P637">
        <v>255</v>
      </c>
      <c r="Q637">
        <v>2</v>
      </c>
    </row>
    <row r="638" spans="1:17" x14ac:dyDescent="0.25">
      <c r="A638" t="s">
        <v>937</v>
      </c>
      <c r="B638" t="s">
        <v>867</v>
      </c>
      <c r="C638" t="s">
        <v>840</v>
      </c>
      <c r="D638" t="s">
        <v>548</v>
      </c>
      <c r="E638" t="s">
        <v>548</v>
      </c>
      <c r="F638">
        <v>300</v>
      </c>
      <c r="G638">
        <v>300</v>
      </c>
      <c r="H638">
        <v>300</v>
      </c>
      <c r="I638" s="1">
        <v>8991380700609</v>
      </c>
      <c r="J638" t="s">
        <v>981</v>
      </c>
      <c r="K638" t="s">
        <v>982</v>
      </c>
      <c r="L638" t="s">
        <v>981</v>
      </c>
      <c r="M638" s="1">
        <v>8991380700609</v>
      </c>
      <c r="N638" t="s">
        <v>980</v>
      </c>
      <c r="O638" t="s">
        <v>980</v>
      </c>
      <c r="P638">
        <v>255</v>
      </c>
      <c r="Q638">
        <v>2</v>
      </c>
    </row>
    <row r="639" spans="1:17" x14ac:dyDescent="0.25">
      <c r="A639" t="s">
        <v>937</v>
      </c>
      <c r="B639" t="s">
        <v>867</v>
      </c>
      <c r="C639" t="s">
        <v>840</v>
      </c>
      <c r="D639" t="s">
        <v>552</v>
      </c>
      <c r="E639" t="s">
        <v>552</v>
      </c>
      <c r="F639">
        <v>270</v>
      </c>
      <c r="G639">
        <v>270</v>
      </c>
      <c r="H639">
        <v>270</v>
      </c>
      <c r="I639" s="1">
        <v>5060453455319</v>
      </c>
      <c r="J639" t="s">
        <v>981</v>
      </c>
      <c r="K639" t="s">
        <v>982</v>
      </c>
      <c r="L639" t="s">
        <v>981</v>
      </c>
      <c r="M639" s="1">
        <v>5060453455319</v>
      </c>
      <c r="N639" t="s">
        <v>980</v>
      </c>
      <c r="O639" t="s">
        <v>980</v>
      </c>
      <c r="P639">
        <v>195</v>
      </c>
      <c r="Q639">
        <v>2</v>
      </c>
    </row>
    <row r="640" spans="1:17" x14ac:dyDescent="0.25">
      <c r="A640" t="s">
        <v>937</v>
      </c>
      <c r="B640" t="s">
        <v>867</v>
      </c>
      <c r="C640" t="s">
        <v>840</v>
      </c>
      <c r="D640" t="s">
        <v>550</v>
      </c>
      <c r="E640" t="s">
        <v>550</v>
      </c>
      <c r="F640">
        <v>270</v>
      </c>
      <c r="G640">
        <v>270</v>
      </c>
      <c r="H640">
        <v>270</v>
      </c>
      <c r="I640" s="1">
        <v>5060453455340</v>
      </c>
      <c r="J640" t="s">
        <v>981</v>
      </c>
      <c r="K640" t="s">
        <v>982</v>
      </c>
      <c r="L640" t="s">
        <v>981</v>
      </c>
      <c r="M640" s="1">
        <v>5060453455340</v>
      </c>
      <c r="N640" t="s">
        <v>980</v>
      </c>
      <c r="O640" t="s">
        <v>980</v>
      </c>
      <c r="P640">
        <v>195</v>
      </c>
      <c r="Q640">
        <v>3</v>
      </c>
    </row>
    <row r="641" spans="1:17" x14ac:dyDescent="0.25">
      <c r="A641" t="s">
        <v>937</v>
      </c>
      <c r="B641" t="s">
        <v>867</v>
      </c>
      <c r="C641" t="s">
        <v>840</v>
      </c>
      <c r="D641" t="s">
        <v>551</v>
      </c>
      <c r="E641" t="s">
        <v>551</v>
      </c>
      <c r="F641">
        <v>270</v>
      </c>
      <c r="G641">
        <v>270</v>
      </c>
      <c r="H641">
        <v>270</v>
      </c>
      <c r="I641" s="1">
        <v>5060453455364</v>
      </c>
      <c r="J641" t="s">
        <v>981</v>
      </c>
      <c r="K641" t="s">
        <v>982</v>
      </c>
      <c r="L641" t="s">
        <v>981</v>
      </c>
      <c r="M641" s="1">
        <v>5060453455364</v>
      </c>
      <c r="N641" t="s">
        <v>980</v>
      </c>
      <c r="O641" t="s">
        <v>980</v>
      </c>
      <c r="P641">
        <v>195</v>
      </c>
      <c r="Q641">
        <v>4</v>
      </c>
    </row>
    <row r="642" spans="1:17" x14ac:dyDescent="0.25">
      <c r="A642" t="s">
        <v>937</v>
      </c>
      <c r="B642" t="s">
        <v>867</v>
      </c>
      <c r="C642" t="s">
        <v>840</v>
      </c>
      <c r="D642" t="s">
        <v>553</v>
      </c>
      <c r="E642" t="s">
        <v>553</v>
      </c>
      <c r="F642">
        <v>330</v>
      </c>
      <c r="G642">
        <v>330</v>
      </c>
      <c r="H642">
        <v>330</v>
      </c>
      <c r="I642" s="1">
        <v>8901030821400</v>
      </c>
      <c r="J642" t="s">
        <v>981</v>
      </c>
      <c r="K642" t="s">
        <v>982</v>
      </c>
      <c r="L642" t="s">
        <v>981</v>
      </c>
      <c r="M642" s="1">
        <v>8901030821400</v>
      </c>
      <c r="N642" t="s">
        <v>980</v>
      </c>
      <c r="O642" t="s">
        <v>980</v>
      </c>
      <c r="P642">
        <v>290</v>
      </c>
      <c r="Q642">
        <v>3</v>
      </c>
    </row>
    <row r="643" spans="1:17" x14ac:dyDescent="0.25">
      <c r="A643" t="s">
        <v>937</v>
      </c>
      <c r="B643" t="s">
        <v>867</v>
      </c>
      <c r="C643" t="s">
        <v>840</v>
      </c>
      <c r="D643" t="s">
        <v>554</v>
      </c>
      <c r="E643" t="s">
        <v>554</v>
      </c>
      <c r="F643">
        <v>180</v>
      </c>
      <c r="G643">
        <v>180</v>
      </c>
      <c r="H643">
        <v>180</v>
      </c>
      <c r="I643" s="1">
        <v>8901030720659</v>
      </c>
      <c r="J643" t="s">
        <v>981</v>
      </c>
      <c r="K643" t="s">
        <v>982</v>
      </c>
      <c r="L643" t="s">
        <v>981</v>
      </c>
      <c r="M643" s="1">
        <v>8901030720659</v>
      </c>
      <c r="N643" t="s">
        <v>980</v>
      </c>
      <c r="O643" t="s">
        <v>980</v>
      </c>
      <c r="P643">
        <v>150</v>
      </c>
      <c r="Q643">
        <v>2</v>
      </c>
    </row>
    <row r="644" spans="1:17" x14ac:dyDescent="0.25">
      <c r="A644" t="s">
        <v>937</v>
      </c>
      <c r="B644" t="s">
        <v>867</v>
      </c>
      <c r="C644" t="s">
        <v>840</v>
      </c>
      <c r="D644" t="s">
        <v>555</v>
      </c>
      <c r="E644" t="s">
        <v>555</v>
      </c>
      <c r="F644">
        <v>300</v>
      </c>
      <c r="G644">
        <v>300</v>
      </c>
      <c r="H644">
        <v>300</v>
      </c>
      <c r="I644" s="1">
        <v>8901138512460</v>
      </c>
      <c r="J644" t="s">
        <v>981</v>
      </c>
      <c r="K644" t="s">
        <v>982</v>
      </c>
      <c r="L644" t="s">
        <v>981</v>
      </c>
      <c r="M644" s="1">
        <v>8901138512460</v>
      </c>
      <c r="N644" t="s">
        <v>980</v>
      </c>
      <c r="O644" t="s">
        <v>980</v>
      </c>
      <c r="P644">
        <v>250</v>
      </c>
      <c r="Q644">
        <v>1</v>
      </c>
    </row>
    <row r="645" spans="1:17" x14ac:dyDescent="0.25">
      <c r="A645" t="s">
        <v>937</v>
      </c>
      <c r="B645" t="s">
        <v>867</v>
      </c>
      <c r="C645" t="s">
        <v>840</v>
      </c>
      <c r="D645" t="s">
        <v>556</v>
      </c>
      <c r="E645" t="s">
        <v>556</v>
      </c>
      <c r="F645">
        <v>430</v>
      </c>
      <c r="G645">
        <v>430</v>
      </c>
      <c r="H645">
        <v>430</v>
      </c>
      <c r="I645" s="1">
        <v>8901030691232</v>
      </c>
      <c r="J645" t="s">
        <v>981</v>
      </c>
      <c r="K645" t="s">
        <v>982</v>
      </c>
      <c r="L645" t="s">
        <v>981</v>
      </c>
      <c r="M645" s="1">
        <v>8901030691232</v>
      </c>
      <c r="N645" t="s">
        <v>980</v>
      </c>
      <c r="O645" t="s">
        <v>980</v>
      </c>
      <c r="P645">
        <v>370</v>
      </c>
      <c r="Q645">
        <v>1</v>
      </c>
    </row>
    <row r="646" spans="1:17" x14ac:dyDescent="0.25">
      <c r="A646" t="s">
        <v>937</v>
      </c>
      <c r="B646" t="s">
        <v>867</v>
      </c>
      <c r="C646" t="s">
        <v>840</v>
      </c>
      <c r="D646" t="s">
        <v>558</v>
      </c>
      <c r="E646" t="s">
        <v>558</v>
      </c>
      <c r="F646">
        <v>500</v>
      </c>
      <c r="G646">
        <v>500</v>
      </c>
      <c r="H646">
        <v>500</v>
      </c>
      <c r="I646" s="1">
        <v>8992304025518</v>
      </c>
      <c r="J646" t="s">
        <v>981</v>
      </c>
      <c r="K646" t="s">
        <v>982</v>
      </c>
      <c r="L646" t="s">
        <v>981</v>
      </c>
      <c r="M646" s="1">
        <v>8992304025518</v>
      </c>
      <c r="N646" t="s">
        <v>980</v>
      </c>
      <c r="O646" t="s">
        <v>980</v>
      </c>
      <c r="P646">
        <v>435</v>
      </c>
      <c r="Q646">
        <v>1</v>
      </c>
    </row>
    <row r="647" spans="1:17" x14ac:dyDescent="0.25">
      <c r="A647" t="s">
        <v>937</v>
      </c>
      <c r="B647" t="s">
        <v>867</v>
      </c>
      <c r="C647" t="s">
        <v>840</v>
      </c>
      <c r="D647" t="s">
        <v>557</v>
      </c>
      <c r="E647" t="s">
        <v>557</v>
      </c>
      <c r="F647">
        <v>500</v>
      </c>
      <c r="G647">
        <v>500</v>
      </c>
      <c r="H647">
        <v>500</v>
      </c>
      <c r="I647" s="1">
        <v>8991380232131</v>
      </c>
      <c r="J647" t="s">
        <v>981</v>
      </c>
      <c r="K647" t="s">
        <v>982</v>
      </c>
      <c r="L647" t="s">
        <v>981</v>
      </c>
      <c r="M647" s="1">
        <v>8991380232131</v>
      </c>
      <c r="N647" t="s">
        <v>980</v>
      </c>
      <c r="O647" t="s">
        <v>980</v>
      </c>
      <c r="P647">
        <v>435</v>
      </c>
      <c r="Q647">
        <v>1</v>
      </c>
    </row>
    <row r="648" spans="1:17" x14ac:dyDescent="0.25">
      <c r="A648" t="s">
        <v>937</v>
      </c>
      <c r="B648" t="s">
        <v>867</v>
      </c>
      <c r="C648" t="s">
        <v>840</v>
      </c>
      <c r="D648" t="s">
        <v>559</v>
      </c>
      <c r="E648" t="s">
        <v>559</v>
      </c>
      <c r="F648">
        <v>300</v>
      </c>
      <c r="G648">
        <v>300</v>
      </c>
      <c r="H648">
        <v>300</v>
      </c>
      <c r="I648" s="1">
        <v>4800888157942</v>
      </c>
      <c r="J648" t="s">
        <v>981</v>
      </c>
      <c r="K648" t="s">
        <v>982</v>
      </c>
      <c r="L648" t="s">
        <v>981</v>
      </c>
      <c r="M648" s="1">
        <v>4800888157942</v>
      </c>
      <c r="N648" t="s">
        <v>980</v>
      </c>
      <c r="O648" t="s">
        <v>980</v>
      </c>
      <c r="P648">
        <v>215</v>
      </c>
      <c r="Q648">
        <v>1</v>
      </c>
    </row>
    <row r="649" spans="1:17" x14ac:dyDescent="0.25">
      <c r="A649" t="s">
        <v>937</v>
      </c>
      <c r="B649" t="s">
        <v>867</v>
      </c>
      <c r="C649" t="s">
        <v>840</v>
      </c>
      <c r="D649" t="s">
        <v>560</v>
      </c>
      <c r="E649" t="s">
        <v>560</v>
      </c>
      <c r="F649">
        <v>300</v>
      </c>
      <c r="G649">
        <v>300</v>
      </c>
      <c r="H649">
        <v>300</v>
      </c>
      <c r="I649" s="1">
        <v>8999999034030</v>
      </c>
      <c r="J649" t="s">
        <v>981</v>
      </c>
      <c r="K649" t="s">
        <v>982</v>
      </c>
      <c r="L649" t="s">
        <v>981</v>
      </c>
      <c r="M649" s="1">
        <v>8999999034030</v>
      </c>
      <c r="N649" t="s">
        <v>980</v>
      </c>
      <c r="O649" t="s">
        <v>980</v>
      </c>
      <c r="P649">
        <v>215</v>
      </c>
      <c r="Q649">
        <v>1</v>
      </c>
    </row>
    <row r="650" spans="1:17" x14ac:dyDescent="0.25">
      <c r="A650" t="s">
        <v>938</v>
      </c>
      <c r="B650" t="s">
        <v>874</v>
      </c>
      <c r="C650" t="s">
        <v>842</v>
      </c>
      <c r="D650" t="s">
        <v>561</v>
      </c>
      <c r="E650" t="s">
        <v>561</v>
      </c>
      <c r="F650">
        <v>350</v>
      </c>
      <c r="G650">
        <v>350</v>
      </c>
      <c r="H650">
        <v>350</v>
      </c>
      <c r="I650" s="1">
        <v>5021156120072</v>
      </c>
      <c r="J650" t="s">
        <v>981</v>
      </c>
      <c r="K650" t="s">
        <v>982</v>
      </c>
      <c r="L650" t="s">
        <v>981</v>
      </c>
      <c r="M650" s="1">
        <v>5021156120072</v>
      </c>
      <c r="N650" t="s">
        <v>980</v>
      </c>
      <c r="O650" t="s">
        <v>980</v>
      </c>
      <c r="P650">
        <v>280</v>
      </c>
      <c r="Q650">
        <v>3</v>
      </c>
    </row>
    <row r="651" spans="1:17" x14ac:dyDescent="0.25">
      <c r="A651" t="s">
        <v>938</v>
      </c>
      <c r="B651" t="s">
        <v>874</v>
      </c>
      <c r="C651" t="s">
        <v>842</v>
      </c>
      <c r="D651" t="s">
        <v>562</v>
      </c>
      <c r="E651" t="s">
        <v>562</v>
      </c>
      <c r="F651">
        <v>400</v>
      </c>
      <c r="G651">
        <v>400</v>
      </c>
      <c r="H651">
        <v>400</v>
      </c>
      <c r="I651" s="1">
        <v>5030834010055</v>
      </c>
      <c r="J651" t="s">
        <v>981</v>
      </c>
      <c r="K651" t="s">
        <v>982</v>
      </c>
      <c r="L651" t="s">
        <v>981</v>
      </c>
      <c r="M651" s="1">
        <v>5030834010055</v>
      </c>
      <c r="N651" t="s">
        <v>980</v>
      </c>
      <c r="O651" t="s">
        <v>980</v>
      </c>
      <c r="P651">
        <v>235</v>
      </c>
      <c r="Q651">
        <v>1</v>
      </c>
    </row>
    <row r="652" spans="1:17" x14ac:dyDescent="0.25">
      <c r="A652" t="s">
        <v>938</v>
      </c>
      <c r="B652" t="s">
        <v>874</v>
      </c>
      <c r="C652" t="s">
        <v>842</v>
      </c>
      <c r="D652" t="s">
        <v>562</v>
      </c>
      <c r="E652" t="s">
        <v>562</v>
      </c>
      <c r="F652">
        <v>400</v>
      </c>
      <c r="G652">
        <v>400</v>
      </c>
      <c r="H652">
        <v>400</v>
      </c>
      <c r="I652" s="1">
        <v>5030834010086</v>
      </c>
      <c r="J652" t="s">
        <v>981</v>
      </c>
      <c r="K652" t="s">
        <v>982</v>
      </c>
      <c r="L652" t="s">
        <v>981</v>
      </c>
      <c r="M652" s="1">
        <v>5030834010086</v>
      </c>
      <c r="N652" t="s">
        <v>980</v>
      </c>
      <c r="O652" t="s">
        <v>980</v>
      </c>
      <c r="P652">
        <v>235</v>
      </c>
      <c r="Q652">
        <v>1</v>
      </c>
    </row>
    <row r="653" spans="1:17" x14ac:dyDescent="0.25">
      <c r="A653" t="s">
        <v>938</v>
      </c>
      <c r="B653" t="s">
        <v>874</v>
      </c>
      <c r="C653" t="s">
        <v>842</v>
      </c>
      <c r="D653" t="s">
        <v>562</v>
      </c>
      <c r="E653" t="s">
        <v>562</v>
      </c>
      <c r="F653">
        <v>400</v>
      </c>
      <c r="G653">
        <v>400</v>
      </c>
      <c r="H653">
        <v>400</v>
      </c>
      <c r="I653" s="1">
        <v>5030834010093</v>
      </c>
      <c r="J653" t="s">
        <v>981</v>
      </c>
      <c r="K653" t="s">
        <v>982</v>
      </c>
      <c r="L653" t="s">
        <v>981</v>
      </c>
      <c r="M653" s="1">
        <v>5030834010093</v>
      </c>
      <c r="N653" t="s">
        <v>980</v>
      </c>
      <c r="O653" t="s">
        <v>980</v>
      </c>
      <c r="P653">
        <v>235</v>
      </c>
      <c r="Q653">
        <v>1</v>
      </c>
    </row>
    <row r="654" spans="1:17" x14ac:dyDescent="0.25">
      <c r="A654" t="s">
        <v>938</v>
      </c>
      <c r="B654" t="s">
        <v>874</v>
      </c>
      <c r="C654" t="s">
        <v>842</v>
      </c>
      <c r="D654" t="s">
        <v>562</v>
      </c>
      <c r="E654" t="s">
        <v>562</v>
      </c>
      <c r="F654">
        <v>400</v>
      </c>
      <c r="G654">
        <v>400</v>
      </c>
      <c r="H654">
        <v>400</v>
      </c>
      <c r="I654" s="1">
        <v>5030834010048</v>
      </c>
      <c r="J654" t="s">
        <v>981</v>
      </c>
      <c r="K654" t="s">
        <v>982</v>
      </c>
      <c r="L654" t="s">
        <v>981</v>
      </c>
      <c r="M654" s="1">
        <v>5030834010048</v>
      </c>
      <c r="N654" t="s">
        <v>980</v>
      </c>
      <c r="O654" t="s">
        <v>980</v>
      </c>
      <c r="P654">
        <v>235</v>
      </c>
      <c r="Q654">
        <v>1</v>
      </c>
    </row>
    <row r="655" spans="1:17" x14ac:dyDescent="0.25">
      <c r="A655" t="s">
        <v>938</v>
      </c>
      <c r="B655" t="s">
        <v>874</v>
      </c>
      <c r="C655" t="s">
        <v>842</v>
      </c>
      <c r="D655" t="s">
        <v>562</v>
      </c>
      <c r="E655" t="s">
        <v>562</v>
      </c>
      <c r="F655">
        <v>400</v>
      </c>
      <c r="G655">
        <v>400</v>
      </c>
      <c r="H655">
        <v>400</v>
      </c>
      <c r="I655" s="1">
        <v>5030834010024</v>
      </c>
      <c r="J655" t="s">
        <v>981</v>
      </c>
      <c r="K655" t="s">
        <v>982</v>
      </c>
      <c r="L655" t="s">
        <v>981</v>
      </c>
      <c r="M655" s="1">
        <v>5030834010024</v>
      </c>
      <c r="N655" t="s">
        <v>980</v>
      </c>
      <c r="O655" t="s">
        <v>980</v>
      </c>
      <c r="P655">
        <v>235</v>
      </c>
      <c r="Q655">
        <v>1</v>
      </c>
    </row>
    <row r="656" spans="1:17" x14ac:dyDescent="0.25">
      <c r="A656" t="s">
        <v>868</v>
      </c>
      <c r="B656" t="s">
        <v>867</v>
      </c>
      <c r="C656" t="s">
        <v>840</v>
      </c>
      <c r="D656" t="s">
        <v>563</v>
      </c>
      <c r="E656" t="s">
        <v>563</v>
      </c>
      <c r="F656">
        <v>700</v>
      </c>
      <c r="G656">
        <v>700</v>
      </c>
      <c r="H656">
        <v>700</v>
      </c>
      <c r="I656" s="1">
        <v>3600541593190</v>
      </c>
      <c r="J656" t="s">
        <v>981</v>
      </c>
      <c r="K656" t="s">
        <v>982</v>
      </c>
      <c r="L656" t="s">
        <v>981</v>
      </c>
      <c r="M656" s="1">
        <v>3600541593190</v>
      </c>
      <c r="N656" t="s">
        <v>980</v>
      </c>
      <c r="O656" t="s">
        <v>980</v>
      </c>
      <c r="P656">
        <v>560</v>
      </c>
      <c r="Q656">
        <v>2</v>
      </c>
    </row>
    <row r="657" spans="1:17" x14ac:dyDescent="0.25">
      <c r="A657" t="s">
        <v>868</v>
      </c>
      <c r="B657" t="s">
        <v>867</v>
      </c>
      <c r="C657" t="s">
        <v>840</v>
      </c>
      <c r="D657" t="s">
        <v>564</v>
      </c>
      <c r="E657" t="s">
        <v>564</v>
      </c>
      <c r="F657">
        <v>350</v>
      </c>
      <c r="G657">
        <v>350</v>
      </c>
      <c r="H657">
        <v>350</v>
      </c>
      <c r="I657" s="1">
        <v>8901526553419</v>
      </c>
      <c r="J657" t="s">
        <v>981</v>
      </c>
      <c r="K657" t="s">
        <v>982</v>
      </c>
      <c r="L657" t="s">
        <v>981</v>
      </c>
      <c r="M657" s="1">
        <v>8901526553419</v>
      </c>
      <c r="N657" t="s">
        <v>980</v>
      </c>
      <c r="O657" t="s">
        <v>980</v>
      </c>
      <c r="P657">
        <v>240</v>
      </c>
      <c r="Q657">
        <v>6</v>
      </c>
    </row>
    <row r="658" spans="1:17" x14ac:dyDescent="0.25">
      <c r="A658" t="s">
        <v>868</v>
      </c>
      <c r="B658" t="s">
        <v>867</v>
      </c>
      <c r="C658" t="s">
        <v>840</v>
      </c>
      <c r="D658" t="s">
        <v>565</v>
      </c>
      <c r="E658" t="s">
        <v>565</v>
      </c>
      <c r="F658">
        <v>520</v>
      </c>
      <c r="G658">
        <v>520</v>
      </c>
      <c r="H658">
        <v>520</v>
      </c>
      <c r="I658" s="1">
        <v>8901526527632</v>
      </c>
      <c r="J658" t="s">
        <v>981</v>
      </c>
      <c r="K658" t="s">
        <v>982</v>
      </c>
      <c r="L658" t="s">
        <v>981</v>
      </c>
      <c r="M658" s="1">
        <v>8901526527632</v>
      </c>
      <c r="N658" t="s">
        <v>980</v>
      </c>
      <c r="O658" t="s">
        <v>980</v>
      </c>
      <c r="P658">
        <v>420</v>
      </c>
      <c r="Q658">
        <v>2</v>
      </c>
    </row>
    <row r="659" spans="1:17" x14ac:dyDescent="0.25">
      <c r="A659" t="s">
        <v>939</v>
      </c>
      <c r="B659" t="s">
        <v>876</v>
      </c>
      <c r="C659" t="s">
        <v>846</v>
      </c>
      <c r="D659" t="s">
        <v>566</v>
      </c>
      <c r="E659" t="s">
        <v>566</v>
      </c>
      <c r="F659">
        <v>300</v>
      </c>
      <c r="G659">
        <v>300</v>
      </c>
      <c r="H659">
        <v>300</v>
      </c>
      <c r="I659" s="1">
        <v>4005900663863</v>
      </c>
      <c r="J659" t="s">
        <v>981</v>
      </c>
      <c r="K659" t="s">
        <v>982</v>
      </c>
      <c r="L659" t="s">
        <v>981</v>
      </c>
      <c r="M659" s="1">
        <v>4005900663863</v>
      </c>
      <c r="N659" t="s">
        <v>980</v>
      </c>
      <c r="O659" t="s">
        <v>980</v>
      </c>
      <c r="P659">
        <v>230</v>
      </c>
      <c r="Q659">
        <v>1</v>
      </c>
    </row>
    <row r="660" spans="1:17" x14ac:dyDescent="0.25">
      <c r="A660" t="s">
        <v>939</v>
      </c>
      <c r="B660" t="s">
        <v>876</v>
      </c>
      <c r="C660" t="s">
        <v>846</v>
      </c>
      <c r="D660" t="s">
        <v>567</v>
      </c>
      <c r="E660" t="s">
        <v>567</v>
      </c>
      <c r="F660">
        <v>280</v>
      </c>
      <c r="G660">
        <v>280</v>
      </c>
      <c r="H660">
        <v>280</v>
      </c>
      <c r="I660" s="1">
        <v>87342512</v>
      </c>
      <c r="J660" t="s">
        <v>981</v>
      </c>
      <c r="K660" t="s">
        <v>982</v>
      </c>
      <c r="L660" t="s">
        <v>981</v>
      </c>
      <c r="M660" s="1">
        <v>87342512</v>
      </c>
      <c r="N660" t="s">
        <v>980</v>
      </c>
      <c r="O660" t="s">
        <v>980</v>
      </c>
      <c r="P660">
        <v>215</v>
      </c>
      <c r="Q660">
        <v>2</v>
      </c>
    </row>
    <row r="661" spans="1:17" x14ac:dyDescent="0.25">
      <c r="A661" t="s">
        <v>939</v>
      </c>
      <c r="B661" t="s">
        <v>876</v>
      </c>
      <c r="C661" t="s">
        <v>846</v>
      </c>
      <c r="D661" t="s">
        <v>568</v>
      </c>
      <c r="E661" t="s">
        <v>568</v>
      </c>
      <c r="F661">
        <v>250</v>
      </c>
      <c r="G661">
        <v>250</v>
      </c>
      <c r="H661">
        <v>250</v>
      </c>
      <c r="I661" s="1">
        <v>8888202052360</v>
      </c>
      <c r="J661" t="s">
        <v>981</v>
      </c>
      <c r="K661" t="s">
        <v>982</v>
      </c>
      <c r="L661" t="s">
        <v>981</v>
      </c>
      <c r="M661" s="1">
        <v>8888202052360</v>
      </c>
      <c r="N661" t="s">
        <v>980</v>
      </c>
      <c r="O661" t="s">
        <v>980</v>
      </c>
      <c r="P661">
        <v>190</v>
      </c>
      <c r="Q661">
        <v>1</v>
      </c>
    </row>
    <row r="662" spans="1:17" x14ac:dyDescent="0.25">
      <c r="A662" t="s">
        <v>939</v>
      </c>
      <c r="B662" t="s">
        <v>876</v>
      </c>
      <c r="C662" t="s">
        <v>846</v>
      </c>
      <c r="D662" t="s">
        <v>568</v>
      </c>
      <c r="E662" t="s">
        <v>568</v>
      </c>
      <c r="F662">
        <v>250</v>
      </c>
      <c r="G662">
        <v>250</v>
      </c>
      <c r="H662">
        <v>250</v>
      </c>
      <c r="I662" s="1">
        <v>8888202018175</v>
      </c>
      <c r="J662" t="s">
        <v>981</v>
      </c>
      <c r="K662" t="s">
        <v>982</v>
      </c>
      <c r="L662" t="s">
        <v>981</v>
      </c>
      <c r="M662" s="1">
        <v>8888202018175</v>
      </c>
      <c r="N662" t="s">
        <v>980</v>
      </c>
      <c r="O662" t="s">
        <v>980</v>
      </c>
      <c r="P662">
        <v>190</v>
      </c>
      <c r="Q662">
        <v>1</v>
      </c>
    </row>
    <row r="663" spans="1:17" x14ac:dyDescent="0.25">
      <c r="A663" t="s">
        <v>939</v>
      </c>
      <c r="B663" t="s">
        <v>876</v>
      </c>
      <c r="C663" t="s">
        <v>846</v>
      </c>
      <c r="D663" t="s">
        <v>568</v>
      </c>
      <c r="E663" t="s">
        <v>568</v>
      </c>
      <c r="F663">
        <v>250</v>
      </c>
      <c r="G663">
        <v>250</v>
      </c>
      <c r="H663">
        <v>250</v>
      </c>
      <c r="I663" s="1">
        <v>8888202026859</v>
      </c>
      <c r="J663" t="s">
        <v>981</v>
      </c>
      <c r="K663" t="s">
        <v>982</v>
      </c>
      <c r="L663" t="s">
        <v>981</v>
      </c>
      <c r="M663" s="1">
        <v>8888202026859</v>
      </c>
      <c r="N663" t="s">
        <v>980</v>
      </c>
      <c r="O663" t="s">
        <v>980</v>
      </c>
      <c r="P663">
        <v>190</v>
      </c>
      <c r="Q663">
        <v>1</v>
      </c>
    </row>
    <row r="664" spans="1:17" x14ac:dyDescent="0.25">
      <c r="A664" t="s">
        <v>939</v>
      </c>
      <c r="B664" t="s">
        <v>876</v>
      </c>
      <c r="C664" t="s">
        <v>846</v>
      </c>
      <c r="D664" t="s">
        <v>569</v>
      </c>
      <c r="E664" t="s">
        <v>569</v>
      </c>
      <c r="F664">
        <v>350</v>
      </c>
      <c r="G664">
        <v>350</v>
      </c>
      <c r="H664">
        <v>350</v>
      </c>
      <c r="I664" s="1">
        <v>6297000442174</v>
      </c>
      <c r="J664" t="s">
        <v>981</v>
      </c>
      <c r="K664" t="s">
        <v>982</v>
      </c>
      <c r="L664" t="s">
        <v>981</v>
      </c>
      <c r="M664" s="1">
        <v>6297000442174</v>
      </c>
      <c r="N664" t="s">
        <v>980</v>
      </c>
      <c r="O664" t="s">
        <v>980</v>
      </c>
      <c r="P664">
        <v>260</v>
      </c>
      <c r="Q664">
        <v>1</v>
      </c>
    </row>
    <row r="665" spans="1:17" x14ac:dyDescent="0.25">
      <c r="A665" t="s">
        <v>939</v>
      </c>
      <c r="B665" t="s">
        <v>876</v>
      </c>
      <c r="C665" t="s">
        <v>846</v>
      </c>
      <c r="D665" t="s">
        <v>569</v>
      </c>
      <c r="E665" t="s">
        <v>569</v>
      </c>
      <c r="F665">
        <v>350</v>
      </c>
      <c r="G665">
        <v>350</v>
      </c>
      <c r="H665">
        <v>350</v>
      </c>
      <c r="I665" s="1">
        <v>6297000669298</v>
      </c>
      <c r="J665" t="s">
        <v>981</v>
      </c>
      <c r="K665" t="s">
        <v>982</v>
      </c>
      <c r="L665" t="s">
        <v>981</v>
      </c>
      <c r="M665" s="1">
        <v>6297000669298</v>
      </c>
      <c r="N665" t="s">
        <v>980</v>
      </c>
      <c r="O665" t="s">
        <v>980</v>
      </c>
      <c r="P665">
        <v>260</v>
      </c>
      <c r="Q665">
        <v>1</v>
      </c>
    </row>
    <row r="666" spans="1:17" x14ac:dyDescent="0.25">
      <c r="A666" t="s">
        <v>939</v>
      </c>
      <c r="B666" t="s">
        <v>876</v>
      </c>
      <c r="C666" t="s">
        <v>846</v>
      </c>
      <c r="D666" t="s">
        <v>570</v>
      </c>
      <c r="E666" t="s">
        <v>570</v>
      </c>
      <c r="F666">
        <v>450</v>
      </c>
      <c r="G666">
        <v>450</v>
      </c>
      <c r="H666">
        <v>450</v>
      </c>
      <c r="I666" s="1">
        <v>7640142778554</v>
      </c>
      <c r="J666" t="s">
        <v>981</v>
      </c>
      <c r="K666" t="s">
        <v>982</v>
      </c>
      <c r="L666" t="s">
        <v>981</v>
      </c>
      <c r="M666" s="1">
        <v>7640142778554</v>
      </c>
      <c r="N666" t="s">
        <v>980</v>
      </c>
      <c r="O666" t="s">
        <v>980</v>
      </c>
      <c r="P666">
        <v>315</v>
      </c>
      <c r="Q666">
        <v>1</v>
      </c>
    </row>
    <row r="667" spans="1:17" x14ac:dyDescent="0.25">
      <c r="A667" t="s">
        <v>939</v>
      </c>
      <c r="B667" t="s">
        <v>876</v>
      </c>
      <c r="C667" t="s">
        <v>846</v>
      </c>
      <c r="D667" t="s">
        <v>570</v>
      </c>
      <c r="E667" t="s">
        <v>570</v>
      </c>
      <c r="F667">
        <v>450</v>
      </c>
      <c r="G667">
        <v>450</v>
      </c>
      <c r="H667">
        <v>450</v>
      </c>
      <c r="I667" s="1">
        <v>7640129895359</v>
      </c>
      <c r="J667" t="s">
        <v>981</v>
      </c>
      <c r="K667" t="s">
        <v>982</v>
      </c>
      <c r="L667" t="s">
        <v>981</v>
      </c>
      <c r="M667" s="1">
        <v>7640129895359</v>
      </c>
      <c r="N667" t="s">
        <v>980</v>
      </c>
      <c r="O667" t="s">
        <v>980</v>
      </c>
      <c r="P667">
        <v>315</v>
      </c>
      <c r="Q667">
        <v>1</v>
      </c>
    </row>
    <row r="668" spans="1:17" x14ac:dyDescent="0.25">
      <c r="A668" t="s">
        <v>868</v>
      </c>
      <c r="B668" t="s">
        <v>867</v>
      </c>
      <c r="C668" t="s">
        <v>840</v>
      </c>
      <c r="D668" t="s">
        <v>571</v>
      </c>
      <c r="E668" t="s">
        <v>571</v>
      </c>
      <c r="F668">
        <v>800</v>
      </c>
      <c r="G668">
        <v>800</v>
      </c>
      <c r="H668">
        <v>800</v>
      </c>
      <c r="I668" s="1">
        <v>9350296200013</v>
      </c>
      <c r="J668" t="s">
        <v>981</v>
      </c>
      <c r="K668" t="s">
        <v>982</v>
      </c>
      <c r="L668" t="s">
        <v>981</v>
      </c>
      <c r="M668" s="1">
        <v>9350296200013</v>
      </c>
      <c r="N668" t="s">
        <v>980</v>
      </c>
      <c r="O668" t="s">
        <v>980</v>
      </c>
      <c r="P668">
        <v>515</v>
      </c>
      <c r="Q668">
        <v>2</v>
      </c>
    </row>
    <row r="669" spans="1:17" x14ac:dyDescent="0.25">
      <c r="A669" t="s">
        <v>868</v>
      </c>
      <c r="B669" t="s">
        <v>867</v>
      </c>
      <c r="C669" t="s">
        <v>840</v>
      </c>
      <c r="D669" t="s">
        <v>572</v>
      </c>
      <c r="E669" t="s">
        <v>572</v>
      </c>
      <c r="F669">
        <v>800</v>
      </c>
      <c r="G669">
        <v>800</v>
      </c>
      <c r="H669">
        <v>800</v>
      </c>
      <c r="I669" s="1">
        <v>9350296200020</v>
      </c>
      <c r="J669" t="s">
        <v>981</v>
      </c>
      <c r="K669" t="s">
        <v>982</v>
      </c>
      <c r="L669" t="s">
        <v>981</v>
      </c>
      <c r="M669" s="1">
        <v>9350296200020</v>
      </c>
      <c r="N669" t="s">
        <v>980</v>
      </c>
      <c r="O669" t="s">
        <v>980</v>
      </c>
      <c r="P669">
        <v>515</v>
      </c>
      <c r="Q669">
        <v>2</v>
      </c>
    </row>
    <row r="670" spans="1:17" x14ac:dyDescent="0.25">
      <c r="A670" t="s">
        <v>868</v>
      </c>
      <c r="B670" t="s">
        <v>867</v>
      </c>
      <c r="C670" t="s">
        <v>840</v>
      </c>
      <c r="D670" t="s">
        <v>576</v>
      </c>
      <c r="E670" t="s">
        <v>576</v>
      </c>
      <c r="F670">
        <v>600</v>
      </c>
      <c r="G670">
        <v>600</v>
      </c>
      <c r="H670">
        <v>600</v>
      </c>
      <c r="I670" s="1">
        <v>9350296200051</v>
      </c>
      <c r="J670" t="s">
        <v>981</v>
      </c>
      <c r="K670" t="s">
        <v>982</v>
      </c>
      <c r="L670" t="s">
        <v>981</v>
      </c>
      <c r="M670" s="1">
        <v>9350296200051</v>
      </c>
      <c r="N670" t="s">
        <v>980</v>
      </c>
      <c r="O670" t="s">
        <v>980</v>
      </c>
      <c r="P670">
        <v>430</v>
      </c>
      <c r="Q670">
        <v>0</v>
      </c>
    </row>
    <row r="671" spans="1:17" x14ac:dyDescent="0.25">
      <c r="A671" t="s">
        <v>868</v>
      </c>
      <c r="B671" t="s">
        <v>867</v>
      </c>
      <c r="C671" t="s">
        <v>840</v>
      </c>
      <c r="D671" t="s">
        <v>573</v>
      </c>
      <c r="E671" t="s">
        <v>573</v>
      </c>
      <c r="F671">
        <v>600</v>
      </c>
      <c r="G671">
        <v>600</v>
      </c>
      <c r="H671">
        <v>600</v>
      </c>
      <c r="I671" s="1">
        <v>9350296200044</v>
      </c>
      <c r="J671" t="s">
        <v>981</v>
      </c>
      <c r="K671" t="s">
        <v>982</v>
      </c>
      <c r="L671" t="s">
        <v>981</v>
      </c>
      <c r="M671" s="1">
        <v>9350296200044</v>
      </c>
      <c r="N671" t="s">
        <v>980</v>
      </c>
      <c r="O671" t="s">
        <v>980</v>
      </c>
      <c r="P671">
        <v>430</v>
      </c>
      <c r="Q671">
        <v>2</v>
      </c>
    </row>
    <row r="672" spans="1:17" x14ac:dyDescent="0.25">
      <c r="A672" t="s">
        <v>868</v>
      </c>
      <c r="B672" t="s">
        <v>867</v>
      </c>
      <c r="C672" t="s">
        <v>840</v>
      </c>
      <c r="D672" t="s">
        <v>574</v>
      </c>
      <c r="E672" t="s">
        <v>574</v>
      </c>
      <c r="F672">
        <v>600</v>
      </c>
      <c r="G672">
        <v>600</v>
      </c>
      <c r="H672">
        <v>600</v>
      </c>
      <c r="I672" s="1">
        <v>9350296200068</v>
      </c>
      <c r="J672" t="s">
        <v>981</v>
      </c>
      <c r="K672" t="s">
        <v>982</v>
      </c>
      <c r="L672" t="s">
        <v>981</v>
      </c>
      <c r="M672" s="1">
        <v>9350296200068</v>
      </c>
      <c r="N672" t="s">
        <v>980</v>
      </c>
      <c r="O672" t="s">
        <v>980</v>
      </c>
      <c r="P672">
        <v>430</v>
      </c>
      <c r="Q672">
        <v>2</v>
      </c>
    </row>
    <row r="673" spans="1:17" x14ac:dyDescent="0.25">
      <c r="A673" t="s">
        <v>868</v>
      </c>
      <c r="B673" t="s">
        <v>867</v>
      </c>
      <c r="C673" t="s">
        <v>840</v>
      </c>
      <c r="D673" t="s">
        <v>575</v>
      </c>
      <c r="E673" t="s">
        <v>575</v>
      </c>
      <c r="F673">
        <v>600</v>
      </c>
      <c r="G673">
        <v>600</v>
      </c>
      <c r="H673">
        <v>600</v>
      </c>
      <c r="I673" s="1">
        <v>9350296200037</v>
      </c>
      <c r="J673" t="s">
        <v>981</v>
      </c>
      <c r="K673" t="s">
        <v>982</v>
      </c>
      <c r="L673" t="s">
        <v>981</v>
      </c>
      <c r="M673" s="1">
        <v>9350296200037</v>
      </c>
      <c r="N673" t="s">
        <v>980</v>
      </c>
      <c r="O673" t="s">
        <v>980</v>
      </c>
      <c r="P673">
        <v>430</v>
      </c>
      <c r="Q673">
        <v>2</v>
      </c>
    </row>
    <row r="674" spans="1:17" x14ac:dyDescent="0.25">
      <c r="A674" t="s">
        <v>868</v>
      </c>
      <c r="B674" t="s">
        <v>867</v>
      </c>
      <c r="C674" t="s">
        <v>840</v>
      </c>
      <c r="D674" t="s">
        <v>577</v>
      </c>
      <c r="E674" t="s">
        <v>577</v>
      </c>
      <c r="F674">
        <v>850</v>
      </c>
      <c r="G674">
        <v>850</v>
      </c>
      <c r="H674">
        <v>850</v>
      </c>
      <c r="I674" s="1">
        <v>8992304047183</v>
      </c>
      <c r="J674" t="s">
        <v>981</v>
      </c>
      <c r="K674" t="s">
        <v>982</v>
      </c>
      <c r="L674" t="s">
        <v>981</v>
      </c>
      <c r="M674" s="1">
        <v>8992304047183</v>
      </c>
      <c r="N674" t="s">
        <v>980</v>
      </c>
      <c r="O674" t="s">
        <v>980</v>
      </c>
      <c r="P674">
        <v>615</v>
      </c>
      <c r="Q674">
        <v>3</v>
      </c>
    </row>
    <row r="675" spans="1:17" x14ac:dyDescent="0.25">
      <c r="A675" t="s">
        <v>868</v>
      </c>
      <c r="B675" t="s">
        <v>867</v>
      </c>
      <c r="C675" t="s">
        <v>840</v>
      </c>
      <c r="D675" t="s">
        <v>578</v>
      </c>
      <c r="E675" t="s">
        <v>578</v>
      </c>
      <c r="F675">
        <v>450</v>
      </c>
      <c r="G675">
        <v>450</v>
      </c>
      <c r="H675">
        <v>450</v>
      </c>
      <c r="I675" s="1">
        <v>4005808890507</v>
      </c>
      <c r="J675" t="s">
        <v>981</v>
      </c>
      <c r="K675" t="s">
        <v>982</v>
      </c>
      <c r="L675" t="s">
        <v>981</v>
      </c>
      <c r="M675" s="1">
        <v>4005808890507</v>
      </c>
      <c r="N675" t="s">
        <v>980</v>
      </c>
      <c r="O675" t="s">
        <v>980</v>
      </c>
      <c r="P675">
        <v>350</v>
      </c>
      <c r="Q675">
        <v>3</v>
      </c>
    </row>
    <row r="676" spans="1:17" x14ac:dyDescent="0.25">
      <c r="A676" t="s">
        <v>868</v>
      </c>
      <c r="B676" t="s">
        <v>867</v>
      </c>
      <c r="C676" t="s">
        <v>840</v>
      </c>
      <c r="D676" t="s">
        <v>579</v>
      </c>
      <c r="E676" t="s">
        <v>579</v>
      </c>
      <c r="F676">
        <v>580</v>
      </c>
      <c r="G676">
        <v>580</v>
      </c>
      <c r="H676">
        <v>580</v>
      </c>
      <c r="I676" s="1">
        <v>4005900009371</v>
      </c>
      <c r="J676" t="s">
        <v>981</v>
      </c>
      <c r="K676" t="s">
        <v>982</v>
      </c>
      <c r="L676" t="s">
        <v>981</v>
      </c>
      <c r="M676" s="1">
        <v>4005900009371</v>
      </c>
      <c r="N676" t="s">
        <v>980</v>
      </c>
      <c r="O676" t="s">
        <v>980</v>
      </c>
      <c r="P676">
        <v>485</v>
      </c>
      <c r="Q676">
        <v>1</v>
      </c>
    </row>
    <row r="677" spans="1:17" x14ac:dyDescent="0.25">
      <c r="A677" t="s">
        <v>868</v>
      </c>
      <c r="B677" t="s">
        <v>867</v>
      </c>
      <c r="C677" t="s">
        <v>840</v>
      </c>
      <c r="D677" t="s">
        <v>580</v>
      </c>
      <c r="E677" t="s">
        <v>580</v>
      </c>
      <c r="F677">
        <v>220</v>
      </c>
      <c r="G677">
        <v>220</v>
      </c>
      <c r="H677">
        <v>220</v>
      </c>
      <c r="I677" s="1">
        <v>42207269</v>
      </c>
      <c r="J677" t="s">
        <v>981</v>
      </c>
      <c r="K677" t="s">
        <v>982</v>
      </c>
      <c r="L677" t="s">
        <v>981</v>
      </c>
      <c r="M677" s="1">
        <v>42207269</v>
      </c>
      <c r="N677" t="s">
        <v>980</v>
      </c>
      <c r="O677" t="s">
        <v>980</v>
      </c>
      <c r="P677">
        <v>155</v>
      </c>
      <c r="Q677">
        <v>4</v>
      </c>
    </row>
    <row r="678" spans="1:17" x14ac:dyDescent="0.25">
      <c r="A678" t="s">
        <v>868</v>
      </c>
      <c r="B678" t="s">
        <v>867</v>
      </c>
      <c r="C678" t="s">
        <v>840</v>
      </c>
      <c r="D678" t="s">
        <v>581</v>
      </c>
      <c r="E678" t="s">
        <v>581</v>
      </c>
      <c r="F678">
        <v>550</v>
      </c>
      <c r="G678">
        <v>550</v>
      </c>
      <c r="H678">
        <v>550</v>
      </c>
      <c r="I678" s="1">
        <v>96062623</v>
      </c>
      <c r="J678" t="s">
        <v>981</v>
      </c>
      <c r="K678" t="s">
        <v>982</v>
      </c>
      <c r="L678" t="s">
        <v>981</v>
      </c>
      <c r="M678" s="1">
        <v>96062623</v>
      </c>
      <c r="N678" t="s">
        <v>980</v>
      </c>
      <c r="O678" t="s">
        <v>980</v>
      </c>
      <c r="P678">
        <v>420</v>
      </c>
      <c r="Q678">
        <v>2</v>
      </c>
    </row>
    <row r="679" spans="1:17" x14ac:dyDescent="0.25">
      <c r="A679" t="s">
        <v>868</v>
      </c>
      <c r="B679" t="s">
        <v>867</v>
      </c>
      <c r="C679" t="s">
        <v>840</v>
      </c>
      <c r="D679" t="s">
        <v>583</v>
      </c>
      <c r="E679" t="s">
        <v>583</v>
      </c>
      <c r="F679">
        <v>450</v>
      </c>
      <c r="G679">
        <v>450</v>
      </c>
      <c r="H679">
        <v>450</v>
      </c>
      <c r="I679" s="1">
        <v>6001087370257</v>
      </c>
      <c r="J679" t="s">
        <v>981</v>
      </c>
      <c r="K679" t="s">
        <v>982</v>
      </c>
      <c r="L679" t="s">
        <v>981</v>
      </c>
      <c r="M679" s="1">
        <v>6001087370257</v>
      </c>
      <c r="N679" t="s">
        <v>980</v>
      </c>
      <c r="O679" t="s">
        <v>980</v>
      </c>
      <c r="P679">
        <v>340</v>
      </c>
      <c r="Q679">
        <v>1</v>
      </c>
    </row>
    <row r="680" spans="1:17" x14ac:dyDescent="0.25">
      <c r="A680" t="s">
        <v>868</v>
      </c>
      <c r="B680" t="s">
        <v>867</v>
      </c>
      <c r="C680" t="s">
        <v>840</v>
      </c>
      <c r="D680" t="s">
        <v>582</v>
      </c>
      <c r="E680" t="s">
        <v>582</v>
      </c>
      <c r="F680">
        <v>450</v>
      </c>
      <c r="G680">
        <v>450</v>
      </c>
      <c r="H680">
        <v>450</v>
      </c>
      <c r="I680" s="1">
        <v>6001087370103</v>
      </c>
      <c r="J680" t="s">
        <v>981</v>
      </c>
      <c r="K680" t="s">
        <v>982</v>
      </c>
      <c r="L680" t="s">
        <v>981</v>
      </c>
      <c r="M680" s="1">
        <v>6001087370103</v>
      </c>
      <c r="N680" t="s">
        <v>980</v>
      </c>
      <c r="O680" t="s">
        <v>980</v>
      </c>
      <c r="P680">
        <v>340</v>
      </c>
      <c r="Q680">
        <v>1</v>
      </c>
    </row>
    <row r="681" spans="1:17" x14ac:dyDescent="0.25">
      <c r="A681" t="s">
        <v>868</v>
      </c>
      <c r="B681" t="s">
        <v>867</v>
      </c>
      <c r="C681" t="s">
        <v>840</v>
      </c>
      <c r="D681" t="s">
        <v>584</v>
      </c>
      <c r="E681" t="s">
        <v>584</v>
      </c>
      <c r="F681">
        <v>300</v>
      </c>
      <c r="G681">
        <v>300</v>
      </c>
      <c r="H681">
        <v>300</v>
      </c>
      <c r="I681" s="1">
        <v>8886467020100</v>
      </c>
      <c r="J681" t="s">
        <v>981</v>
      </c>
      <c r="K681" t="s">
        <v>982</v>
      </c>
      <c r="L681" t="s">
        <v>981</v>
      </c>
      <c r="M681" s="1">
        <v>8886467020100</v>
      </c>
      <c r="N681" t="s">
        <v>980</v>
      </c>
      <c r="O681" t="s">
        <v>980</v>
      </c>
      <c r="P681">
        <v>215</v>
      </c>
      <c r="Q681">
        <v>2</v>
      </c>
    </row>
    <row r="682" spans="1:17" x14ac:dyDescent="0.25">
      <c r="A682" t="s">
        <v>868</v>
      </c>
      <c r="B682" t="s">
        <v>867</v>
      </c>
      <c r="C682" t="s">
        <v>840</v>
      </c>
      <c r="D682" t="s">
        <v>585</v>
      </c>
      <c r="E682" t="s">
        <v>585</v>
      </c>
      <c r="F682">
        <v>400</v>
      </c>
      <c r="G682">
        <v>400</v>
      </c>
      <c r="H682">
        <v>400</v>
      </c>
      <c r="I682" s="1">
        <v>4005808166190</v>
      </c>
      <c r="J682" t="s">
        <v>981</v>
      </c>
      <c r="K682" t="s">
        <v>982</v>
      </c>
      <c r="L682" t="s">
        <v>981</v>
      </c>
      <c r="M682" s="1">
        <v>4005808166190</v>
      </c>
      <c r="N682" t="s">
        <v>980</v>
      </c>
      <c r="O682" t="s">
        <v>980</v>
      </c>
      <c r="P682">
        <v>280</v>
      </c>
      <c r="Q682">
        <v>1</v>
      </c>
    </row>
    <row r="683" spans="1:17" x14ac:dyDescent="0.25">
      <c r="A683" t="s">
        <v>868</v>
      </c>
      <c r="B683" t="s">
        <v>867</v>
      </c>
      <c r="C683" t="s">
        <v>840</v>
      </c>
      <c r="D683" t="s">
        <v>586</v>
      </c>
      <c r="E683" t="s">
        <v>586</v>
      </c>
      <c r="F683">
        <v>250</v>
      </c>
      <c r="G683">
        <v>250</v>
      </c>
      <c r="H683">
        <v>250</v>
      </c>
      <c r="I683" s="1">
        <v>42164104</v>
      </c>
      <c r="J683" t="s">
        <v>981</v>
      </c>
      <c r="K683" t="s">
        <v>982</v>
      </c>
      <c r="L683" t="s">
        <v>981</v>
      </c>
      <c r="M683" s="1">
        <v>42164104</v>
      </c>
      <c r="N683" t="s">
        <v>980</v>
      </c>
      <c r="O683" t="s">
        <v>980</v>
      </c>
      <c r="P683">
        <v>140</v>
      </c>
      <c r="Q683">
        <v>4</v>
      </c>
    </row>
    <row r="684" spans="1:17" x14ac:dyDescent="0.25">
      <c r="A684" t="s">
        <v>868</v>
      </c>
      <c r="B684" t="s">
        <v>867</v>
      </c>
      <c r="C684" t="s">
        <v>840</v>
      </c>
      <c r="D684" t="s">
        <v>587</v>
      </c>
      <c r="E684" t="s">
        <v>587</v>
      </c>
      <c r="F684">
        <v>380</v>
      </c>
      <c r="G684">
        <v>380</v>
      </c>
      <c r="H684">
        <v>380</v>
      </c>
      <c r="I684" s="1">
        <v>8901526210817</v>
      </c>
      <c r="J684" t="s">
        <v>981</v>
      </c>
      <c r="K684" t="s">
        <v>982</v>
      </c>
      <c r="L684" t="s">
        <v>981</v>
      </c>
      <c r="M684" s="1">
        <v>8901526210817</v>
      </c>
      <c r="N684" t="s">
        <v>980</v>
      </c>
      <c r="O684" t="s">
        <v>980</v>
      </c>
      <c r="P684">
        <v>250</v>
      </c>
      <c r="Q684">
        <v>2</v>
      </c>
    </row>
    <row r="685" spans="1:17" x14ac:dyDescent="0.25">
      <c r="A685" t="s">
        <v>868</v>
      </c>
      <c r="B685" t="s">
        <v>867</v>
      </c>
      <c r="C685" t="s">
        <v>840</v>
      </c>
      <c r="D685" t="s">
        <v>588</v>
      </c>
      <c r="E685" t="s">
        <v>588</v>
      </c>
      <c r="F685">
        <v>600</v>
      </c>
      <c r="G685">
        <v>600</v>
      </c>
      <c r="H685">
        <v>600</v>
      </c>
      <c r="I685" s="1">
        <v>8901526207152</v>
      </c>
      <c r="J685" t="s">
        <v>981</v>
      </c>
      <c r="K685" t="s">
        <v>982</v>
      </c>
      <c r="L685" t="s">
        <v>981</v>
      </c>
      <c r="M685" s="1">
        <v>8901526207152</v>
      </c>
      <c r="N685" t="s">
        <v>980</v>
      </c>
      <c r="O685" t="s">
        <v>980</v>
      </c>
      <c r="P685">
        <v>450</v>
      </c>
      <c r="Q685">
        <v>2</v>
      </c>
    </row>
    <row r="686" spans="1:17" x14ac:dyDescent="0.25">
      <c r="A686" t="s">
        <v>868</v>
      </c>
      <c r="B686" t="s">
        <v>867</v>
      </c>
      <c r="C686" t="s">
        <v>840</v>
      </c>
      <c r="D686" t="s">
        <v>589</v>
      </c>
      <c r="E686" t="s">
        <v>589</v>
      </c>
      <c r="F686">
        <v>700</v>
      </c>
      <c r="G686">
        <v>700</v>
      </c>
      <c r="H686">
        <v>700</v>
      </c>
      <c r="I686" s="1">
        <v>8901526210824</v>
      </c>
      <c r="J686" t="s">
        <v>981</v>
      </c>
      <c r="K686" t="s">
        <v>982</v>
      </c>
      <c r="L686" t="s">
        <v>981</v>
      </c>
      <c r="M686" s="1">
        <v>8901526210824</v>
      </c>
      <c r="N686" t="s">
        <v>980</v>
      </c>
      <c r="O686" t="s">
        <v>980</v>
      </c>
      <c r="P686">
        <v>530</v>
      </c>
      <c r="Q686">
        <v>2</v>
      </c>
    </row>
    <row r="687" spans="1:17" x14ac:dyDescent="0.25">
      <c r="A687" t="s">
        <v>875</v>
      </c>
      <c r="B687" t="s">
        <v>874</v>
      </c>
      <c r="C687" t="s">
        <v>842</v>
      </c>
      <c r="D687" t="s">
        <v>590</v>
      </c>
      <c r="E687" t="s">
        <v>590</v>
      </c>
      <c r="F687">
        <v>480</v>
      </c>
      <c r="G687">
        <v>480</v>
      </c>
      <c r="H687">
        <v>480</v>
      </c>
      <c r="I687" s="1">
        <v>8712561283021</v>
      </c>
      <c r="J687" t="s">
        <v>981</v>
      </c>
      <c r="K687" t="s">
        <v>982</v>
      </c>
      <c r="L687" t="s">
        <v>981</v>
      </c>
      <c r="M687" s="1">
        <v>8712561283021</v>
      </c>
      <c r="N687" t="s">
        <v>980</v>
      </c>
      <c r="O687" t="s">
        <v>980</v>
      </c>
      <c r="P687">
        <v>265</v>
      </c>
      <c r="Q687">
        <v>1</v>
      </c>
    </row>
    <row r="688" spans="1:17" x14ac:dyDescent="0.25">
      <c r="A688" t="s">
        <v>875</v>
      </c>
      <c r="B688" t="s">
        <v>874</v>
      </c>
      <c r="C688" t="s">
        <v>842</v>
      </c>
      <c r="D688" t="s">
        <v>590</v>
      </c>
      <c r="E688" t="s">
        <v>590</v>
      </c>
      <c r="F688">
        <v>480</v>
      </c>
      <c r="G688">
        <v>480</v>
      </c>
      <c r="H688">
        <v>480</v>
      </c>
      <c r="I688" s="1">
        <v>8712561282093</v>
      </c>
      <c r="J688" t="s">
        <v>981</v>
      </c>
      <c r="K688" t="s">
        <v>982</v>
      </c>
      <c r="L688" t="s">
        <v>981</v>
      </c>
      <c r="M688" s="1">
        <v>8712561282093</v>
      </c>
      <c r="N688" t="s">
        <v>980</v>
      </c>
      <c r="O688" t="s">
        <v>980</v>
      </c>
      <c r="P688">
        <v>265</v>
      </c>
      <c r="Q688">
        <v>2</v>
      </c>
    </row>
    <row r="689" spans="1:17" x14ac:dyDescent="0.25">
      <c r="A689" t="s">
        <v>877</v>
      </c>
      <c r="B689" t="s">
        <v>876</v>
      </c>
      <c r="C689" t="s">
        <v>840</v>
      </c>
      <c r="D689" t="s">
        <v>591</v>
      </c>
      <c r="E689" t="s">
        <v>591</v>
      </c>
      <c r="F689">
        <v>380</v>
      </c>
      <c r="G689">
        <v>380</v>
      </c>
      <c r="H689">
        <v>380</v>
      </c>
      <c r="I689" s="1">
        <v>5060453453360</v>
      </c>
      <c r="J689" t="s">
        <v>981</v>
      </c>
      <c r="K689" t="s">
        <v>982</v>
      </c>
      <c r="L689" t="s">
        <v>981</v>
      </c>
      <c r="M689" s="1">
        <v>5060453453360</v>
      </c>
      <c r="N689" t="s">
        <v>980</v>
      </c>
      <c r="O689" t="s">
        <v>980</v>
      </c>
      <c r="P689">
        <v>225</v>
      </c>
      <c r="Q689">
        <v>1</v>
      </c>
    </row>
    <row r="690" spans="1:17" x14ac:dyDescent="0.25">
      <c r="A690" t="s">
        <v>877</v>
      </c>
      <c r="B690" t="s">
        <v>876</v>
      </c>
      <c r="C690" t="s">
        <v>846</v>
      </c>
      <c r="D690" t="s">
        <v>592</v>
      </c>
      <c r="E690" t="s">
        <v>592</v>
      </c>
      <c r="F690">
        <v>250</v>
      </c>
      <c r="G690">
        <v>250</v>
      </c>
      <c r="H690">
        <v>250</v>
      </c>
      <c r="I690" s="1">
        <v>3059944025102</v>
      </c>
      <c r="J690" t="s">
        <v>981</v>
      </c>
      <c r="K690" t="s">
        <v>982</v>
      </c>
      <c r="L690" t="s">
        <v>981</v>
      </c>
      <c r="M690" s="1">
        <v>3059944025102</v>
      </c>
      <c r="N690" t="s">
        <v>980</v>
      </c>
      <c r="O690" t="s">
        <v>980</v>
      </c>
      <c r="P690">
        <v>150</v>
      </c>
      <c r="Q690">
        <v>1</v>
      </c>
    </row>
    <row r="691" spans="1:17" x14ac:dyDescent="0.25">
      <c r="A691" t="s">
        <v>877</v>
      </c>
      <c r="B691" t="s">
        <v>876</v>
      </c>
      <c r="C691" t="s">
        <v>846</v>
      </c>
      <c r="D691" t="s">
        <v>592</v>
      </c>
      <c r="E691" t="s">
        <v>592</v>
      </c>
      <c r="F691">
        <v>250</v>
      </c>
      <c r="G691">
        <v>250</v>
      </c>
      <c r="H691">
        <v>250</v>
      </c>
      <c r="I691" s="1">
        <v>5000146055853</v>
      </c>
      <c r="J691" t="s">
        <v>981</v>
      </c>
      <c r="K691" t="s">
        <v>982</v>
      </c>
      <c r="L691" t="s">
        <v>981</v>
      </c>
      <c r="M691" s="1">
        <v>5000146055853</v>
      </c>
      <c r="N691" t="s">
        <v>980</v>
      </c>
      <c r="O691" t="s">
        <v>980</v>
      </c>
      <c r="P691">
        <v>150</v>
      </c>
      <c r="Q691">
        <v>1</v>
      </c>
    </row>
    <row r="692" spans="1:17" x14ac:dyDescent="0.25">
      <c r="A692" t="s">
        <v>877</v>
      </c>
      <c r="B692" t="s">
        <v>876</v>
      </c>
      <c r="C692" t="s">
        <v>846</v>
      </c>
      <c r="D692" t="s">
        <v>593</v>
      </c>
      <c r="E692" t="s">
        <v>593</v>
      </c>
      <c r="F692">
        <v>500</v>
      </c>
      <c r="G692">
        <v>500</v>
      </c>
      <c r="H692">
        <v>500</v>
      </c>
      <c r="I692" s="1">
        <v>5060453450697</v>
      </c>
      <c r="J692" t="s">
        <v>981</v>
      </c>
      <c r="K692" t="s">
        <v>982</v>
      </c>
      <c r="L692" t="s">
        <v>981</v>
      </c>
      <c r="M692" s="1">
        <v>5060453450697</v>
      </c>
      <c r="N692" t="s">
        <v>980</v>
      </c>
      <c r="O692" t="s">
        <v>980</v>
      </c>
      <c r="P692">
        <v>385</v>
      </c>
      <c r="Q692">
        <v>2</v>
      </c>
    </row>
    <row r="693" spans="1:17" x14ac:dyDescent="0.25">
      <c r="A693" t="s">
        <v>937</v>
      </c>
      <c r="B693" t="s">
        <v>867</v>
      </c>
      <c r="C693" t="s">
        <v>840</v>
      </c>
      <c r="D693" t="s">
        <v>594</v>
      </c>
      <c r="E693" t="s">
        <v>594</v>
      </c>
      <c r="F693">
        <v>550</v>
      </c>
      <c r="G693">
        <v>550</v>
      </c>
      <c r="H693">
        <v>550</v>
      </c>
      <c r="I693" s="1">
        <v>754604760234</v>
      </c>
      <c r="J693" t="s">
        <v>981</v>
      </c>
      <c r="K693" t="s">
        <v>982</v>
      </c>
      <c r="L693" t="s">
        <v>981</v>
      </c>
      <c r="M693" s="1">
        <v>754604760234</v>
      </c>
      <c r="N693" t="s">
        <v>980</v>
      </c>
      <c r="O693" t="s">
        <v>980</v>
      </c>
      <c r="P693">
        <v>395</v>
      </c>
      <c r="Q693">
        <v>1</v>
      </c>
    </row>
    <row r="694" spans="1:17" x14ac:dyDescent="0.25">
      <c r="A694" t="s">
        <v>868</v>
      </c>
      <c r="B694" t="s">
        <v>867</v>
      </c>
      <c r="C694" t="s">
        <v>840</v>
      </c>
      <c r="D694" t="s">
        <v>595</v>
      </c>
      <c r="E694" t="s">
        <v>595</v>
      </c>
      <c r="F694">
        <v>390</v>
      </c>
      <c r="G694">
        <v>390</v>
      </c>
      <c r="H694">
        <v>390</v>
      </c>
      <c r="I694" s="1">
        <v>5060453458501</v>
      </c>
      <c r="J694" t="s">
        <v>981</v>
      </c>
      <c r="K694" t="s">
        <v>982</v>
      </c>
      <c r="L694" t="s">
        <v>981</v>
      </c>
      <c r="M694" s="1">
        <v>5060453458501</v>
      </c>
      <c r="N694" t="s">
        <v>980</v>
      </c>
      <c r="O694" t="s">
        <v>980</v>
      </c>
      <c r="P694">
        <v>290</v>
      </c>
      <c r="Q694">
        <v>4</v>
      </c>
    </row>
    <row r="695" spans="1:17" x14ac:dyDescent="0.25">
      <c r="A695" t="s">
        <v>868</v>
      </c>
      <c r="B695" t="s">
        <v>867</v>
      </c>
      <c r="C695" t="s">
        <v>840</v>
      </c>
      <c r="D695" t="s">
        <v>595</v>
      </c>
      <c r="E695" t="s">
        <v>595</v>
      </c>
      <c r="F695">
        <v>390</v>
      </c>
      <c r="G695">
        <v>390</v>
      </c>
      <c r="H695">
        <v>390</v>
      </c>
      <c r="I695" s="1">
        <v>5060453458495</v>
      </c>
      <c r="J695" t="s">
        <v>981</v>
      </c>
      <c r="K695" t="s">
        <v>982</v>
      </c>
      <c r="L695" t="s">
        <v>981</v>
      </c>
      <c r="M695" s="1">
        <v>5060453458495</v>
      </c>
      <c r="N695" t="s">
        <v>980</v>
      </c>
      <c r="O695" t="s">
        <v>980</v>
      </c>
      <c r="P695">
        <v>290</v>
      </c>
      <c r="Q695">
        <v>2</v>
      </c>
    </row>
    <row r="696" spans="1:17" x14ac:dyDescent="0.25">
      <c r="A696" t="s">
        <v>868</v>
      </c>
      <c r="B696" t="s">
        <v>867</v>
      </c>
      <c r="C696" t="s">
        <v>840</v>
      </c>
      <c r="D696" t="s">
        <v>595</v>
      </c>
      <c r="E696" t="s">
        <v>595</v>
      </c>
      <c r="F696">
        <v>390</v>
      </c>
      <c r="G696">
        <v>390</v>
      </c>
      <c r="H696">
        <v>390</v>
      </c>
      <c r="I696" s="1">
        <v>5060453458518</v>
      </c>
      <c r="J696" t="s">
        <v>981</v>
      </c>
      <c r="K696" t="s">
        <v>982</v>
      </c>
      <c r="L696" t="s">
        <v>981</v>
      </c>
      <c r="M696" s="1">
        <v>5060453458518</v>
      </c>
      <c r="N696" t="s">
        <v>980</v>
      </c>
      <c r="O696" t="s">
        <v>980</v>
      </c>
      <c r="P696">
        <v>290</v>
      </c>
      <c r="Q696">
        <v>2</v>
      </c>
    </row>
    <row r="697" spans="1:17" x14ac:dyDescent="0.25">
      <c r="A697" t="s">
        <v>868</v>
      </c>
      <c r="B697" t="s">
        <v>867</v>
      </c>
      <c r="C697" t="s">
        <v>840</v>
      </c>
      <c r="D697" t="s">
        <v>595</v>
      </c>
      <c r="E697" t="s">
        <v>595</v>
      </c>
      <c r="F697">
        <v>390</v>
      </c>
      <c r="G697">
        <v>390</v>
      </c>
      <c r="H697">
        <v>390</v>
      </c>
      <c r="I697" s="1">
        <v>5060453454664</v>
      </c>
      <c r="J697" t="s">
        <v>981</v>
      </c>
      <c r="K697" t="s">
        <v>982</v>
      </c>
      <c r="L697" t="s">
        <v>981</v>
      </c>
      <c r="M697" s="1">
        <v>5060453454664</v>
      </c>
      <c r="N697" t="s">
        <v>980</v>
      </c>
      <c r="O697" t="s">
        <v>980</v>
      </c>
      <c r="P697">
        <v>290</v>
      </c>
      <c r="Q697">
        <v>1</v>
      </c>
    </row>
    <row r="698" spans="1:17" x14ac:dyDescent="0.25">
      <c r="A698" t="s">
        <v>868</v>
      </c>
      <c r="B698" t="s">
        <v>867</v>
      </c>
      <c r="C698" t="s">
        <v>840</v>
      </c>
      <c r="D698" t="s">
        <v>595</v>
      </c>
      <c r="E698" t="s">
        <v>595</v>
      </c>
      <c r="F698">
        <v>390</v>
      </c>
      <c r="G698">
        <v>390</v>
      </c>
      <c r="H698">
        <v>390</v>
      </c>
      <c r="I698" s="1">
        <v>5060453454671</v>
      </c>
      <c r="J698" t="s">
        <v>981</v>
      </c>
      <c r="K698" t="s">
        <v>982</v>
      </c>
      <c r="L698" t="s">
        <v>981</v>
      </c>
      <c r="M698" s="1">
        <v>5060453454671</v>
      </c>
      <c r="N698" t="s">
        <v>980</v>
      </c>
      <c r="O698" t="s">
        <v>980</v>
      </c>
      <c r="P698">
        <v>290</v>
      </c>
      <c r="Q698">
        <v>1</v>
      </c>
    </row>
    <row r="699" spans="1:17" x14ac:dyDescent="0.25">
      <c r="A699" t="s">
        <v>871</v>
      </c>
      <c r="B699" t="s">
        <v>867</v>
      </c>
      <c r="C699" t="s">
        <v>853</v>
      </c>
      <c r="D699" t="s">
        <v>596</v>
      </c>
      <c r="E699" t="s">
        <v>596</v>
      </c>
      <c r="F699">
        <v>90</v>
      </c>
      <c r="G699">
        <v>90</v>
      </c>
      <c r="H699">
        <v>90</v>
      </c>
      <c r="I699" s="1">
        <v>6978644</v>
      </c>
      <c r="J699" t="s">
        <v>981</v>
      </c>
      <c r="K699" t="s">
        <v>982</v>
      </c>
      <c r="L699" t="s">
        <v>981</v>
      </c>
      <c r="M699" s="1">
        <v>6978644</v>
      </c>
      <c r="N699" t="s">
        <v>980</v>
      </c>
      <c r="O699" t="s">
        <v>980</v>
      </c>
      <c r="P699">
        <v>45</v>
      </c>
      <c r="Q699">
        <v>2</v>
      </c>
    </row>
    <row r="700" spans="1:17" x14ac:dyDescent="0.25">
      <c r="A700" t="s">
        <v>871</v>
      </c>
      <c r="B700" t="s">
        <v>867</v>
      </c>
      <c r="C700" t="s">
        <v>853</v>
      </c>
      <c r="D700" t="s">
        <v>597</v>
      </c>
      <c r="E700" t="s">
        <v>597</v>
      </c>
      <c r="F700">
        <v>50</v>
      </c>
      <c r="G700">
        <v>50</v>
      </c>
      <c r="H700">
        <v>50</v>
      </c>
      <c r="I700" s="1">
        <v>69786555</v>
      </c>
      <c r="J700" t="s">
        <v>981</v>
      </c>
      <c r="K700" t="s">
        <v>982</v>
      </c>
      <c r="L700" t="s">
        <v>981</v>
      </c>
      <c r="M700" s="1">
        <v>69786555</v>
      </c>
      <c r="N700" t="s">
        <v>980</v>
      </c>
      <c r="O700" t="s">
        <v>980</v>
      </c>
      <c r="P700">
        <v>20</v>
      </c>
      <c r="Q700">
        <v>2</v>
      </c>
    </row>
    <row r="701" spans="1:17" x14ac:dyDescent="0.25">
      <c r="A701" t="s">
        <v>871</v>
      </c>
      <c r="B701" t="s">
        <v>867</v>
      </c>
      <c r="C701" t="s">
        <v>853</v>
      </c>
      <c r="D701" t="s">
        <v>598</v>
      </c>
      <c r="E701" t="s">
        <v>598</v>
      </c>
      <c r="F701">
        <v>100</v>
      </c>
      <c r="G701">
        <v>100</v>
      </c>
      <c r="H701">
        <v>100</v>
      </c>
      <c r="I701" s="1">
        <v>6958750558590</v>
      </c>
      <c r="J701" t="s">
        <v>981</v>
      </c>
      <c r="K701" t="s">
        <v>982</v>
      </c>
      <c r="L701" t="s">
        <v>981</v>
      </c>
      <c r="M701" s="1">
        <v>6958750558590</v>
      </c>
      <c r="N701" t="s">
        <v>980</v>
      </c>
      <c r="O701" t="s">
        <v>980</v>
      </c>
      <c r="P701">
        <v>45</v>
      </c>
      <c r="Q701">
        <v>2</v>
      </c>
    </row>
    <row r="702" spans="1:17" x14ac:dyDescent="0.25">
      <c r="A702" t="s">
        <v>868</v>
      </c>
      <c r="B702" t="s">
        <v>867</v>
      </c>
      <c r="C702" t="s">
        <v>840</v>
      </c>
      <c r="D702" t="s">
        <v>599</v>
      </c>
      <c r="E702" t="s">
        <v>599</v>
      </c>
      <c r="F702">
        <v>250</v>
      </c>
      <c r="G702">
        <v>250</v>
      </c>
      <c r="H702">
        <v>250</v>
      </c>
      <c r="I702" s="1">
        <v>3100544017704</v>
      </c>
      <c r="J702" t="s">
        <v>981</v>
      </c>
      <c r="K702" t="s">
        <v>982</v>
      </c>
      <c r="L702" t="s">
        <v>981</v>
      </c>
      <c r="M702" s="1">
        <v>3100544017704</v>
      </c>
      <c r="N702" t="s">
        <v>980</v>
      </c>
      <c r="O702" t="s">
        <v>980</v>
      </c>
      <c r="P702">
        <v>120</v>
      </c>
      <c r="Q702">
        <v>1</v>
      </c>
    </row>
    <row r="703" spans="1:17" x14ac:dyDescent="0.25">
      <c r="A703" t="s">
        <v>939</v>
      </c>
      <c r="B703" t="s">
        <v>876</v>
      </c>
      <c r="C703" t="s">
        <v>846</v>
      </c>
      <c r="D703" t="s">
        <v>600</v>
      </c>
      <c r="E703" t="s">
        <v>600</v>
      </c>
      <c r="F703">
        <v>400</v>
      </c>
      <c r="G703">
        <v>400</v>
      </c>
      <c r="H703">
        <v>400</v>
      </c>
      <c r="I703" s="1">
        <v>96146507</v>
      </c>
      <c r="J703" t="s">
        <v>981</v>
      </c>
      <c r="K703" t="s">
        <v>982</v>
      </c>
      <c r="L703" t="s">
        <v>981</v>
      </c>
      <c r="M703" s="1">
        <v>96146507</v>
      </c>
      <c r="N703" t="s">
        <v>980</v>
      </c>
      <c r="O703" t="s">
        <v>980</v>
      </c>
      <c r="P703">
        <v>250</v>
      </c>
      <c r="Q703">
        <v>1</v>
      </c>
    </row>
    <row r="704" spans="1:17" x14ac:dyDescent="0.25">
      <c r="A704" t="s">
        <v>868</v>
      </c>
      <c r="B704" t="s">
        <v>867</v>
      </c>
      <c r="C704" t="s">
        <v>840</v>
      </c>
      <c r="D704" t="s">
        <v>601</v>
      </c>
      <c r="E704" t="s">
        <v>601</v>
      </c>
      <c r="F704">
        <v>550</v>
      </c>
      <c r="G704">
        <v>550</v>
      </c>
      <c r="H704">
        <v>550</v>
      </c>
      <c r="I704" s="1">
        <v>8859178706991</v>
      </c>
      <c r="J704" t="s">
        <v>981</v>
      </c>
      <c r="K704" t="s">
        <v>982</v>
      </c>
      <c r="L704" t="s">
        <v>981</v>
      </c>
      <c r="M704" s="1">
        <v>8859178706991</v>
      </c>
      <c r="N704" t="s">
        <v>980</v>
      </c>
      <c r="O704" t="s">
        <v>980</v>
      </c>
      <c r="P704">
        <v>300</v>
      </c>
      <c r="Q704">
        <v>3</v>
      </c>
    </row>
    <row r="705" spans="1:17" x14ac:dyDescent="0.25">
      <c r="A705" t="s">
        <v>868</v>
      </c>
      <c r="B705" t="s">
        <v>867</v>
      </c>
      <c r="C705" t="s">
        <v>840</v>
      </c>
      <c r="D705" t="s">
        <v>602</v>
      </c>
      <c r="E705" t="s">
        <v>602</v>
      </c>
      <c r="F705">
        <v>750</v>
      </c>
      <c r="G705">
        <v>750</v>
      </c>
      <c r="H705">
        <v>750</v>
      </c>
      <c r="I705" s="1">
        <v>6971764151403</v>
      </c>
      <c r="J705" t="s">
        <v>981</v>
      </c>
      <c r="K705" t="s">
        <v>982</v>
      </c>
      <c r="L705" t="s">
        <v>981</v>
      </c>
      <c r="M705" s="1">
        <v>6971764151403</v>
      </c>
      <c r="N705" t="s">
        <v>980</v>
      </c>
      <c r="O705" t="s">
        <v>980</v>
      </c>
      <c r="P705">
        <v>380</v>
      </c>
      <c r="Q705">
        <v>2</v>
      </c>
    </row>
    <row r="706" spans="1:17" x14ac:dyDescent="0.25">
      <c r="A706" t="s">
        <v>868</v>
      </c>
      <c r="B706" t="s">
        <v>867</v>
      </c>
      <c r="C706" t="s">
        <v>840</v>
      </c>
      <c r="D706" t="s">
        <v>603</v>
      </c>
      <c r="E706" t="s">
        <v>603</v>
      </c>
      <c r="F706">
        <v>300</v>
      </c>
      <c r="G706">
        <v>300</v>
      </c>
      <c r="H706">
        <v>300</v>
      </c>
      <c r="I706" s="1">
        <v>8999777000042</v>
      </c>
      <c r="J706" t="s">
        <v>981</v>
      </c>
      <c r="K706" t="s">
        <v>982</v>
      </c>
      <c r="L706" t="s">
        <v>981</v>
      </c>
      <c r="M706" s="1">
        <v>8999777000042</v>
      </c>
      <c r="N706" t="s">
        <v>980</v>
      </c>
      <c r="O706" t="s">
        <v>980</v>
      </c>
      <c r="P706">
        <v>200</v>
      </c>
      <c r="Q706">
        <v>2</v>
      </c>
    </row>
    <row r="707" spans="1:17" x14ac:dyDescent="0.25">
      <c r="A707" t="s">
        <v>868</v>
      </c>
      <c r="B707" t="s">
        <v>867</v>
      </c>
      <c r="C707" t="s">
        <v>840</v>
      </c>
      <c r="D707" t="s">
        <v>604</v>
      </c>
      <c r="E707" t="s">
        <v>604</v>
      </c>
      <c r="F707">
        <v>300</v>
      </c>
      <c r="G707">
        <v>300</v>
      </c>
      <c r="H707">
        <v>300</v>
      </c>
      <c r="I707" s="1">
        <v>8999777000004</v>
      </c>
      <c r="J707" t="s">
        <v>981</v>
      </c>
      <c r="K707" t="s">
        <v>982</v>
      </c>
      <c r="L707" t="s">
        <v>981</v>
      </c>
      <c r="M707" s="1">
        <v>8999777000004</v>
      </c>
      <c r="N707" t="s">
        <v>980</v>
      </c>
      <c r="O707" t="s">
        <v>980</v>
      </c>
      <c r="P707">
        <v>200</v>
      </c>
      <c r="Q707">
        <v>2</v>
      </c>
    </row>
    <row r="708" spans="1:17" x14ac:dyDescent="0.25">
      <c r="A708" t="s">
        <v>868</v>
      </c>
      <c r="B708" t="s">
        <v>867</v>
      </c>
      <c r="C708" t="s">
        <v>840</v>
      </c>
      <c r="D708" t="s">
        <v>605</v>
      </c>
      <c r="E708" t="s">
        <v>605</v>
      </c>
      <c r="F708">
        <v>450</v>
      </c>
      <c r="G708">
        <v>450</v>
      </c>
      <c r="H708">
        <v>450</v>
      </c>
      <c r="I708" s="1">
        <v>8999777008543</v>
      </c>
      <c r="J708" t="s">
        <v>981</v>
      </c>
      <c r="K708" t="s">
        <v>982</v>
      </c>
      <c r="L708" t="s">
        <v>981</v>
      </c>
      <c r="M708" s="1">
        <v>8999777008543</v>
      </c>
      <c r="N708" t="s">
        <v>980</v>
      </c>
      <c r="O708" t="s">
        <v>980</v>
      </c>
      <c r="P708">
        <v>330</v>
      </c>
      <c r="Q708">
        <v>2</v>
      </c>
    </row>
    <row r="709" spans="1:17" x14ac:dyDescent="0.25">
      <c r="A709" t="s">
        <v>868</v>
      </c>
      <c r="B709" t="s">
        <v>867</v>
      </c>
      <c r="C709" t="s">
        <v>840</v>
      </c>
      <c r="D709" t="s">
        <v>606</v>
      </c>
      <c r="E709" t="s">
        <v>606</v>
      </c>
      <c r="F709">
        <v>450</v>
      </c>
      <c r="G709">
        <v>450</v>
      </c>
      <c r="H709">
        <v>450</v>
      </c>
      <c r="I709" s="1">
        <v>8999777000011</v>
      </c>
      <c r="J709" t="s">
        <v>981</v>
      </c>
      <c r="K709" t="s">
        <v>982</v>
      </c>
      <c r="L709" t="s">
        <v>981</v>
      </c>
      <c r="M709" s="1">
        <v>8999777000011</v>
      </c>
      <c r="N709" t="s">
        <v>980</v>
      </c>
      <c r="O709" t="s">
        <v>980</v>
      </c>
      <c r="P709">
        <v>330</v>
      </c>
      <c r="Q709">
        <v>2</v>
      </c>
    </row>
    <row r="710" spans="1:17" x14ac:dyDescent="0.25">
      <c r="A710" t="s">
        <v>868</v>
      </c>
      <c r="B710" t="s">
        <v>867</v>
      </c>
      <c r="C710" t="s">
        <v>840</v>
      </c>
      <c r="D710" t="s">
        <v>607</v>
      </c>
      <c r="E710" t="s">
        <v>607</v>
      </c>
      <c r="F710">
        <v>500</v>
      </c>
      <c r="G710">
        <v>500</v>
      </c>
      <c r="H710">
        <v>500</v>
      </c>
      <c r="I710" s="1">
        <v>909846321006</v>
      </c>
      <c r="J710" t="s">
        <v>981</v>
      </c>
      <c r="K710" t="s">
        <v>982</v>
      </c>
      <c r="L710" t="s">
        <v>981</v>
      </c>
      <c r="M710" s="1">
        <v>909846321006</v>
      </c>
      <c r="N710" t="s">
        <v>980</v>
      </c>
      <c r="O710" t="s">
        <v>980</v>
      </c>
      <c r="P710">
        <v>285</v>
      </c>
      <c r="Q710">
        <v>3</v>
      </c>
    </row>
    <row r="711" spans="1:17" x14ac:dyDescent="0.25">
      <c r="A711" t="s">
        <v>868</v>
      </c>
      <c r="B711" t="s">
        <v>867</v>
      </c>
      <c r="C711" t="s">
        <v>840</v>
      </c>
      <c r="D711" t="s">
        <v>608</v>
      </c>
      <c r="E711" t="s">
        <v>608</v>
      </c>
      <c r="F711">
        <v>550</v>
      </c>
      <c r="G711">
        <v>550</v>
      </c>
      <c r="H711">
        <v>550</v>
      </c>
      <c r="I711" s="1">
        <v>9077001188120</v>
      </c>
      <c r="J711" t="s">
        <v>981</v>
      </c>
      <c r="K711" t="s">
        <v>982</v>
      </c>
      <c r="L711" t="s">
        <v>981</v>
      </c>
      <c r="M711" s="1">
        <v>9077001188120</v>
      </c>
      <c r="N711" t="s">
        <v>980</v>
      </c>
      <c r="O711" t="s">
        <v>980</v>
      </c>
      <c r="P711">
        <v>285</v>
      </c>
      <c r="Q711">
        <v>2</v>
      </c>
    </row>
    <row r="712" spans="1:17" x14ac:dyDescent="0.25">
      <c r="A712" t="s">
        <v>868</v>
      </c>
      <c r="B712" t="s">
        <v>867</v>
      </c>
      <c r="C712" t="s">
        <v>840</v>
      </c>
      <c r="D712" t="s">
        <v>609</v>
      </c>
      <c r="E712" t="s">
        <v>609</v>
      </c>
      <c r="F712">
        <v>550</v>
      </c>
      <c r="G712">
        <v>550</v>
      </c>
      <c r="H712">
        <v>550</v>
      </c>
      <c r="I712" s="1">
        <v>9170068488254</v>
      </c>
      <c r="J712" t="s">
        <v>981</v>
      </c>
      <c r="K712" t="s">
        <v>982</v>
      </c>
      <c r="L712" t="s">
        <v>981</v>
      </c>
      <c r="M712" s="1">
        <v>9170068488254</v>
      </c>
      <c r="N712" t="s">
        <v>980</v>
      </c>
      <c r="O712" t="s">
        <v>980</v>
      </c>
      <c r="P712">
        <v>285</v>
      </c>
      <c r="Q712">
        <v>2</v>
      </c>
    </row>
    <row r="713" spans="1:17" x14ac:dyDescent="0.25">
      <c r="A713" t="s">
        <v>868</v>
      </c>
      <c r="B713" t="s">
        <v>867</v>
      </c>
      <c r="C713" t="s">
        <v>840</v>
      </c>
      <c r="D713" t="s">
        <v>610</v>
      </c>
      <c r="E713" t="s">
        <v>610</v>
      </c>
      <c r="F713">
        <v>500</v>
      </c>
      <c r="G713">
        <v>500</v>
      </c>
      <c r="H713">
        <v>500</v>
      </c>
      <c r="I713" s="1">
        <v>9932106547589</v>
      </c>
      <c r="J713" t="s">
        <v>981</v>
      </c>
      <c r="K713" t="s">
        <v>982</v>
      </c>
      <c r="L713" t="s">
        <v>981</v>
      </c>
      <c r="M713" s="1">
        <v>9932106547589</v>
      </c>
      <c r="N713" t="s">
        <v>980</v>
      </c>
      <c r="O713" t="s">
        <v>980</v>
      </c>
      <c r="P713">
        <v>285</v>
      </c>
      <c r="Q713">
        <v>2</v>
      </c>
    </row>
    <row r="714" spans="1:17" x14ac:dyDescent="0.25">
      <c r="A714" t="s">
        <v>868</v>
      </c>
      <c r="B714" t="s">
        <v>867</v>
      </c>
      <c r="C714" t="s">
        <v>840</v>
      </c>
      <c r="D714" t="s">
        <v>611</v>
      </c>
      <c r="E714" t="s">
        <v>611</v>
      </c>
      <c r="F714">
        <v>500</v>
      </c>
      <c r="G714">
        <v>500</v>
      </c>
      <c r="H714">
        <v>500</v>
      </c>
      <c r="I714" s="1">
        <v>9111884433998</v>
      </c>
      <c r="J714" t="s">
        <v>981</v>
      </c>
      <c r="K714" t="s">
        <v>982</v>
      </c>
      <c r="L714" t="s">
        <v>981</v>
      </c>
      <c r="M714" s="1">
        <v>9111884433998</v>
      </c>
      <c r="N714" t="s">
        <v>980</v>
      </c>
      <c r="O714" t="s">
        <v>980</v>
      </c>
      <c r="P714">
        <v>285</v>
      </c>
      <c r="Q714">
        <v>2</v>
      </c>
    </row>
    <row r="715" spans="1:17" x14ac:dyDescent="0.25">
      <c r="A715" t="s">
        <v>868</v>
      </c>
      <c r="B715" t="s">
        <v>867</v>
      </c>
      <c r="C715" t="s">
        <v>840</v>
      </c>
      <c r="D715" t="s">
        <v>612</v>
      </c>
      <c r="E715" t="s">
        <v>612</v>
      </c>
      <c r="F715">
        <v>600</v>
      </c>
      <c r="G715">
        <v>600</v>
      </c>
      <c r="H715">
        <v>600</v>
      </c>
      <c r="I715" s="1">
        <v>9880011557721</v>
      </c>
      <c r="J715" t="s">
        <v>981</v>
      </c>
      <c r="K715" t="s">
        <v>982</v>
      </c>
      <c r="L715" t="s">
        <v>981</v>
      </c>
      <c r="M715" s="1">
        <v>9880011557721</v>
      </c>
      <c r="N715" t="s">
        <v>980</v>
      </c>
      <c r="O715" t="s">
        <v>980</v>
      </c>
      <c r="P715">
        <v>360</v>
      </c>
      <c r="Q715">
        <v>1</v>
      </c>
    </row>
    <row r="716" spans="1:17" x14ac:dyDescent="0.25">
      <c r="A716" t="s">
        <v>868</v>
      </c>
      <c r="B716" t="s">
        <v>867</v>
      </c>
      <c r="C716" t="s">
        <v>840</v>
      </c>
      <c r="D716" t="s">
        <v>613</v>
      </c>
      <c r="E716" t="s">
        <v>613</v>
      </c>
      <c r="F716">
        <v>590</v>
      </c>
      <c r="G716">
        <v>590</v>
      </c>
      <c r="H716">
        <v>590</v>
      </c>
      <c r="I716" s="1">
        <v>9000866643244</v>
      </c>
      <c r="J716" t="s">
        <v>981</v>
      </c>
      <c r="K716" t="s">
        <v>982</v>
      </c>
      <c r="L716" t="s">
        <v>981</v>
      </c>
      <c r="M716" s="1">
        <v>9000866643244</v>
      </c>
      <c r="N716" t="s">
        <v>980</v>
      </c>
      <c r="O716" t="s">
        <v>980</v>
      </c>
      <c r="P716">
        <v>290</v>
      </c>
      <c r="Q716">
        <v>2</v>
      </c>
    </row>
    <row r="717" spans="1:17" x14ac:dyDescent="0.25">
      <c r="A717" t="s">
        <v>868</v>
      </c>
      <c r="B717" t="s">
        <v>867</v>
      </c>
      <c r="C717" t="s">
        <v>840</v>
      </c>
      <c r="D717" t="s">
        <v>614</v>
      </c>
      <c r="E717" t="s">
        <v>614</v>
      </c>
      <c r="F717">
        <v>590</v>
      </c>
      <c r="G717">
        <v>590</v>
      </c>
      <c r="H717">
        <v>590</v>
      </c>
      <c r="I717" s="1">
        <v>9000866643121</v>
      </c>
      <c r="J717" t="s">
        <v>981</v>
      </c>
      <c r="K717" t="s">
        <v>982</v>
      </c>
      <c r="L717" t="s">
        <v>981</v>
      </c>
      <c r="M717" s="1">
        <v>9000866643121</v>
      </c>
      <c r="N717" t="s">
        <v>980</v>
      </c>
      <c r="O717" t="s">
        <v>980</v>
      </c>
      <c r="P717">
        <v>290</v>
      </c>
      <c r="Q717">
        <v>2</v>
      </c>
    </row>
    <row r="718" spans="1:17" x14ac:dyDescent="0.25">
      <c r="A718" t="s">
        <v>868</v>
      </c>
      <c r="B718" t="s">
        <v>867</v>
      </c>
      <c r="C718" t="s">
        <v>840</v>
      </c>
      <c r="D718" t="s">
        <v>615</v>
      </c>
      <c r="E718" t="s">
        <v>615</v>
      </c>
      <c r="F718">
        <v>590</v>
      </c>
      <c r="G718">
        <v>590</v>
      </c>
      <c r="H718">
        <v>590</v>
      </c>
      <c r="I718" s="1">
        <v>9000866643565</v>
      </c>
      <c r="J718" t="s">
        <v>981</v>
      </c>
      <c r="K718" t="s">
        <v>982</v>
      </c>
      <c r="L718" t="s">
        <v>981</v>
      </c>
      <c r="M718" s="1">
        <v>9000866643565</v>
      </c>
      <c r="N718" t="s">
        <v>980</v>
      </c>
      <c r="O718" t="s">
        <v>980</v>
      </c>
      <c r="P718">
        <v>290</v>
      </c>
      <c r="Q718">
        <v>1</v>
      </c>
    </row>
    <row r="719" spans="1:17" x14ac:dyDescent="0.25">
      <c r="A719" t="s">
        <v>868</v>
      </c>
      <c r="B719" t="s">
        <v>867</v>
      </c>
      <c r="C719" t="s">
        <v>840</v>
      </c>
      <c r="D719" t="s">
        <v>616</v>
      </c>
      <c r="E719" t="s">
        <v>616</v>
      </c>
      <c r="F719">
        <v>330</v>
      </c>
      <c r="G719">
        <v>330</v>
      </c>
      <c r="H719">
        <v>330</v>
      </c>
      <c r="I719" s="1">
        <v>6946818900160</v>
      </c>
      <c r="J719" t="s">
        <v>981</v>
      </c>
      <c r="K719" t="s">
        <v>982</v>
      </c>
      <c r="L719" t="s">
        <v>981</v>
      </c>
      <c r="M719" s="1">
        <v>6946818900160</v>
      </c>
      <c r="N719" t="s">
        <v>980</v>
      </c>
      <c r="O719" t="s">
        <v>980</v>
      </c>
      <c r="P719">
        <v>170</v>
      </c>
      <c r="Q719">
        <v>2</v>
      </c>
    </row>
    <row r="720" spans="1:17" x14ac:dyDescent="0.25">
      <c r="A720" t="s">
        <v>868</v>
      </c>
      <c r="B720" t="s">
        <v>867</v>
      </c>
      <c r="C720" t="s">
        <v>840</v>
      </c>
      <c r="D720" t="s">
        <v>617</v>
      </c>
      <c r="E720" t="s">
        <v>617</v>
      </c>
      <c r="F720">
        <v>350</v>
      </c>
      <c r="G720">
        <v>350</v>
      </c>
      <c r="H720">
        <v>350</v>
      </c>
      <c r="I720" s="1">
        <v>5609876</v>
      </c>
      <c r="J720" t="s">
        <v>981</v>
      </c>
      <c r="K720" t="s">
        <v>982</v>
      </c>
      <c r="L720" t="s">
        <v>981</v>
      </c>
      <c r="M720" s="1">
        <v>5609876</v>
      </c>
      <c r="N720" t="s">
        <v>980</v>
      </c>
      <c r="O720" t="s">
        <v>980</v>
      </c>
      <c r="P720">
        <v>170</v>
      </c>
      <c r="Q720">
        <v>2</v>
      </c>
    </row>
    <row r="721" spans="1:17" x14ac:dyDescent="0.25">
      <c r="A721" t="s">
        <v>868</v>
      </c>
      <c r="B721" t="s">
        <v>867</v>
      </c>
      <c r="C721" t="s">
        <v>840</v>
      </c>
      <c r="D721" t="s">
        <v>618</v>
      </c>
      <c r="E721" t="s">
        <v>618</v>
      </c>
      <c r="F721">
        <v>800</v>
      </c>
      <c r="G721">
        <v>800</v>
      </c>
      <c r="H721">
        <v>800</v>
      </c>
      <c r="I721" s="1">
        <v>3600542382885</v>
      </c>
      <c r="J721" t="s">
        <v>981</v>
      </c>
      <c r="K721" t="s">
        <v>982</v>
      </c>
      <c r="L721" t="s">
        <v>981</v>
      </c>
      <c r="M721" s="1">
        <v>3600542382885</v>
      </c>
      <c r="N721" t="s">
        <v>980</v>
      </c>
      <c r="O721" t="s">
        <v>980</v>
      </c>
      <c r="P721">
        <v>575</v>
      </c>
      <c r="Q721">
        <v>1</v>
      </c>
    </row>
    <row r="722" spans="1:17" x14ac:dyDescent="0.25">
      <c r="A722" t="s">
        <v>939</v>
      </c>
      <c r="B722" t="s">
        <v>876</v>
      </c>
      <c r="C722" t="s">
        <v>846</v>
      </c>
      <c r="D722" t="s">
        <v>619</v>
      </c>
      <c r="E722" t="s">
        <v>619</v>
      </c>
      <c r="F722">
        <v>350</v>
      </c>
      <c r="G722">
        <v>350</v>
      </c>
      <c r="H722">
        <v>350</v>
      </c>
      <c r="I722" s="1">
        <v>30056572</v>
      </c>
      <c r="J722" t="s">
        <v>981</v>
      </c>
      <c r="K722" t="s">
        <v>982</v>
      </c>
      <c r="L722" t="s">
        <v>981</v>
      </c>
      <c r="M722" s="1">
        <v>30056572</v>
      </c>
      <c r="N722" t="s">
        <v>980</v>
      </c>
      <c r="O722" t="s">
        <v>980</v>
      </c>
      <c r="P722">
        <v>190</v>
      </c>
      <c r="Q722">
        <v>2</v>
      </c>
    </row>
    <row r="723" spans="1:17" x14ac:dyDescent="0.25">
      <c r="A723" t="s">
        <v>871</v>
      </c>
      <c r="B723" t="s">
        <v>869</v>
      </c>
      <c r="C723" t="s">
        <v>853</v>
      </c>
      <c r="D723" s="1" t="s">
        <v>620</v>
      </c>
      <c r="E723" s="1" t="s">
        <v>620</v>
      </c>
      <c r="F723">
        <v>80</v>
      </c>
      <c r="G723">
        <v>80</v>
      </c>
      <c r="H723">
        <v>80</v>
      </c>
      <c r="I723" s="1">
        <v>56098771</v>
      </c>
      <c r="J723" t="s">
        <v>981</v>
      </c>
      <c r="K723" t="s">
        <v>982</v>
      </c>
      <c r="L723" t="s">
        <v>981</v>
      </c>
      <c r="M723" s="1">
        <v>56098771</v>
      </c>
      <c r="N723" t="s">
        <v>980</v>
      </c>
      <c r="O723" t="s">
        <v>980</v>
      </c>
      <c r="P723">
        <v>30</v>
      </c>
      <c r="Q723">
        <v>5</v>
      </c>
    </row>
    <row r="724" spans="1:17" x14ac:dyDescent="0.25">
      <c r="A724" t="s">
        <v>871</v>
      </c>
      <c r="B724" t="s">
        <v>876</v>
      </c>
      <c r="C724" t="s">
        <v>853</v>
      </c>
      <c r="D724" s="1" t="s">
        <v>621</v>
      </c>
      <c r="E724" s="1" t="s">
        <v>621</v>
      </c>
      <c r="F724">
        <v>150</v>
      </c>
      <c r="G724">
        <v>150</v>
      </c>
      <c r="H724">
        <v>150</v>
      </c>
      <c r="I724" s="1">
        <v>1901919869018</v>
      </c>
      <c r="J724" t="s">
        <v>981</v>
      </c>
      <c r="K724" t="s">
        <v>982</v>
      </c>
      <c r="L724" t="s">
        <v>981</v>
      </c>
      <c r="M724" s="1">
        <v>1901919869018</v>
      </c>
      <c r="N724" t="s">
        <v>980</v>
      </c>
      <c r="O724" t="s">
        <v>980</v>
      </c>
      <c r="P724">
        <v>80</v>
      </c>
      <c r="Q724">
        <v>12</v>
      </c>
    </row>
    <row r="725" spans="1:17" x14ac:dyDescent="0.25">
      <c r="A725" t="s">
        <v>871</v>
      </c>
      <c r="B725" t="s">
        <v>876</v>
      </c>
      <c r="C725" t="s">
        <v>853</v>
      </c>
      <c r="D725" s="1" t="s">
        <v>622</v>
      </c>
      <c r="E725" s="1" t="s">
        <v>622</v>
      </c>
      <c r="F725">
        <v>40</v>
      </c>
      <c r="G725">
        <v>40</v>
      </c>
      <c r="H725">
        <v>40</v>
      </c>
      <c r="I725" s="1">
        <v>56098772</v>
      </c>
      <c r="J725" t="s">
        <v>981</v>
      </c>
      <c r="K725" t="s">
        <v>982</v>
      </c>
      <c r="L725" t="s">
        <v>981</v>
      </c>
      <c r="M725" s="1">
        <v>56098772</v>
      </c>
      <c r="N725" t="s">
        <v>980</v>
      </c>
      <c r="O725" t="s">
        <v>980</v>
      </c>
      <c r="P725">
        <v>13</v>
      </c>
      <c r="Q725">
        <v>4</v>
      </c>
    </row>
    <row r="726" spans="1:17" x14ac:dyDescent="0.25">
      <c r="A726" t="s">
        <v>871</v>
      </c>
      <c r="B726" t="s">
        <v>876</v>
      </c>
      <c r="C726" t="s">
        <v>853</v>
      </c>
      <c r="D726" s="1" t="s">
        <v>623</v>
      </c>
      <c r="E726" s="1" t="s">
        <v>623</v>
      </c>
      <c r="F726">
        <v>60</v>
      </c>
      <c r="G726">
        <v>60</v>
      </c>
      <c r="H726">
        <v>60</v>
      </c>
      <c r="I726" s="1">
        <v>56098773</v>
      </c>
      <c r="J726" t="s">
        <v>981</v>
      </c>
      <c r="K726" t="s">
        <v>982</v>
      </c>
      <c r="L726" t="s">
        <v>981</v>
      </c>
      <c r="M726" s="1">
        <v>56098773</v>
      </c>
      <c r="N726" t="s">
        <v>980</v>
      </c>
      <c r="O726" t="s">
        <v>980</v>
      </c>
      <c r="P726">
        <v>20</v>
      </c>
      <c r="Q726">
        <v>4</v>
      </c>
    </row>
    <row r="727" spans="1:17" x14ac:dyDescent="0.25">
      <c r="A727" t="s">
        <v>871</v>
      </c>
      <c r="B727" t="s">
        <v>876</v>
      </c>
      <c r="C727" t="s">
        <v>853</v>
      </c>
      <c r="D727" s="1" t="s">
        <v>624</v>
      </c>
      <c r="E727" s="1" t="s">
        <v>624</v>
      </c>
      <c r="F727">
        <v>150</v>
      </c>
      <c r="G727">
        <v>150</v>
      </c>
      <c r="H727">
        <v>150</v>
      </c>
      <c r="I727" s="1">
        <v>6954918662116</v>
      </c>
      <c r="J727" t="s">
        <v>981</v>
      </c>
      <c r="K727" t="s">
        <v>982</v>
      </c>
      <c r="L727" t="s">
        <v>981</v>
      </c>
      <c r="M727" s="1">
        <v>6954918662116</v>
      </c>
      <c r="N727" t="s">
        <v>980</v>
      </c>
      <c r="O727" t="s">
        <v>980</v>
      </c>
      <c r="P727">
        <v>80</v>
      </c>
      <c r="Q727">
        <v>1</v>
      </c>
    </row>
    <row r="728" spans="1:17" x14ac:dyDescent="0.25">
      <c r="A728" t="s">
        <v>871</v>
      </c>
      <c r="B728" t="s">
        <v>876</v>
      </c>
      <c r="C728" t="s">
        <v>853</v>
      </c>
      <c r="D728" s="1" t="s">
        <v>625</v>
      </c>
      <c r="E728" s="1" t="s">
        <v>625</v>
      </c>
      <c r="F728">
        <v>35</v>
      </c>
      <c r="G728">
        <v>35</v>
      </c>
      <c r="H728">
        <v>35</v>
      </c>
      <c r="I728" s="1">
        <v>56098774</v>
      </c>
      <c r="J728" t="s">
        <v>981</v>
      </c>
      <c r="K728" t="s">
        <v>982</v>
      </c>
      <c r="L728" t="s">
        <v>981</v>
      </c>
      <c r="M728" s="1">
        <v>56098774</v>
      </c>
      <c r="N728" t="s">
        <v>980</v>
      </c>
      <c r="O728" t="s">
        <v>980</v>
      </c>
      <c r="P728">
        <v>12</v>
      </c>
      <c r="Q728">
        <v>6</v>
      </c>
    </row>
    <row r="729" spans="1:17" x14ac:dyDescent="0.25">
      <c r="A729" t="s">
        <v>871</v>
      </c>
      <c r="B729" t="s">
        <v>876</v>
      </c>
      <c r="C729" t="s">
        <v>853</v>
      </c>
      <c r="D729" s="1" t="s">
        <v>626</v>
      </c>
      <c r="E729" s="1" t="s">
        <v>626</v>
      </c>
      <c r="F729">
        <v>150</v>
      </c>
      <c r="G729">
        <v>150</v>
      </c>
      <c r="H729">
        <v>150</v>
      </c>
      <c r="I729" s="1">
        <v>8801038123097</v>
      </c>
      <c r="J729" t="s">
        <v>981</v>
      </c>
      <c r="K729" t="s">
        <v>982</v>
      </c>
      <c r="L729" t="s">
        <v>981</v>
      </c>
      <c r="M729" s="1">
        <v>8801038123097</v>
      </c>
      <c r="N729" t="s">
        <v>980</v>
      </c>
      <c r="O729" t="s">
        <v>980</v>
      </c>
      <c r="P729">
        <v>60</v>
      </c>
      <c r="Q729">
        <v>1</v>
      </c>
    </row>
    <row r="730" spans="1:17" x14ac:dyDescent="0.25">
      <c r="A730" t="s">
        <v>871</v>
      </c>
      <c r="B730" t="s">
        <v>874</v>
      </c>
      <c r="C730" t="s">
        <v>853</v>
      </c>
      <c r="D730" s="1" t="s">
        <v>627</v>
      </c>
      <c r="E730" s="1" t="s">
        <v>627</v>
      </c>
      <c r="F730">
        <v>150</v>
      </c>
      <c r="G730">
        <v>150</v>
      </c>
      <c r="H730">
        <v>150</v>
      </c>
      <c r="I730" s="1">
        <v>560987755</v>
      </c>
      <c r="J730" t="s">
        <v>981</v>
      </c>
      <c r="K730" t="s">
        <v>982</v>
      </c>
      <c r="L730" t="s">
        <v>981</v>
      </c>
      <c r="M730" s="1">
        <v>560987755</v>
      </c>
      <c r="N730" t="s">
        <v>980</v>
      </c>
      <c r="O730" t="s">
        <v>980</v>
      </c>
      <c r="P730">
        <v>75</v>
      </c>
      <c r="Q730">
        <v>1</v>
      </c>
    </row>
    <row r="731" spans="1:17" x14ac:dyDescent="0.25">
      <c r="A731" t="s">
        <v>871</v>
      </c>
      <c r="B731" t="s">
        <v>876</v>
      </c>
      <c r="C731" t="s">
        <v>853</v>
      </c>
      <c r="D731" s="1" t="s">
        <v>628</v>
      </c>
      <c r="E731" s="1" t="s">
        <v>628</v>
      </c>
      <c r="F731">
        <v>150</v>
      </c>
      <c r="G731">
        <v>150</v>
      </c>
      <c r="H731">
        <v>150</v>
      </c>
      <c r="I731" s="1">
        <v>6931388597582</v>
      </c>
      <c r="J731" t="s">
        <v>981</v>
      </c>
      <c r="K731" t="s">
        <v>982</v>
      </c>
      <c r="L731" t="s">
        <v>981</v>
      </c>
      <c r="M731" s="1">
        <v>6931388597582</v>
      </c>
      <c r="N731" t="s">
        <v>980</v>
      </c>
      <c r="O731" t="s">
        <v>980</v>
      </c>
      <c r="P731">
        <v>50</v>
      </c>
      <c r="Q731">
        <v>1</v>
      </c>
    </row>
    <row r="732" spans="1:17" x14ac:dyDescent="0.25">
      <c r="A732" t="s">
        <v>871</v>
      </c>
      <c r="B732" t="s">
        <v>876</v>
      </c>
      <c r="C732" t="s">
        <v>853</v>
      </c>
      <c r="D732" s="1" t="s">
        <v>629</v>
      </c>
      <c r="E732" s="1" t="s">
        <v>629</v>
      </c>
      <c r="F732">
        <v>30</v>
      </c>
      <c r="G732">
        <v>30</v>
      </c>
      <c r="H732">
        <v>30</v>
      </c>
      <c r="I732" s="1">
        <v>56098775001</v>
      </c>
      <c r="J732" t="s">
        <v>981</v>
      </c>
      <c r="K732" t="s">
        <v>982</v>
      </c>
      <c r="L732" t="s">
        <v>981</v>
      </c>
      <c r="M732" s="1">
        <v>56098775001</v>
      </c>
      <c r="N732" t="s">
        <v>980</v>
      </c>
      <c r="O732" t="s">
        <v>980</v>
      </c>
      <c r="P732">
        <v>16</v>
      </c>
      <c r="Q732">
        <v>12</v>
      </c>
    </row>
    <row r="733" spans="1:17" x14ac:dyDescent="0.25">
      <c r="A733" t="s">
        <v>871</v>
      </c>
      <c r="B733" t="s">
        <v>874</v>
      </c>
      <c r="C733" t="s">
        <v>853</v>
      </c>
      <c r="D733" s="1" t="s">
        <v>630</v>
      </c>
      <c r="E733" s="1" t="s">
        <v>630</v>
      </c>
      <c r="F733">
        <v>30</v>
      </c>
      <c r="G733">
        <v>30</v>
      </c>
      <c r="H733">
        <v>30</v>
      </c>
      <c r="I733" s="1">
        <v>56098775002</v>
      </c>
      <c r="J733" t="s">
        <v>981</v>
      </c>
      <c r="K733" t="s">
        <v>982</v>
      </c>
      <c r="L733" t="s">
        <v>981</v>
      </c>
      <c r="M733" s="1">
        <v>56098775002</v>
      </c>
      <c r="N733" t="s">
        <v>980</v>
      </c>
      <c r="O733" t="s">
        <v>980</v>
      </c>
      <c r="P733">
        <v>18</v>
      </c>
      <c r="Q733">
        <v>36</v>
      </c>
    </row>
    <row r="734" spans="1:17" x14ac:dyDescent="0.25">
      <c r="A734" t="s">
        <v>871</v>
      </c>
      <c r="B734" t="s">
        <v>874</v>
      </c>
      <c r="C734" t="s">
        <v>853</v>
      </c>
      <c r="D734" s="1" t="s">
        <v>631</v>
      </c>
      <c r="E734" s="1" t="s">
        <v>631</v>
      </c>
      <c r="F734">
        <v>25</v>
      </c>
      <c r="G734">
        <v>25</v>
      </c>
      <c r="H734">
        <v>25</v>
      </c>
      <c r="I734" s="1">
        <v>56098775003</v>
      </c>
      <c r="J734" t="s">
        <v>981</v>
      </c>
      <c r="K734" t="s">
        <v>982</v>
      </c>
      <c r="L734" t="s">
        <v>981</v>
      </c>
      <c r="M734" s="1">
        <v>56098775003</v>
      </c>
      <c r="N734" t="s">
        <v>980</v>
      </c>
      <c r="O734" t="s">
        <v>980</v>
      </c>
      <c r="P734">
        <v>17</v>
      </c>
      <c r="Q734">
        <v>37</v>
      </c>
    </row>
    <row r="735" spans="1:17" x14ac:dyDescent="0.25">
      <c r="A735" t="s">
        <v>871</v>
      </c>
      <c r="B735" t="s">
        <v>874</v>
      </c>
      <c r="C735" t="s">
        <v>853</v>
      </c>
      <c r="D735" s="1" t="s">
        <v>632</v>
      </c>
      <c r="E735" s="1" t="s">
        <v>632</v>
      </c>
      <c r="F735">
        <v>25</v>
      </c>
      <c r="G735">
        <v>25</v>
      </c>
      <c r="H735">
        <v>25</v>
      </c>
      <c r="I735" s="1">
        <v>56098775004</v>
      </c>
      <c r="J735" t="s">
        <v>981</v>
      </c>
      <c r="K735" t="s">
        <v>982</v>
      </c>
      <c r="L735" t="s">
        <v>981</v>
      </c>
      <c r="M735" s="1">
        <v>56098775004</v>
      </c>
      <c r="N735" t="s">
        <v>980</v>
      </c>
      <c r="O735" t="s">
        <v>980</v>
      </c>
      <c r="P735">
        <v>15</v>
      </c>
      <c r="Q735">
        <v>12</v>
      </c>
    </row>
    <row r="736" spans="1:17" x14ac:dyDescent="0.25">
      <c r="A736" t="s">
        <v>871</v>
      </c>
      <c r="B736" t="s">
        <v>874</v>
      </c>
      <c r="C736" t="s">
        <v>853</v>
      </c>
      <c r="D736" s="1" t="s">
        <v>633</v>
      </c>
      <c r="E736" s="1" t="s">
        <v>633</v>
      </c>
      <c r="F736">
        <v>30</v>
      </c>
      <c r="G736">
        <v>30</v>
      </c>
      <c r="H736">
        <v>30</v>
      </c>
      <c r="I736" s="1">
        <v>56098775005</v>
      </c>
      <c r="J736" t="s">
        <v>981</v>
      </c>
      <c r="K736" t="s">
        <v>982</v>
      </c>
      <c r="L736" t="s">
        <v>981</v>
      </c>
      <c r="M736" s="1">
        <v>56098775005</v>
      </c>
      <c r="N736" t="s">
        <v>980</v>
      </c>
      <c r="O736" t="s">
        <v>980</v>
      </c>
      <c r="P736">
        <v>15</v>
      </c>
      <c r="Q736">
        <v>12</v>
      </c>
    </row>
    <row r="737" spans="1:17" x14ac:dyDescent="0.25">
      <c r="A737" t="s">
        <v>871</v>
      </c>
      <c r="B737" t="s">
        <v>874</v>
      </c>
      <c r="C737" t="s">
        <v>853</v>
      </c>
      <c r="D737" s="1" t="s">
        <v>634</v>
      </c>
      <c r="E737" s="1" t="s">
        <v>634</v>
      </c>
      <c r="F737">
        <v>30</v>
      </c>
      <c r="G737">
        <v>30</v>
      </c>
      <c r="H737">
        <v>30</v>
      </c>
      <c r="I737" s="1">
        <v>56098775006</v>
      </c>
      <c r="J737" t="s">
        <v>981</v>
      </c>
      <c r="K737" t="s">
        <v>982</v>
      </c>
      <c r="L737" t="s">
        <v>981</v>
      </c>
      <c r="M737" s="1">
        <v>56098775006</v>
      </c>
      <c r="N737" t="s">
        <v>980</v>
      </c>
      <c r="O737" t="s">
        <v>980</v>
      </c>
      <c r="P737">
        <v>15</v>
      </c>
      <c r="Q737">
        <v>12</v>
      </c>
    </row>
    <row r="738" spans="1:17" x14ac:dyDescent="0.25">
      <c r="A738" t="s">
        <v>871</v>
      </c>
      <c r="B738" t="s">
        <v>876</v>
      </c>
      <c r="C738" t="s">
        <v>853</v>
      </c>
      <c r="D738" s="1" t="s">
        <v>635</v>
      </c>
      <c r="E738" s="1" t="s">
        <v>635</v>
      </c>
      <c r="F738">
        <v>180</v>
      </c>
      <c r="G738">
        <v>180</v>
      </c>
      <c r="H738">
        <v>180</v>
      </c>
      <c r="I738" s="1">
        <v>56098775007</v>
      </c>
      <c r="J738" t="s">
        <v>981</v>
      </c>
      <c r="K738" t="s">
        <v>982</v>
      </c>
      <c r="L738" t="s">
        <v>981</v>
      </c>
      <c r="M738" s="1">
        <v>56098775007</v>
      </c>
      <c r="N738" t="s">
        <v>980</v>
      </c>
      <c r="O738" t="s">
        <v>980</v>
      </c>
      <c r="P738">
        <v>65</v>
      </c>
      <c r="Q738">
        <v>3</v>
      </c>
    </row>
    <row r="739" spans="1:17" x14ac:dyDescent="0.25">
      <c r="A739" t="s">
        <v>877</v>
      </c>
      <c r="B739" t="s">
        <v>876</v>
      </c>
      <c r="C739" t="s">
        <v>853</v>
      </c>
      <c r="D739" s="1" t="s">
        <v>636</v>
      </c>
      <c r="E739" s="1" t="s">
        <v>636</v>
      </c>
      <c r="F739">
        <v>300</v>
      </c>
      <c r="G739">
        <v>300</v>
      </c>
      <c r="H739">
        <v>300</v>
      </c>
      <c r="I739" s="1">
        <v>56098775008</v>
      </c>
      <c r="J739" t="s">
        <v>981</v>
      </c>
      <c r="K739" t="s">
        <v>982</v>
      </c>
      <c r="L739" t="s">
        <v>981</v>
      </c>
      <c r="M739" s="1">
        <v>56098775008</v>
      </c>
      <c r="N739" t="s">
        <v>980</v>
      </c>
      <c r="O739" t="s">
        <v>980</v>
      </c>
      <c r="P739">
        <v>150</v>
      </c>
      <c r="Q739">
        <v>2</v>
      </c>
    </row>
    <row r="740" spans="1:17" x14ac:dyDescent="0.25">
      <c r="A740" t="s">
        <v>871</v>
      </c>
      <c r="B740" t="s">
        <v>867</v>
      </c>
      <c r="C740" t="s">
        <v>853</v>
      </c>
      <c r="D740" s="1" t="s">
        <v>637</v>
      </c>
      <c r="E740" s="1" t="s">
        <v>637</v>
      </c>
      <c r="F740">
        <v>150</v>
      </c>
      <c r="G740">
        <v>150</v>
      </c>
      <c r="H740">
        <v>150</v>
      </c>
      <c r="I740" s="1">
        <v>6932565043434</v>
      </c>
      <c r="J740" t="s">
        <v>981</v>
      </c>
      <c r="K740" t="s">
        <v>982</v>
      </c>
      <c r="L740" t="s">
        <v>981</v>
      </c>
      <c r="M740" s="1">
        <v>6932565043434</v>
      </c>
      <c r="N740" t="s">
        <v>980</v>
      </c>
      <c r="O740" t="s">
        <v>980</v>
      </c>
      <c r="P740">
        <v>70</v>
      </c>
      <c r="Q740">
        <v>2</v>
      </c>
    </row>
    <row r="741" spans="1:17" x14ac:dyDescent="0.25">
      <c r="A741" t="s">
        <v>930</v>
      </c>
      <c r="B741" t="s">
        <v>874</v>
      </c>
      <c r="C741" t="s">
        <v>853</v>
      </c>
      <c r="D741" s="1" t="s">
        <v>638</v>
      </c>
      <c r="E741" s="1" t="s">
        <v>638</v>
      </c>
      <c r="F741">
        <v>50</v>
      </c>
      <c r="G741">
        <v>50</v>
      </c>
      <c r="H741">
        <v>50</v>
      </c>
      <c r="I741" s="1">
        <v>56098775008</v>
      </c>
      <c r="J741" t="s">
        <v>981</v>
      </c>
      <c r="K741" t="s">
        <v>982</v>
      </c>
      <c r="L741" t="s">
        <v>981</v>
      </c>
      <c r="M741" s="1">
        <v>56098775008</v>
      </c>
      <c r="N741" t="s">
        <v>980</v>
      </c>
      <c r="O741" t="s">
        <v>980</v>
      </c>
      <c r="P741">
        <v>15</v>
      </c>
      <c r="Q741">
        <v>1</v>
      </c>
    </row>
    <row r="742" spans="1:17" x14ac:dyDescent="0.25">
      <c r="A742" t="s">
        <v>871</v>
      </c>
      <c r="B742" t="s">
        <v>867</v>
      </c>
      <c r="C742" t="s">
        <v>853</v>
      </c>
      <c r="D742" s="1" t="s">
        <v>639</v>
      </c>
      <c r="E742" s="1" t="s">
        <v>639</v>
      </c>
      <c r="F742">
        <v>60</v>
      </c>
      <c r="G742">
        <v>60</v>
      </c>
      <c r="H742">
        <v>60</v>
      </c>
      <c r="I742" s="1">
        <v>56098775009</v>
      </c>
      <c r="J742" t="s">
        <v>981</v>
      </c>
      <c r="K742" t="s">
        <v>982</v>
      </c>
      <c r="L742" t="s">
        <v>981</v>
      </c>
      <c r="M742" s="1">
        <v>56098775009</v>
      </c>
      <c r="N742" t="s">
        <v>980</v>
      </c>
      <c r="O742" t="s">
        <v>980</v>
      </c>
      <c r="P742">
        <v>20</v>
      </c>
      <c r="Q742">
        <v>2</v>
      </c>
    </row>
    <row r="743" spans="1:17" x14ac:dyDescent="0.25">
      <c r="A743" t="s">
        <v>871</v>
      </c>
      <c r="B743" t="s">
        <v>876</v>
      </c>
      <c r="C743" t="s">
        <v>853</v>
      </c>
      <c r="D743" s="1" t="s">
        <v>640</v>
      </c>
      <c r="E743" s="1" t="s">
        <v>640</v>
      </c>
      <c r="F743">
        <v>200</v>
      </c>
      <c r="G743">
        <v>200</v>
      </c>
      <c r="H743">
        <v>200</v>
      </c>
      <c r="I743" s="1">
        <v>56098775010</v>
      </c>
      <c r="J743" t="s">
        <v>981</v>
      </c>
      <c r="K743" t="s">
        <v>982</v>
      </c>
      <c r="L743" t="s">
        <v>981</v>
      </c>
      <c r="M743" s="1">
        <v>56098775010</v>
      </c>
      <c r="N743" t="s">
        <v>980</v>
      </c>
      <c r="O743" t="s">
        <v>980</v>
      </c>
      <c r="P743">
        <v>70</v>
      </c>
      <c r="Q743">
        <v>1</v>
      </c>
    </row>
    <row r="744" spans="1:17" x14ac:dyDescent="0.25">
      <c r="A744" t="s">
        <v>871</v>
      </c>
      <c r="B744" t="s">
        <v>876</v>
      </c>
      <c r="C744" t="s">
        <v>853</v>
      </c>
      <c r="D744" s="1" t="s">
        <v>641</v>
      </c>
      <c r="E744" s="1" t="s">
        <v>641</v>
      </c>
      <c r="F744">
        <v>200</v>
      </c>
      <c r="G744">
        <v>200</v>
      </c>
      <c r="H744">
        <v>200</v>
      </c>
      <c r="I744" s="1">
        <v>56098775011</v>
      </c>
      <c r="J744" t="s">
        <v>981</v>
      </c>
      <c r="K744" t="s">
        <v>982</v>
      </c>
      <c r="L744" t="s">
        <v>981</v>
      </c>
      <c r="M744" s="1">
        <v>56098775011</v>
      </c>
      <c r="N744" t="s">
        <v>980</v>
      </c>
      <c r="O744" t="s">
        <v>980</v>
      </c>
      <c r="P744">
        <v>70</v>
      </c>
      <c r="Q744">
        <v>1</v>
      </c>
    </row>
    <row r="745" spans="1:17" x14ac:dyDescent="0.25">
      <c r="A745" t="s">
        <v>868</v>
      </c>
      <c r="B745" t="s">
        <v>867</v>
      </c>
      <c r="C745" t="s">
        <v>840</v>
      </c>
      <c r="D745" s="1" t="s">
        <v>642</v>
      </c>
      <c r="E745" s="1" t="s">
        <v>642</v>
      </c>
      <c r="F745">
        <v>5</v>
      </c>
      <c r="G745">
        <v>5</v>
      </c>
      <c r="H745">
        <v>5</v>
      </c>
      <c r="I745" s="1">
        <v>56098775012</v>
      </c>
      <c r="J745" t="s">
        <v>981</v>
      </c>
      <c r="K745" t="s">
        <v>982</v>
      </c>
      <c r="L745" t="s">
        <v>981</v>
      </c>
      <c r="M745" s="1">
        <v>56098775012</v>
      </c>
      <c r="N745" t="s">
        <v>980</v>
      </c>
      <c r="O745" t="s">
        <v>980</v>
      </c>
      <c r="P745">
        <v>3</v>
      </c>
      <c r="Q745">
        <v>100</v>
      </c>
    </row>
    <row r="746" spans="1:17" x14ac:dyDescent="0.25">
      <c r="A746" t="s">
        <v>952</v>
      </c>
      <c r="B746" t="s">
        <v>876</v>
      </c>
      <c r="C746" t="s">
        <v>840</v>
      </c>
      <c r="D746" s="1" t="s">
        <v>643</v>
      </c>
      <c r="E746" s="1" t="s">
        <v>643</v>
      </c>
      <c r="F746">
        <v>200</v>
      </c>
      <c r="G746">
        <v>200</v>
      </c>
      <c r="H746">
        <v>200</v>
      </c>
      <c r="I746" s="1">
        <v>8901177103704</v>
      </c>
      <c r="J746" t="s">
        <v>981</v>
      </c>
      <c r="K746" t="s">
        <v>982</v>
      </c>
      <c r="L746" t="s">
        <v>981</v>
      </c>
      <c r="M746" s="1">
        <v>8901177103704</v>
      </c>
      <c r="N746" t="s">
        <v>980</v>
      </c>
      <c r="O746" t="s">
        <v>980</v>
      </c>
      <c r="P746">
        <v>125</v>
      </c>
      <c r="Q746">
        <v>2</v>
      </c>
    </row>
    <row r="747" spans="1:17" x14ac:dyDescent="0.25">
      <c r="A747" t="s">
        <v>953</v>
      </c>
      <c r="B747" t="s">
        <v>867</v>
      </c>
      <c r="C747" t="s">
        <v>853</v>
      </c>
      <c r="D747" s="1" t="s">
        <v>644</v>
      </c>
      <c r="E747" s="1" t="s">
        <v>644</v>
      </c>
      <c r="F747">
        <v>250</v>
      </c>
      <c r="G747">
        <v>250</v>
      </c>
      <c r="H747">
        <v>250</v>
      </c>
      <c r="I747" s="1">
        <v>8850809254034</v>
      </c>
      <c r="J747" t="s">
        <v>981</v>
      </c>
      <c r="K747" t="s">
        <v>982</v>
      </c>
      <c r="L747" t="s">
        <v>981</v>
      </c>
      <c r="M747" s="1">
        <v>8850809254034</v>
      </c>
      <c r="N747" t="s">
        <v>980</v>
      </c>
      <c r="O747" t="s">
        <v>980</v>
      </c>
      <c r="P747">
        <v>95</v>
      </c>
      <c r="Q747">
        <v>2</v>
      </c>
    </row>
    <row r="748" spans="1:17" x14ac:dyDescent="0.25">
      <c r="A748" t="s">
        <v>877</v>
      </c>
      <c r="B748" t="s">
        <v>876</v>
      </c>
      <c r="C748" t="s">
        <v>853</v>
      </c>
      <c r="D748" s="1" t="s">
        <v>645</v>
      </c>
      <c r="E748" s="1" t="s">
        <v>645</v>
      </c>
      <c r="F748">
        <v>300</v>
      </c>
      <c r="G748">
        <v>300</v>
      </c>
      <c r="H748">
        <v>300</v>
      </c>
      <c r="I748" s="1">
        <v>8021515001537</v>
      </c>
      <c r="J748" t="s">
        <v>981</v>
      </c>
      <c r="K748" t="s">
        <v>982</v>
      </c>
      <c r="L748" t="s">
        <v>981</v>
      </c>
      <c r="M748" s="1">
        <v>8021515001537</v>
      </c>
      <c r="N748" t="s">
        <v>980</v>
      </c>
      <c r="O748" t="s">
        <v>980</v>
      </c>
      <c r="P748">
        <v>125</v>
      </c>
      <c r="Q748">
        <v>4</v>
      </c>
    </row>
    <row r="749" spans="1:17" x14ac:dyDescent="0.25">
      <c r="A749" t="s">
        <v>871</v>
      </c>
      <c r="B749" t="s">
        <v>874</v>
      </c>
      <c r="C749" t="s">
        <v>853</v>
      </c>
      <c r="D749" s="1" t="s">
        <v>646</v>
      </c>
      <c r="E749" s="1" t="s">
        <v>646</v>
      </c>
      <c r="F749">
        <v>450</v>
      </c>
      <c r="G749">
        <v>450</v>
      </c>
      <c r="H749">
        <v>450</v>
      </c>
      <c r="I749" s="1">
        <v>6958441100015</v>
      </c>
      <c r="J749" t="s">
        <v>981</v>
      </c>
      <c r="K749" t="s">
        <v>982</v>
      </c>
      <c r="L749" t="s">
        <v>981</v>
      </c>
      <c r="M749" s="1">
        <v>6958441100015</v>
      </c>
      <c r="N749" t="s">
        <v>980</v>
      </c>
      <c r="O749" t="s">
        <v>980</v>
      </c>
      <c r="P749">
        <v>240</v>
      </c>
      <c r="Q749">
        <v>1</v>
      </c>
    </row>
    <row r="750" spans="1:17" x14ac:dyDescent="0.25">
      <c r="A750" t="s">
        <v>871</v>
      </c>
      <c r="B750" t="s">
        <v>876</v>
      </c>
      <c r="C750" t="s">
        <v>853</v>
      </c>
      <c r="D750" s="1" t="s">
        <v>647</v>
      </c>
      <c r="E750" s="1" t="s">
        <v>647</v>
      </c>
      <c r="F750">
        <v>100</v>
      </c>
      <c r="G750">
        <v>100</v>
      </c>
      <c r="H750">
        <v>100</v>
      </c>
      <c r="I750" s="1">
        <v>56098775013</v>
      </c>
      <c r="J750" t="s">
        <v>981</v>
      </c>
      <c r="K750" t="s">
        <v>982</v>
      </c>
      <c r="L750" t="s">
        <v>981</v>
      </c>
      <c r="M750" s="1">
        <v>56098775013</v>
      </c>
      <c r="N750" t="s">
        <v>980</v>
      </c>
      <c r="O750" t="s">
        <v>980</v>
      </c>
      <c r="P750">
        <v>50</v>
      </c>
      <c r="Q750">
        <v>2</v>
      </c>
    </row>
    <row r="751" spans="1:17" x14ac:dyDescent="0.25">
      <c r="A751" t="s">
        <v>871</v>
      </c>
      <c r="B751" t="s">
        <v>876</v>
      </c>
      <c r="C751" t="s">
        <v>853</v>
      </c>
      <c r="D751" s="1" t="s">
        <v>648</v>
      </c>
      <c r="E751" s="1" t="s">
        <v>648</v>
      </c>
      <c r="F751">
        <v>50</v>
      </c>
      <c r="G751">
        <v>50</v>
      </c>
      <c r="H751">
        <v>50</v>
      </c>
      <c r="I751" s="1">
        <v>56098775014</v>
      </c>
      <c r="J751" t="s">
        <v>981</v>
      </c>
      <c r="K751" t="s">
        <v>982</v>
      </c>
      <c r="L751" t="s">
        <v>981</v>
      </c>
      <c r="M751" s="1">
        <v>56098775014</v>
      </c>
      <c r="N751" t="s">
        <v>980</v>
      </c>
      <c r="O751" t="s">
        <v>980</v>
      </c>
      <c r="P751">
        <v>30</v>
      </c>
      <c r="Q751">
        <v>4</v>
      </c>
    </row>
    <row r="752" spans="1:17" x14ac:dyDescent="0.25">
      <c r="A752" t="s">
        <v>871</v>
      </c>
      <c r="B752" t="s">
        <v>876</v>
      </c>
      <c r="C752" t="s">
        <v>853</v>
      </c>
      <c r="D752" s="1" t="s">
        <v>649</v>
      </c>
      <c r="E752" s="1" t="s">
        <v>649</v>
      </c>
      <c r="F752">
        <v>120</v>
      </c>
      <c r="G752">
        <v>120</v>
      </c>
      <c r="H752">
        <v>120</v>
      </c>
      <c r="I752" s="1">
        <v>6954918652322</v>
      </c>
      <c r="J752" t="s">
        <v>981</v>
      </c>
      <c r="K752" t="s">
        <v>982</v>
      </c>
      <c r="L752" t="s">
        <v>981</v>
      </c>
      <c r="M752" s="1">
        <v>6954918652322</v>
      </c>
      <c r="N752" t="s">
        <v>980</v>
      </c>
      <c r="O752" t="s">
        <v>980</v>
      </c>
      <c r="P752">
        <v>70</v>
      </c>
      <c r="Q752">
        <v>1</v>
      </c>
    </row>
    <row r="753" spans="1:17" x14ac:dyDescent="0.25">
      <c r="A753" t="s">
        <v>871</v>
      </c>
      <c r="B753" t="s">
        <v>867</v>
      </c>
      <c r="C753" t="s">
        <v>853</v>
      </c>
      <c r="D753" s="1" t="s">
        <v>650</v>
      </c>
      <c r="E753" s="1" t="s">
        <v>650</v>
      </c>
      <c r="F753">
        <v>300</v>
      </c>
      <c r="G753">
        <v>300</v>
      </c>
      <c r="H753">
        <v>300</v>
      </c>
      <c r="I753" s="1">
        <v>6923518389488</v>
      </c>
      <c r="J753" t="s">
        <v>981</v>
      </c>
      <c r="K753" t="s">
        <v>982</v>
      </c>
      <c r="L753" t="s">
        <v>981</v>
      </c>
      <c r="M753" s="1">
        <v>6923518389488</v>
      </c>
      <c r="N753" t="s">
        <v>980</v>
      </c>
      <c r="O753" t="s">
        <v>980</v>
      </c>
      <c r="P753">
        <v>125</v>
      </c>
      <c r="Q753">
        <v>1</v>
      </c>
    </row>
    <row r="754" spans="1:17" x14ac:dyDescent="0.25">
      <c r="A754" t="s">
        <v>871</v>
      </c>
      <c r="B754" t="s">
        <v>867</v>
      </c>
      <c r="C754" t="s">
        <v>853</v>
      </c>
      <c r="D754" s="1" t="s">
        <v>651</v>
      </c>
      <c r="E754" s="1" t="s">
        <v>651</v>
      </c>
      <c r="F754">
        <v>100</v>
      </c>
      <c r="G754">
        <v>100</v>
      </c>
      <c r="H754">
        <v>100</v>
      </c>
      <c r="I754" s="1">
        <v>6948823845610</v>
      </c>
      <c r="J754" t="s">
        <v>981</v>
      </c>
      <c r="K754" t="s">
        <v>982</v>
      </c>
      <c r="L754" t="s">
        <v>981</v>
      </c>
      <c r="M754" s="1">
        <v>6948823845610</v>
      </c>
      <c r="N754" t="s">
        <v>980</v>
      </c>
      <c r="O754" t="s">
        <v>980</v>
      </c>
      <c r="P754">
        <v>40</v>
      </c>
      <c r="Q754">
        <v>7</v>
      </c>
    </row>
    <row r="755" spans="1:17" x14ac:dyDescent="0.25">
      <c r="A755" t="s">
        <v>871</v>
      </c>
      <c r="B755" t="s">
        <v>867</v>
      </c>
      <c r="C755" t="s">
        <v>853</v>
      </c>
      <c r="D755" s="1" t="s">
        <v>652</v>
      </c>
      <c r="E755" s="1" t="s">
        <v>652</v>
      </c>
      <c r="F755">
        <v>90</v>
      </c>
      <c r="G755">
        <v>90</v>
      </c>
      <c r="H755">
        <v>90</v>
      </c>
      <c r="I755" s="1">
        <v>6139584102252</v>
      </c>
      <c r="J755" t="s">
        <v>981</v>
      </c>
      <c r="K755" t="s">
        <v>982</v>
      </c>
      <c r="L755" t="s">
        <v>981</v>
      </c>
      <c r="M755" s="1">
        <v>6139584102252</v>
      </c>
      <c r="N755" t="s">
        <v>980</v>
      </c>
      <c r="O755" t="s">
        <v>980</v>
      </c>
      <c r="P755">
        <v>40</v>
      </c>
      <c r="Q755">
        <v>5</v>
      </c>
    </row>
    <row r="756" spans="1:17" x14ac:dyDescent="0.25">
      <c r="A756" t="s">
        <v>871</v>
      </c>
      <c r="B756" t="s">
        <v>867</v>
      </c>
      <c r="C756" t="s">
        <v>853</v>
      </c>
      <c r="D756" s="1" t="s">
        <v>814</v>
      </c>
      <c r="E756" s="1" t="s">
        <v>814</v>
      </c>
      <c r="F756">
        <v>90</v>
      </c>
      <c r="G756">
        <v>90</v>
      </c>
      <c r="H756">
        <v>90</v>
      </c>
      <c r="I756" s="1">
        <v>7591684181251</v>
      </c>
      <c r="J756" t="s">
        <v>981</v>
      </c>
      <c r="K756" t="s">
        <v>982</v>
      </c>
      <c r="L756" t="s">
        <v>981</v>
      </c>
      <c r="M756" s="1">
        <v>7591684181251</v>
      </c>
      <c r="N756" t="s">
        <v>980</v>
      </c>
      <c r="O756" t="s">
        <v>980</v>
      </c>
      <c r="P756">
        <v>40</v>
      </c>
      <c r="Q756">
        <v>5</v>
      </c>
    </row>
    <row r="757" spans="1:17" x14ac:dyDescent="0.25">
      <c r="A757" t="s">
        <v>871</v>
      </c>
      <c r="B757" t="s">
        <v>867</v>
      </c>
      <c r="C757" t="s">
        <v>853</v>
      </c>
      <c r="D757" s="1" t="s">
        <v>653</v>
      </c>
      <c r="E757" s="1" t="s">
        <v>653</v>
      </c>
      <c r="F757">
        <v>90</v>
      </c>
      <c r="G757">
        <v>90</v>
      </c>
      <c r="H757">
        <v>90</v>
      </c>
      <c r="I757" s="1">
        <v>6948823845610</v>
      </c>
      <c r="J757" t="s">
        <v>981</v>
      </c>
      <c r="K757" t="s">
        <v>982</v>
      </c>
      <c r="L757" t="s">
        <v>981</v>
      </c>
      <c r="M757" s="1">
        <v>6948823845610</v>
      </c>
      <c r="N757" t="s">
        <v>980</v>
      </c>
      <c r="O757" t="s">
        <v>980</v>
      </c>
      <c r="P757">
        <v>40</v>
      </c>
      <c r="Q757">
        <v>1</v>
      </c>
    </row>
    <row r="758" spans="1:17" x14ac:dyDescent="0.25">
      <c r="A758" t="s">
        <v>934</v>
      </c>
      <c r="B758" t="s">
        <v>869</v>
      </c>
      <c r="C758" t="s">
        <v>853</v>
      </c>
      <c r="D758" s="1" t="s">
        <v>654</v>
      </c>
      <c r="E758" s="1" t="s">
        <v>654</v>
      </c>
      <c r="F758">
        <v>250</v>
      </c>
      <c r="G758">
        <v>250</v>
      </c>
      <c r="H758">
        <v>250</v>
      </c>
      <c r="I758" s="1">
        <v>5060453457955</v>
      </c>
      <c r="J758" t="s">
        <v>981</v>
      </c>
      <c r="K758" t="s">
        <v>982</v>
      </c>
      <c r="L758" t="s">
        <v>981</v>
      </c>
      <c r="M758" s="1">
        <v>5060453457955</v>
      </c>
      <c r="N758" t="s">
        <v>980</v>
      </c>
      <c r="O758" t="s">
        <v>980</v>
      </c>
      <c r="P758">
        <v>120</v>
      </c>
      <c r="Q758">
        <v>3</v>
      </c>
    </row>
    <row r="759" spans="1:17" x14ac:dyDescent="0.25">
      <c r="A759" t="s">
        <v>871</v>
      </c>
      <c r="B759" t="s">
        <v>867</v>
      </c>
      <c r="C759" t="s">
        <v>853</v>
      </c>
      <c r="D759" s="1" t="s">
        <v>655</v>
      </c>
      <c r="E759" s="1" t="s">
        <v>655</v>
      </c>
      <c r="F759">
        <v>250</v>
      </c>
      <c r="G759">
        <v>250</v>
      </c>
      <c r="H759">
        <v>250</v>
      </c>
      <c r="I759" s="1">
        <v>6932565043434</v>
      </c>
      <c r="J759" t="s">
        <v>981</v>
      </c>
      <c r="K759" t="s">
        <v>982</v>
      </c>
      <c r="L759" t="s">
        <v>981</v>
      </c>
      <c r="M759" s="1">
        <v>6932565043434</v>
      </c>
      <c r="N759" t="s">
        <v>980</v>
      </c>
      <c r="O759" t="s">
        <v>980</v>
      </c>
      <c r="P759">
        <v>110</v>
      </c>
      <c r="Q759">
        <v>2</v>
      </c>
    </row>
    <row r="760" spans="1:17" x14ac:dyDescent="0.25">
      <c r="A760" t="s">
        <v>953</v>
      </c>
      <c r="B760" t="s">
        <v>867</v>
      </c>
      <c r="C760" t="s">
        <v>853</v>
      </c>
      <c r="D760" s="1" t="s">
        <v>656</v>
      </c>
      <c r="E760" s="1" t="s">
        <v>656</v>
      </c>
      <c r="F760">
        <v>200</v>
      </c>
      <c r="G760">
        <v>200</v>
      </c>
      <c r="H760">
        <v>200</v>
      </c>
      <c r="I760" s="1">
        <v>5930040658792</v>
      </c>
      <c r="J760" t="s">
        <v>981</v>
      </c>
      <c r="K760" t="s">
        <v>982</v>
      </c>
      <c r="L760" t="s">
        <v>981</v>
      </c>
      <c r="M760" s="1">
        <v>5930040658792</v>
      </c>
      <c r="N760" t="s">
        <v>980</v>
      </c>
      <c r="O760" t="s">
        <v>980</v>
      </c>
      <c r="P760">
        <v>75</v>
      </c>
      <c r="Q760">
        <v>2</v>
      </c>
    </row>
    <row r="761" spans="1:17" x14ac:dyDescent="0.25">
      <c r="A761" t="s">
        <v>877</v>
      </c>
      <c r="B761" t="s">
        <v>876</v>
      </c>
      <c r="C761" t="s">
        <v>853</v>
      </c>
      <c r="D761" s="1" t="s">
        <v>657</v>
      </c>
      <c r="E761" s="1" t="s">
        <v>657</v>
      </c>
      <c r="F761">
        <v>50</v>
      </c>
      <c r="G761">
        <v>50</v>
      </c>
      <c r="H761">
        <v>50</v>
      </c>
      <c r="I761" s="1">
        <v>56098775015</v>
      </c>
      <c r="J761" t="s">
        <v>981</v>
      </c>
      <c r="K761" t="s">
        <v>982</v>
      </c>
      <c r="L761" t="s">
        <v>981</v>
      </c>
      <c r="M761" s="1">
        <v>56098775015</v>
      </c>
      <c r="N761" t="s">
        <v>980</v>
      </c>
      <c r="O761" t="s">
        <v>980</v>
      </c>
      <c r="P761">
        <v>20</v>
      </c>
      <c r="Q761">
        <v>2</v>
      </c>
    </row>
    <row r="762" spans="1:17" x14ac:dyDescent="0.25">
      <c r="A762" t="s">
        <v>868</v>
      </c>
      <c r="B762" t="s">
        <v>867</v>
      </c>
      <c r="C762" t="s">
        <v>840</v>
      </c>
      <c r="D762" s="1" t="s">
        <v>658</v>
      </c>
      <c r="E762" s="1" t="s">
        <v>658</v>
      </c>
      <c r="F762">
        <v>900</v>
      </c>
      <c r="G762">
        <v>900</v>
      </c>
      <c r="H762">
        <v>900</v>
      </c>
      <c r="I762" s="1">
        <v>6971764151465</v>
      </c>
      <c r="J762" t="s">
        <v>981</v>
      </c>
      <c r="K762" t="s">
        <v>982</v>
      </c>
      <c r="L762" t="s">
        <v>981</v>
      </c>
      <c r="M762" s="1">
        <v>6971764151465</v>
      </c>
      <c r="N762" t="s">
        <v>980</v>
      </c>
      <c r="O762" t="s">
        <v>980</v>
      </c>
      <c r="P762">
        <v>440</v>
      </c>
      <c r="Q762">
        <v>1</v>
      </c>
    </row>
    <row r="763" spans="1:17" x14ac:dyDescent="0.25">
      <c r="A763" t="s">
        <v>868</v>
      </c>
      <c r="B763" t="s">
        <v>867</v>
      </c>
      <c r="C763" t="s">
        <v>840</v>
      </c>
      <c r="D763" s="1" t="s">
        <v>659</v>
      </c>
      <c r="E763" s="1" t="s">
        <v>659</v>
      </c>
      <c r="F763">
        <v>900</v>
      </c>
      <c r="G763">
        <v>900</v>
      </c>
      <c r="H763">
        <v>900</v>
      </c>
      <c r="I763" s="1">
        <v>6971764151588</v>
      </c>
      <c r="J763" t="s">
        <v>981</v>
      </c>
      <c r="K763" t="s">
        <v>982</v>
      </c>
      <c r="L763" t="s">
        <v>981</v>
      </c>
      <c r="M763" s="1">
        <v>6971764151588</v>
      </c>
      <c r="N763" t="s">
        <v>980</v>
      </c>
      <c r="O763" t="s">
        <v>980</v>
      </c>
      <c r="P763">
        <v>440</v>
      </c>
      <c r="Q763">
        <v>1</v>
      </c>
    </row>
    <row r="764" spans="1:17" x14ac:dyDescent="0.25">
      <c r="A764" t="s">
        <v>952</v>
      </c>
      <c r="B764" t="s">
        <v>876</v>
      </c>
      <c r="C764" t="s">
        <v>840</v>
      </c>
      <c r="D764" s="1" t="s">
        <v>660</v>
      </c>
      <c r="E764" s="1" t="s">
        <v>660</v>
      </c>
      <c r="F764">
        <v>180</v>
      </c>
      <c r="G764">
        <v>180</v>
      </c>
      <c r="H764">
        <v>180</v>
      </c>
      <c r="I764" s="1">
        <v>8901177200250</v>
      </c>
      <c r="J764" t="s">
        <v>981</v>
      </c>
      <c r="K764" t="s">
        <v>982</v>
      </c>
      <c r="L764" t="s">
        <v>981</v>
      </c>
      <c r="M764" s="1">
        <v>8901177200250</v>
      </c>
      <c r="N764" t="s">
        <v>980</v>
      </c>
      <c r="O764" t="s">
        <v>980</v>
      </c>
      <c r="P764">
        <v>95</v>
      </c>
      <c r="Q764">
        <v>2</v>
      </c>
    </row>
    <row r="765" spans="1:17" x14ac:dyDescent="0.25">
      <c r="A765" t="s">
        <v>868</v>
      </c>
      <c r="B765" t="s">
        <v>867</v>
      </c>
      <c r="C765" t="s">
        <v>840</v>
      </c>
      <c r="D765" s="1" t="s">
        <v>661</v>
      </c>
      <c r="E765" s="1" t="s">
        <v>661</v>
      </c>
      <c r="F765">
        <v>10</v>
      </c>
      <c r="G765">
        <v>10</v>
      </c>
      <c r="H765">
        <v>10</v>
      </c>
      <c r="I765" s="1">
        <v>6955273081727</v>
      </c>
      <c r="J765" t="s">
        <v>981</v>
      </c>
      <c r="K765" t="s">
        <v>982</v>
      </c>
      <c r="L765" t="s">
        <v>981</v>
      </c>
      <c r="M765" s="1">
        <v>6955273081727</v>
      </c>
      <c r="N765" t="s">
        <v>980</v>
      </c>
      <c r="O765" t="s">
        <v>980</v>
      </c>
      <c r="P765">
        <v>2</v>
      </c>
      <c r="Q765">
        <v>90</v>
      </c>
    </row>
    <row r="766" spans="1:17" x14ac:dyDescent="0.25">
      <c r="A766" t="s">
        <v>868</v>
      </c>
      <c r="B766" t="s">
        <v>867</v>
      </c>
      <c r="C766" t="s">
        <v>840</v>
      </c>
      <c r="D766" s="1" t="s">
        <v>662</v>
      </c>
      <c r="E766" s="1" t="s">
        <v>662</v>
      </c>
      <c r="F766">
        <v>10</v>
      </c>
      <c r="G766">
        <v>10</v>
      </c>
      <c r="H766">
        <v>10</v>
      </c>
      <c r="I766" s="1">
        <v>6970025800043</v>
      </c>
      <c r="J766" t="s">
        <v>981</v>
      </c>
      <c r="K766" t="s">
        <v>982</v>
      </c>
      <c r="L766" t="s">
        <v>981</v>
      </c>
      <c r="M766" s="1">
        <v>6970025800043</v>
      </c>
      <c r="N766" t="s">
        <v>980</v>
      </c>
      <c r="O766" t="s">
        <v>980</v>
      </c>
      <c r="P766">
        <v>2</v>
      </c>
      <c r="Q766">
        <v>90</v>
      </c>
    </row>
    <row r="767" spans="1:17" x14ac:dyDescent="0.25">
      <c r="A767" t="s">
        <v>936</v>
      </c>
      <c r="B767" t="s">
        <v>874</v>
      </c>
      <c r="C767" t="s">
        <v>842</v>
      </c>
      <c r="D767" s="1" t="s">
        <v>663</v>
      </c>
      <c r="E767" s="1" t="s">
        <v>663</v>
      </c>
      <c r="F767">
        <v>1000</v>
      </c>
      <c r="G767">
        <v>1000</v>
      </c>
      <c r="H767">
        <v>1000</v>
      </c>
      <c r="I767" s="1">
        <v>8001841041285</v>
      </c>
      <c r="J767" t="s">
        <v>981</v>
      </c>
      <c r="K767" t="s">
        <v>982</v>
      </c>
      <c r="L767" t="s">
        <v>981</v>
      </c>
      <c r="M767" s="1">
        <v>8001841041285</v>
      </c>
      <c r="N767" t="s">
        <v>980</v>
      </c>
      <c r="O767" t="s">
        <v>980</v>
      </c>
      <c r="P767">
        <v>515</v>
      </c>
      <c r="Q767">
        <v>2</v>
      </c>
    </row>
    <row r="768" spans="1:17" x14ac:dyDescent="0.25">
      <c r="A768" t="s">
        <v>954</v>
      </c>
      <c r="B768" t="s">
        <v>874</v>
      </c>
      <c r="C768" t="s">
        <v>842</v>
      </c>
      <c r="D768" s="1" t="s">
        <v>664</v>
      </c>
      <c r="E768" s="1" t="s">
        <v>664</v>
      </c>
      <c r="F768">
        <v>2950</v>
      </c>
      <c r="G768">
        <v>2950</v>
      </c>
      <c r="H768">
        <v>2950</v>
      </c>
      <c r="I768" s="1">
        <v>8850460995277</v>
      </c>
      <c r="J768" t="s">
        <v>981</v>
      </c>
      <c r="K768" t="s">
        <v>982</v>
      </c>
      <c r="L768" t="s">
        <v>981</v>
      </c>
      <c r="M768" s="1">
        <v>8850460995277</v>
      </c>
      <c r="N768" t="s">
        <v>980</v>
      </c>
      <c r="O768" t="s">
        <v>980</v>
      </c>
      <c r="P768">
        <v>1520</v>
      </c>
      <c r="Q768">
        <v>1</v>
      </c>
    </row>
    <row r="769" spans="1:17" x14ac:dyDescent="0.25">
      <c r="A769" t="s">
        <v>954</v>
      </c>
      <c r="B769" t="s">
        <v>874</v>
      </c>
      <c r="C769" t="s">
        <v>842</v>
      </c>
      <c r="D769" s="1" t="s">
        <v>665</v>
      </c>
      <c r="E769" s="1" t="s">
        <v>665</v>
      </c>
      <c r="F769">
        <v>2950</v>
      </c>
      <c r="G769">
        <v>2950</v>
      </c>
      <c r="H769">
        <v>2950</v>
      </c>
      <c r="I769" s="1">
        <v>8850460993242</v>
      </c>
      <c r="J769" t="s">
        <v>981</v>
      </c>
      <c r="K769" t="s">
        <v>982</v>
      </c>
      <c r="L769" t="s">
        <v>981</v>
      </c>
      <c r="M769" s="1">
        <v>8850460993242</v>
      </c>
      <c r="N769" t="s">
        <v>980</v>
      </c>
      <c r="O769" t="s">
        <v>980</v>
      </c>
      <c r="P769">
        <v>1520</v>
      </c>
      <c r="Q769">
        <v>1</v>
      </c>
    </row>
    <row r="770" spans="1:17" x14ac:dyDescent="0.25">
      <c r="A770" t="s">
        <v>952</v>
      </c>
      <c r="B770" t="s">
        <v>876</v>
      </c>
      <c r="C770" t="s">
        <v>840</v>
      </c>
      <c r="D770" s="1" t="s">
        <v>666</v>
      </c>
      <c r="E770" s="1" t="s">
        <v>666</v>
      </c>
      <c r="F770">
        <v>90</v>
      </c>
      <c r="G770">
        <v>90</v>
      </c>
      <c r="H770">
        <v>90</v>
      </c>
      <c r="I770" s="1">
        <v>5000257054370</v>
      </c>
      <c r="J770" t="s">
        <v>981</v>
      </c>
      <c r="K770" t="s">
        <v>982</v>
      </c>
      <c r="L770" t="s">
        <v>981</v>
      </c>
      <c r="M770" s="1">
        <v>5000257054370</v>
      </c>
      <c r="N770" t="s">
        <v>980</v>
      </c>
      <c r="O770" t="s">
        <v>980</v>
      </c>
      <c r="P770">
        <v>60</v>
      </c>
      <c r="Q770">
        <v>6</v>
      </c>
    </row>
    <row r="771" spans="1:17" x14ac:dyDescent="0.25">
      <c r="A771" t="s">
        <v>956</v>
      </c>
      <c r="B771" t="s">
        <v>955</v>
      </c>
      <c r="C771" t="s">
        <v>842</v>
      </c>
      <c r="D771" s="1" t="s">
        <v>667</v>
      </c>
      <c r="E771" s="1" t="s">
        <v>667</v>
      </c>
      <c r="F771">
        <v>250</v>
      </c>
      <c r="G771">
        <v>250</v>
      </c>
      <c r="H771">
        <v>250</v>
      </c>
      <c r="I771" s="1">
        <v>4902806001952</v>
      </c>
      <c r="J771" t="s">
        <v>981</v>
      </c>
      <c r="K771" t="s">
        <v>982</v>
      </c>
      <c r="L771" t="s">
        <v>981</v>
      </c>
      <c r="M771" s="1">
        <v>4902806001952</v>
      </c>
      <c r="N771" t="s">
        <v>980</v>
      </c>
      <c r="O771" t="s">
        <v>980</v>
      </c>
      <c r="P771">
        <v>120</v>
      </c>
      <c r="Q771">
        <v>1</v>
      </c>
    </row>
    <row r="772" spans="1:17" x14ac:dyDescent="0.25">
      <c r="A772" t="s">
        <v>956</v>
      </c>
      <c r="B772" t="s">
        <v>955</v>
      </c>
      <c r="C772" t="s">
        <v>842</v>
      </c>
      <c r="D772" s="1" t="s">
        <v>668</v>
      </c>
      <c r="E772" s="1" t="s">
        <v>668</v>
      </c>
      <c r="F772">
        <v>250</v>
      </c>
      <c r="G772">
        <v>250</v>
      </c>
      <c r="H772">
        <v>250</v>
      </c>
      <c r="I772" s="1">
        <v>4902806001976</v>
      </c>
      <c r="J772" t="s">
        <v>981</v>
      </c>
      <c r="K772" t="s">
        <v>982</v>
      </c>
      <c r="L772" t="s">
        <v>981</v>
      </c>
      <c r="M772" s="1">
        <v>4902806001976</v>
      </c>
      <c r="N772" t="s">
        <v>980</v>
      </c>
      <c r="O772" t="s">
        <v>980</v>
      </c>
      <c r="P772">
        <v>120</v>
      </c>
      <c r="Q772">
        <v>1</v>
      </c>
    </row>
    <row r="773" spans="1:17" x14ac:dyDescent="0.25">
      <c r="A773" t="s">
        <v>868</v>
      </c>
      <c r="B773" t="s">
        <v>867</v>
      </c>
      <c r="C773" t="s">
        <v>840</v>
      </c>
      <c r="D773" s="1" t="s">
        <v>669</v>
      </c>
      <c r="E773" s="1" t="s">
        <v>669</v>
      </c>
      <c r="F773">
        <v>350</v>
      </c>
      <c r="G773">
        <v>350</v>
      </c>
      <c r="H773">
        <v>350</v>
      </c>
      <c r="I773" s="1">
        <v>2124750634006</v>
      </c>
      <c r="J773" t="s">
        <v>981</v>
      </c>
      <c r="K773" t="s">
        <v>982</v>
      </c>
      <c r="L773" t="s">
        <v>981</v>
      </c>
      <c r="M773" s="1">
        <v>2124750634006</v>
      </c>
      <c r="N773" t="s">
        <v>980</v>
      </c>
      <c r="O773" t="s">
        <v>980</v>
      </c>
      <c r="P773">
        <v>160</v>
      </c>
      <c r="Q773">
        <v>2</v>
      </c>
    </row>
    <row r="774" spans="1:17" x14ac:dyDescent="0.25">
      <c r="A774" t="s">
        <v>930</v>
      </c>
      <c r="B774" t="s">
        <v>874</v>
      </c>
      <c r="C774" t="s">
        <v>853</v>
      </c>
      <c r="D774" s="1" t="s">
        <v>670</v>
      </c>
      <c r="E774" s="1" t="s">
        <v>670</v>
      </c>
      <c r="F774">
        <v>50</v>
      </c>
      <c r="G774">
        <v>50</v>
      </c>
      <c r="H774">
        <v>50</v>
      </c>
      <c r="I774" s="1">
        <v>90119011901144</v>
      </c>
      <c r="J774" t="s">
        <v>981</v>
      </c>
      <c r="K774" t="s">
        <v>982</v>
      </c>
      <c r="L774" t="s">
        <v>981</v>
      </c>
      <c r="M774" s="1">
        <v>90119011901144</v>
      </c>
      <c r="N774" t="s">
        <v>980</v>
      </c>
      <c r="O774" t="s">
        <v>980</v>
      </c>
      <c r="P774">
        <v>15</v>
      </c>
      <c r="Q774">
        <v>2</v>
      </c>
    </row>
    <row r="775" spans="1:17" x14ac:dyDescent="0.25">
      <c r="A775" t="s">
        <v>930</v>
      </c>
      <c r="B775" t="s">
        <v>874</v>
      </c>
      <c r="C775" t="s">
        <v>853</v>
      </c>
      <c r="D775" s="1" t="s">
        <v>671</v>
      </c>
      <c r="E775" s="1" t="s">
        <v>671</v>
      </c>
      <c r="F775">
        <v>60</v>
      </c>
      <c r="G775">
        <v>60</v>
      </c>
      <c r="H775">
        <v>60</v>
      </c>
      <c r="I775" s="1">
        <v>6928135428695</v>
      </c>
      <c r="J775" t="s">
        <v>981</v>
      </c>
      <c r="K775" t="s">
        <v>982</v>
      </c>
      <c r="L775" t="s">
        <v>981</v>
      </c>
      <c r="M775" s="1">
        <v>6928135428695</v>
      </c>
      <c r="N775" t="s">
        <v>980</v>
      </c>
      <c r="O775" t="s">
        <v>980</v>
      </c>
      <c r="P775">
        <v>25</v>
      </c>
      <c r="Q775">
        <v>2</v>
      </c>
    </row>
    <row r="776" spans="1:17" x14ac:dyDescent="0.25">
      <c r="A776" t="s">
        <v>957</v>
      </c>
      <c r="B776" t="s">
        <v>867</v>
      </c>
      <c r="C776" t="s">
        <v>840</v>
      </c>
      <c r="D776" s="1" t="s">
        <v>855</v>
      </c>
      <c r="E776" s="1" t="s">
        <v>855</v>
      </c>
      <c r="F776">
        <v>500</v>
      </c>
      <c r="G776">
        <v>500</v>
      </c>
      <c r="H776">
        <v>500</v>
      </c>
      <c r="I776" s="1">
        <v>6932511221244</v>
      </c>
      <c r="J776" t="s">
        <v>981</v>
      </c>
      <c r="K776" t="s">
        <v>982</v>
      </c>
      <c r="L776" t="s">
        <v>981</v>
      </c>
      <c r="M776" s="1">
        <v>6932511221244</v>
      </c>
      <c r="N776" t="s">
        <v>980</v>
      </c>
      <c r="O776" t="s">
        <v>980</v>
      </c>
      <c r="P776">
        <v>220</v>
      </c>
      <c r="Q776">
        <v>3</v>
      </c>
    </row>
    <row r="777" spans="1:17" x14ac:dyDescent="0.25">
      <c r="A777" t="s">
        <v>871</v>
      </c>
      <c r="B777" t="s">
        <v>867</v>
      </c>
      <c r="C777" t="s">
        <v>853</v>
      </c>
      <c r="D777" s="1" t="s">
        <v>672</v>
      </c>
      <c r="E777" s="1" t="s">
        <v>672</v>
      </c>
      <c r="F777">
        <v>1000</v>
      </c>
      <c r="G777">
        <v>1000</v>
      </c>
      <c r="H777">
        <v>1000</v>
      </c>
      <c r="I777" s="1">
        <v>1231239009</v>
      </c>
      <c r="J777" t="s">
        <v>981</v>
      </c>
      <c r="K777" t="s">
        <v>982</v>
      </c>
      <c r="L777" t="s">
        <v>981</v>
      </c>
      <c r="M777" s="1">
        <v>1231239009</v>
      </c>
      <c r="N777" t="s">
        <v>980</v>
      </c>
      <c r="O777" t="s">
        <v>980</v>
      </c>
      <c r="P777">
        <v>450</v>
      </c>
      <c r="Q777">
        <v>2</v>
      </c>
    </row>
    <row r="778" spans="1:17" x14ac:dyDescent="0.25">
      <c r="A778" t="s">
        <v>871</v>
      </c>
      <c r="B778" t="s">
        <v>867</v>
      </c>
      <c r="C778" t="s">
        <v>853</v>
      </c>
      <c r="D778" s="1" t="s">
        <v>673</v>
      </c>
      <c r="E778" s="1" t="s">
        <v>673</v>
      </c>
      <c r="F778">
        <v>700</v>
      </c>
      <c r="G778">
        <v>700</v>
      </c>
      <c r="H778">
        <v>700</v>
      </c>
      <c r="I778" s="1">
        <v>1231239008</v>
      </c>
      <c r="J778" t="s">
        <v>981</v>
      </c>
      <c r="K778" t="s">
        <v>982</v>
      </c>
      <c r="L778" t="s">
        <v>981</v>
      </c>
      <c r="M778" s="1">
        <v>1231239008</v>
      </c>
      <c r="N778" t="s">
        <v>980</v>
      </c>
      <c r="O778" t="s">
        <v>980</v>
      </c>
      <c r="P778">
        <v>225</v>
      </c>
      <c r="Q778">
        <v>2</v>
      </c>
    </row>
    <row r="779" spans="1:17" x14ac:dyDescent="0.25">
      <c r="A779" t="s">
        <v>868</v>
      </c>
      <c r="B779" t="s">
        <v>867</v>
      </c>
      <c r="C779" t="s">
        <v>840</v>
      </c>
      <c r="D779" s="1" t="s">
        <v>674</v>
      </c>
      <c r="E779" s="1" t="s">
        <v>674</v>
      </c>
      <c r="F779">
        <v>220</v>
      </c>
      <c r="G779">
        <v>220</v>
      </c>
      <c r="H779">
        <v>220</v>
      </c>
      <c r="I779" s="1">
        <v>6928001834919</v>
      </c>
      <c r="J779" t="s">
        <v>981</v>
      </c>
      <c r="K779" t="s">
        <v>982</v>
      </c>
      <c r="L779" t="s">
        <v>981</v>
      </c>
      <c r="M779" s="1">
        <v>6928001834919</v>
      </c>
      <c r="N779" t="s">
        <v>980</v>
      </c>
      <c r="O779" t="s">
        <v>980</v>
      </c>
      <c r="P779">
        <v>95</v>
      </c>
      <c r="Q779">
        <v>1</v>
      </c>
    </row>
    <row r="780" spans="1:17" x14ac:dyDescent="0.25">
      <c r="A780" t="s">
        <v>868</v>
      </c>
      <c r="B780" t="s">
        <v>867</v>
      </c>
      <c r="C780" t="s">
        <v>840</v>
      </c>
      <c r="D780" s="1" t="s">
        <v>675</v>
      </c>
      <c r="E780" s="1" t="s">
        <v>675</v>
      </c>
      <c r="F780">
        <v>300</v>
      </c>
      <c r="G780">
        <v>300</v>
      </c>
      <c r="H780">
        <v>300</v>
      </c>
      <c r="I780" s="1">
        <v>6928001834919</v>
      </c>
      <c r="J780" t="s">
        <v>981</v>
      </c>
      <c r="K780" t="s">
        <v>982</v>
      </c>
      <c r="L780" t="s">
        <v>981</v>
      </c>
      <c r="M780" s="1">
        <v>6928001834919</v>
      </c>
      <c r="N780" t="s">
        <v>980</v>
      </c>
      <c r="O780" t="s">
        <v>980</v>
      </c>
      <c r="P780">
        <v>125</v>
      </c>
      <c r="Q780">
        <v>1</v>
      </c>
    </row>
    <row r="781" spans="1:17" x14ac:dyDescent="0.25">
      <c r="A781" t="s">
        <v>868</v>
      </c>
      <c r="B781" t="s">
        <v>867</v>
      </c>
      <c r="C781" t="s">
        <v>840</v>
      </c>
      <c r="D781" s="1" t="s">
        <v>676</v>
      </c>
      <c r="E781" s="1" t="s">
        <v>676</v>
      </c>
      <c r="F781">
        <v>320</v>
      </c>
      <c r="G781">
        <v>320</v>
      </c>
      <c r="H781">
        <v>320</v>
      </c>
      <c r="I781" s="1">
        <v>5060453455937</v>
      </c>
      <c r="J781" t="s">
        <v>981</v>
      </c>
      <c r="K781" t="s">
        <v>982</v>
      </c>
      <c r="L781" t="s">
        <v>981</v>
      </c>
      <c r="M781" s="1">
        <v>5060453455937</v>
      </c>
      <c r="N781" t="s">
        <v>980</v>
      </c>
      <c r="O781" t="s">
        <v>980</v>
      </c>
      <c r="P781">
        <v>195</v>
      </c>
      <c r="Q781">
        <v>2</v>
      </c>
    </row>
    <row r="782" spans="1:17" x14ac:dyDescent="0.25">
      <c r="A782" t="s">
        <v>884</v>
      </c>
      <c r="B782" t="s">
        <v>876</v>
      </c>
      <c r="C782" t="s">
        <v>856</v>
      </c>
      <c r="D782" s="1" t="s">
        <v>677</v>
      </c>
      <c r="E782" s="1" t="s">
        <v>677</v>
      </c>
      <c r="F782">
        <v>750</v>
      </c>
      <c r="G782">
        <v>750</v>
      </c>
      <c r="H782">
        <v>750</v>
      </c>
      <c r="I782" s="1">
        <v>5069995048171</v>
      </c>
      <c r="J782" t="s">
        <v>981</v>
      </c>
      <c r="K782" t="s">
        <v>982</v>
      </c>
      <c r="L782" t="s">
        <v>981</v>
      </c>
      <c r="M782" s="1">
        <v>5069995048171</v>
      </c>
      <c r="N782" t="s">
        <v>980</v>
      </c>
      <c r="O782" t="s">
        <v>980</v>
      </c>
      <c r="P782">
        <v>345</v>
      </c>
      <c r="Q782">
        <v>2</v>
      </c>
    </row>
    <row r="783" spans="1:17" x14ac:dyDescent="0.25">
      <c r="A783" t="s">
        <v>884</v>
      </c>
      <c r="B783" t="s">
        <v>876</v>
      </c>
      <c r="C783" t="s">
        <v>856</v>
      </c>
      <c r="D783" s="1" t="s">
        <v>678</v>
      </c>
      <c r="E783" s="1" t="s">
        <v>678</v>
      </c>
      <c r="F783">
        <v>700</v>
      </c>
      <c r="G783">
        <v>700</v>
      </c>
      <c r="H783">
        <v>700</v>
      </c>
      <c r="I783" s="1">
        <v>6085010045047</v>
      </c>
      <c r="J783" t="s">
        <v>981</v>
      </c>
      <c r="K783" t="s">
        <v>982</v>
      </c>
      <c r="L783" t="s">
        <v>981</v>
      </c>
      <c r="M783" s="1">
        <v>6085010045047</v>
      </c>
      <c r="N783" t="s">
        <v>980</v>
      </c>
      <c r="O783" t="s">
        <v>980</v>
      </c>
      <c r="P783">
        <v>260</v>
      </c>
      <c r="Q783">
        <v>2</v>
      </c>
    </row>
    <row r="784" spans="1:17" x14ac:dyDescent="0.25">
      <c r="A784" t="s">
        <v>884</v>
      </c>
      <c r="B784" t="s">
        <v>876</v>
      </c>
      <c r="C784" t="s">
        <v>856</v>
      </c>
      <c r="D784" s="1" t="s">
        <v>680</v>
      </c>
      <c r="E784" s="1" t="s">
        <v>680</v>
      </c>
      <c r="F784">
        <v>750</v>
      </c>
      <c r="G784">
        <v>750</v>
      </c>
      <c r="H784">
        <v>750</v>
      </c>
      <c r="I784" s="1">
        <v>5060453450819</v>
      </c>
      <c r="J784" t="s">
        <v>981</v>
      </c>
      <c r="K784" t="s">
        <v>982</v>
      </c>
      <c r="L784" t="s">
        <v>981</v>
      </c>
      <c r="M784" s="1">
        <v>5060453450819</v>
      </c>
      <c r="N784" t="s">
        <v>980</v>
      </c>
      <c r="O784" t="s">
        <v>980</v>
      </c>
      <c r="P784">
        <v>325</v>
      </c>
      <c r="Q784">
        <v>2</v>
      </c>
    </row>
    <row r="785" spans="1:17" x14ac:dyDescent="0.25">
      <c r="A785" t="s">
        <v>884</v>
      </c>
      <c r="B785" t="s">
        <v>876</v>
      </c>
      <c r="C785" t="s">
        <v>856</v>
      </c>
      <c r="D785" s="1" t="s">
        <v>679</v>
      </c>
      <c r="E785" s="1" t="s">
        <v>679</v>
      </c>
      <c r="F785">
        <v>600</v>
      </c>
      <c r="G785">
        <v>600</v>
      </c>
      <c r="H785">
        <v>600</v>
      </c>
      <c r="I785" s="1">
        <v>9932106547480</v>
      </c>
      <c r="J785" t="s">
        <v>981</v>
      </c>
      <c r="K785" t="s">
        <v>982</v>
      </c>
      <c r="L785" t="s">
        <v>981</v>
      </c>
      <c r="M785" s="1">
        <v>9932106547480</v>
      </c>
      <c r="N785" t="s">
        <v>980</v>
      </c>
      <c r="O785" t="s">
        <v>980</v>
      </c>
      <c r="P785">
        <v>290</v>
      </c>
      <c r="Q785">
        <v>2</v>
      </c>
    </row>
    <row r="786" spans="1:17" x14ac:dyDescent="0.25">
      <c r="A786" t="s">
        <v>958</v>
      </c>
      <c r="B786" t="s">
        <v>857</v>
      </c>
      <c r="C786" t="s">
        <v>857</v>
      </c>
      <c r="D786" s="1" t="s">
        <v>681</v>
      </c>
      <c r="E786" s="1" t="s">
        <v>681</v>
      </c>
      <c r="F786">
        <v>3590</v>
      </c>
      <c r="G786">
        <v>3590</v>
      </c>
      <c r="H786">
        <v>3590</v>
      </c>
      <c r="I786" s="1">
        <v>8001676555247</v>
      </c>
      <c r="J786" t="s">
        <v>981</v>
      </c>
      <c r="K786" t="s">
        <v>982</v>
      </c>
      <c r="L786" t="s">
        <v>981</v>
      </c>
      <c r="M786" s="1">
        <v>8001676555247</v>
      </c>
      <c r="N786" t="s">
        <v>980</v>
      </c>
      <c r="O786" t="s">
        <v>980</v>
      </c>
      <c r="P786">
        <v>2045</v>
      </c>
      <c r="Q786">
        <v>1</v>
      </c>
    </row>
    <row r="787" spans="1:17" x14ac:dyDescent="0.25">
      <c r="A787" t="s">
        <v>958</v>
      </c>
      <c r="B787" t="s">
        <v>857</v>
      </c>
      <c r="C787" t="s">
        <v>857</v>
      </c>
      <c r="D787" s="1" t="s">
        <v>682</v>
      </c>
      <c r="E787" s="1" t="s">
        <v>682</v>
      </c>
      <c r="F787">
        <v>2500</v>
      </c>
      <c r="G787">
        <v>2500</v>
      </c>
      <c r="H787">
        <v>2500</v>
      </c>
      <c r="I787" s="1">
        <v>8097982588437</v>
      </c>
      <c r="J787" t="s">
        <v>981</v>
      </c>
      <c r="K787" t="s">
        <v>982</v>
      </c>
      <c r="L787" t="s">
        <v>981</v>
      </c>
      <c r="M787" s="1">
        <v>8097982588437</v>
      </c>
      <c r="N787" t="s">
        <v>980</v>
      </c>
      <c r="O787" t="s">
        <v>980</v>
      </c>
      <c r="P787">
        <v>965</v>
      </c>
      <c r="Q787">
        <v>1</v>
      </c>
    </row>
    <row r="788" spans="1:17" x14ac:dyDescent="0.25">
      <c r="A788" t="s">
        <v>884</v>
      </c>
      <c r="B788" t="s">
        <v>876</v>
      </c>
      <c r="C788" t="s">
        <v>856</v>
      </c>
      <c r="D788" s="1" t="s">
        <v>683</v>
      </c>
      <c r="E788" s="1" t="s">
        <v>683</v>
      </c>
      <c r="F788">
        <v>850</v>
      </c>
      <c r="G788">
        <v>850</v>
      </c>
      <c r="H788">
        <v>850</v>
      </c>
      <c r="I788" s="1">
        <v>3401342840526</v>
      </c>
      <c r="J788" t="s">
        <v>981</v>
      </c>
      <c r="K788" t="s">
        <v>982</v>
      </c>
      <c r="L788" t="s">
        <v>981</v>
      </c>
      <c r="M788" s="1">
        <v>3401342840526</v>
      </c>
      <c r="N788" t="s">
        <v>980</v>
      </c>
      <c r="O788" t="s">
        <v>980</v>
      </c>
      <c r="P788">
        <v>240</v>
      </c>
      <c r="Q788">
        <v>1</v>
      </c>
    </row>
    <row r="789" spans="1:17" x14ac:dyDescent="0.25">
      <c r="A789" t="s">
        <v>871</v>
      </c>
      <c r="B789" t="s">
        <v>876</v>
      </c>
      <c r="C789" t="s">
        <v>853</v>
      </c>
      <c r="D789" s="1" t="s">
        <v>684</v>
      </c>
      <c r="E789" s="1" t="s">
        <v>684</v>
      </c>
      <c r="F789">
        <v>150</v>
      </c>
      <c r="G789">
        <v>150</v>
      </c>
      <c r="H789">
        <v>150</v>
      </c>
      <c r="I789" s="1">
        <v>303011194</v>
      </c>
      <c r="J789" t="s">
        <v>981</v>
      </c>
      <c r="K789" t="s">
        <v>982</v>
      </c>
      <c r="L789" t="s">
        <v>981</v>
      </c>
      <c r="M789" s="1">
        <v>303011194</v>
      </c>
      <c r="N789" t="s">
        <v>980</v>
      </c>
      <c r="O789" t="s">
        <v>980</v>
      </c>
      <c r="P789">
        <v>75</v>
      </c>
      <c r="Q789">
        <v>2</v>
      </c>
    </row>
    <row r="790" spans="1:17" x14ac:dyDescent="0.25">
      <c r="A790" t="s">
        <v>871</v>
      </c>
      <c r="B790" t="s">
        <v>876</v>
      </c>
      <c r="C790" t="s">
        <v>853</v>
      </c>
      <c r="D790" s="1" t="s">
        <v>685</v>
      </c>
      <c r="E790" s="1" t="s">
        <v>685</v>
      </c>
      <c r="F790">
        <v>200</v>
      </c>
      <c r="G790">
        <v>200</v>
      </c>
      <c r="H790">
        <v>200</v>
      </c>
      <c r="I790" s="1">
        <v>303011195</v>
      </c>
      <c r="J790" t="s">
        <v>981</v>
      </c>
      <c r="K790" t="s">
        <v>982</v>
      </c>
      <c r="L790" t="s">
        <v>981</v>
      </c>
      <c r="M790" s="1">
        <v>303011195</v>
      </c>
      <c r="N790" t="s">
        <v>980</v>
      </c>
      <c r="O790" t="s">
        <v>980</v>
      </c>
      <c r="P790">
        <v>95</v>
      </c>
      <c r="Q790">
        <v>1</v>
      </c>
    </row>
    <row r="791" spans="1:17" x14ac:dyDescent="0.25">
      <c r="A791" t="s">
        <v>930</v>
      </c>
      <c r="B791" t="s">
        <v>874</v>
      </c>
      <c r="C791" t="s">
        <v>853</v>
      </c>
      <c r="D791" s="1" t="s">
        <v>686</v>
      </c>
      <c r="E791" s="1" t="s">
        <v>686</v>
      </c>
      <c r="F791">
        <v>100</v>
      </c>
      <c r="G791">
        <v>100</v>
      </c>
      <c r="H791">
        <v>100</v>
      </c>
      <c r="I791" s="1">
        <v>303011196</v>
      </c>
      <c r="J791" t="s">
        <v>981</v>
      </c>
      <c r="K791" t="s">
        <v>982</v>
      </c>
      <c r="L791" t="s">
        <v>981</v>
      </c>
      <c r="M791" s="1">
        <v>303011196</v>
      </c>
      <c r="N791" t="s">
        <v>980</v>
      </c>
      <c r="O791" t="s">
        <v>980</v>
      </c>
      <c r="P791">
        <v>65</v>
      </c>
      <c r="Q791">
        <v>4</v>
      </c>
    </row>
    <row r="792" spans="1:17" x14ac:dyDescent="0.25">
      <c r="A792" t="s">
        <v>930</v>
      </c>
      <c r="B792" t="s">
        <v>874</v>
      </c>
      <c r="C792" t="s">
        <v>853</v>
      </c>
      <c r="D792" s="1" t="s">
        <v>687</v>
      </c>
      <c r="E792" s="1" t="s">
        <v>687</v>
      </c>
      <c r="F792">
        <v>150</v>
      </c>
      <c r="G792">
        <v>150</v>
      </c>
      <c r="H792">
        <v>150</v>
      </c>
      <c r="I792" s="1">
        <v>303011197</v>
      </c>
      <c r="J792" t="s">
        <v>981</v>
      </c>
      <c r="K792" t="s">
        <v>982</v>
      </c>
      <c r="L792" t="s">
        <v>981</v>
      </c>
      <c r="M792" s="1">
        <v>303011197</v>
      </c>
      <c r="N792" t="s">
        <v>980</v>
      </c>
      <c r="O792" t="s">
        <v>980</v>
      </c>
      <c r="P792">
        <v>80</v>
      </c>
      <c r="Q792">
        <v>2</v>
      </c>
    </row>
    <row r="793" spans="1:17" x14ac:dyDescent="0.25">
      <c r="A793" t="s">
        <v>930</v>
      </c>
      <c r="B793" t="s">
        <v>874</v>
      </c>
      <c r="C793" t="s">
        <v>842</v>
      </c>
      <c r="D793" s="1" t="s">
        <v>688</v>
      </c>
      <c r="E793" s="1" t="s">
        <v>688</v>
      </c>
      <c r="F793">
        <v>100</v>
      </c>
      <c r="G793">
        <v>100</v>
      </c>
      <c r="H793">
        <v>100</v>
      </c>
      <c r="I793" s="1">
        <v>6937519409915</v>
      </c>
      <c r="J793" t="s">
        <v>981</v>
      </c>
      <c r="K793" t="s">
        <v>982</v>
      </c>
      <c r="L793" t="s">
        <v>981</v>
      </c>
      <c r="M793" s="1">
        <v>6937519409915</v>
      </c>
      <c r="N793" t="s">
        <v>980</v>
      </c>
      <c r="O793" t="s">
        <v>980</v>
      </c>
      <c r="P793">
        <v>45</v>
      </c>
      <c r="Q793">
        <v>2</v>
      </c>
    </row>
    <row r="794" spans="1:17" x14ac:dyDescent="0.25">
      <c r="A794" t="s">
        <v>930</v>
      </c>
      <c r="B794" t="s">
        <v>874</v>
      </c>
      <c r="C794" t="s">
        <v>842</v>
      </c>
      <c r="D794" s="1" t="s">
        <v>690</v>
      </c>
      <c r="E794" s="1" t="s">
        <v>690</v>
      </c>
      <c r="F794">
        <v>80</v>
      </c>
      <c r="G794">
        <v>80</v>
      </c>
      <c r="H794">
        <v>80</v>
      </c>
      <c r="I794" s="1" t="s">
        <v>689</v>
      </c>
      <c r="J794" t="s">
        <v>981</v>
      </c>
      <c r="K794" t="s">
        <v>982</v>
      </c>
      <c r="L794" t="s">
        <v>981</v>
      </c>
      <c r="M794" s="1" t="s">
        <v>689</v>
      </c>
      <c r="N794" t="s">
        <v>980</v>
      </c>
      <c r="O794" t="s">
        <v>980</v>
      </c>
      <c r="P794">
        <v>45</v>
      </c>
      <c r="Q794">
        <v>1</v>
      </c>
    </row>
    <row r="795" spans="1:17" x14ac:dyDescent="0.25">
      <c r="A795" t="s">
        <v>930</v>
      </c>
      <c r="B795" t="s">
        <v>874</v>
      </c>
      <c r="C795" t="s">
        <v>842</v>
      </c>
      <c r="D795" s="1" t="s">
        <v>708</v>
      </c>
      <c r="E795" s="1" t="s">
        <v>708</v>
      </c>
      <c r="F795">
        <v>100</v>
      </c>
      <c r="G795">
        <v>100</v>
      </c>
      <c r="H795">
        <v>100</v>
      </c>
      <c r="I795" s="1">
        <v>303011198</v>
      </c>
      <c r="J795" t="s">
        <v>981</v>
      </c>
      <c r="K795" t="s">
        <v>982</v>
      </c>
      <c r="L795" t="s">
        <v>981</v>
      </c>
      <c r="M795" s="1">
        <v>303011198</v>
      </c>
      <c r="N795" t="s">
        <v>980</v>
      </c>
      <c r="O795" t="s">
        <v>980</v>
      </c>
      <c r="P795">
        <v>45</v>
      </c>
      <c r="Q795">
        <v>9</v>
      </c>
    </row>
    <row r="796" spans="1:17" x14ac:dyDescent="0.25">
      <c r="A796" t="s">
        <v>953</v>
      </c>
      <c r="B796" t="s">
        <v>867</v>
      </c>
      <c r="C796" t="s">
        <v>853</v>
      </c>
      <c r="D796" s="1" t="s">
        <v>691</v>
      </c>
      <c r="E796" s="1" t="s">
        <v>691</v>
      </c>
      <c r="F796">
        <v>20</v>
      </c>
      <c r="G796">
        <v>20</v>
      </c>
      <c r="H796">
        <v>20</v>
      </c>
      <c r="I796" s="1">
        <v>303011199</v>
      </c>
      <c r="J796" t="s">
        <v>981</v>
      </c>
      <c r="K796" t="s">
        <v>982</v>
      </c>
      <c r="L796" t="s">
        <v>981</v>
      </c>
      <c r="M796" s="1">
        <v>303011199</v>
      </c>
      <c r="N796" t="s">
        <v>980</v>
      </c>
      <c r="O796" t="s">
        <v>980</v>
      </c>
      <c r="P796">
        <v>10</v>
      </c>
      <c r="Q796">
        <v>12</v>
      </c>
    </row>
    <row r="797" spans="1:17" x14ac:dyDescent="0.25">
      <c r="A797" t="s">
        <v>953</v>
      </c>
      <c r="B797" t="s">
        <v>867</v>
      </c>
      <c r="C797" t="s">
        <v>853</v>
      </c>
      <c r="D797" s="1" t="s">
        <v>692</v>
      </c>
      <c r="E797" s="1" t="s">
        <v>692</v>
      </c>
      <c r="F797">
        <v>20</v>
      </c>
      <c r="G797">
        <v>20</v>
      </c>
      <c r="H797">
        <v>20</v>
      </c>
      <c r="I797" s="1">
        <v>693937410907</v>
      </c>
      <c r="J797" t="s">
        <v>981</v>
      </c>
      <c r="K797" t="s">
        <v>982</v>
      </c>
      <c r="L797" t="s">
        <v>981</v>
      </c>
      <c r="M797" s="1">
        <v>693937410907</v>
      </c>
      <c r="N797" t="s">
        <v>980</v>
      </c>
      <c r="O797" t="s">
        <v>980</v>
      </c>
      <c r="P797">
        <v>10</v>
      </c>
      <c r="Q797">
        <v>24</v>
      </c>
    </row>
    <row r="798" spans="1:17" x14ac:dyDescent="0.25">
      <c r="A798" t="s">
        <v>868</v>
      </c>
      <c r="B798" t="s">
        <v>867</v>
      </c>
      <c r="C798" t="s">
        <v>840</v>
      </c>
      <c r="D798" s="1" t="s">
        <v>693</v>
      </c>
      <c r="E798" s="1" t="s">
        <v>693</v>
      </c>
      <c r="F798">
        <v>600</v>
      </c>
      <c r="G798">
        <v>600</v>
      </c>
      <c r="H798">
        <v>600</v>
      </c>
      <c r="I798" s="1">
        <v>303011200</v>
      </c>
      <c r="J798" t="s">
        <v>981</v>
      </c>
      <c r="K798" t="s">
        <v>982</v>
      </c>
      <c r="L798" t="s">
        <v>981</v>
      </c>
      <c r="M798" s="1">
        <v>303011200</v>
      </c>
      <c r="N798" t="s">
        <v>980</v>
      </c>
      <c r="O798" t="s">
        <v>980</v>
      </c>
      <c r="P798">
        <v>300</v>
      </c>
      <c r="Q798">
        <v>5</v>
      </c>
    </row>
    <row r="799" spans="1:17" x14ac:dyDescent="0.25">
      <c r="A799" t="s">
        <v>868</v>
      </c>
      <c r="B799" t="s">
        <v>867</v>
      </c>
      <c r="C799" t="s">
        <v>840</v>
      </c>
      <c r="D799" s="1" t="s">
        <v>694</v>
      </c>
      <c r="E799" s="1" t="s">
        <v>694</v>
      </c>
      <c r="F799">
        <v>850</v>
      </c>
      <c r="G799">
        <v>850</v>
      </c>
      <c r="H799">
        <v>850</v>
      </c>
      <c r="I799" s="1">
        <v>303011201</v>
      </c>
      <c r="J799" t="s">
        <v>981</v>
      </c>
      <c r="K799" t="s">
        <v>982</v>
      </c>
      <c r="L799" t="s">
        <v>981</v>
      </c>
      <c r="M799" s="1">
        <v>303011201</v>
      </c>
      <c r="N799" t="s">
        <v>980</v>
      </c>
      <c r="O799" t="s">
        <v>980</v>
      </c>
      <c r="P799">
        <v>435</v>
      </c>
      <c r="Q799">
        <v>5</v>
      </c>
    </row>
    <row r="800" spans="1:17" x14ac:dyDescent="0.25">
      <c r="A800" t="s">
        <v>868</v>
      </c>
      <c r="B800" t="s">
        <v>867</v>
      </c>
      <c r="C800" t="s">
        <v>840</v>
      </c>
      <c r="D800" s="1" t="s">
        <v>695</v>
      </c>
      <c r="E800" s="1" t="s">
        <v>695</v>
      </c>
      <c r="F800">
        <v>2900</v>
      </c>
      <c r="G800">
        <v>2900</v>
      </c>
      <c r="H800">
        <v>2900</v>
      </c>
      <c r="I800" s="1">
        <v>303011202</v>
      </c>
      <c r="J800" t="s">
        <v>981</v>
      </c>
      <c r="K800" t="s">
        <v>982</v>
      </c>
      <c r="L800" t="s">
        <v>981</v>
      </c>
      <c r="M800" s="1">
        <v>303011202</v>
      </c>
      <c r="N800" t="s">
        <v>980</v>
      </c>
      <c r="O800" t="s">
        <v>980</v>
      </c>
      <c r="P800">
        <v>1500</v>
      </c>
      <c r="Q800">
        <v>1</v>
      </c>
    </row>
    <row r="801" spans="1:17" x14ac:dyDescent="0.25">
      <c r="A801" t="s">
        <v>868</v>
      </c>
      <c r="B801" t="s">
        <v>867</v>
      </c>
      <c r="C801" t="s">
        <v>840</v>
      </c>
      <c r="D801" s="1" t="s">
        <v>696</v>
      </c>
      <c r="E801" s="1" t="s">
        <v>696</v>
      </c>
      <c r="F801">
        <v>3000</v>
      </c>
      <c r="G801">
        <v>3000</v>
      </c>
      <c r="H801">
        <v>3000</v>
      </c>
      <c r="I801" s="1">
        <v>303011203</v>
      </c>
      <c r="J801" t="s">
        <v>981</v>
      </c>
      <c r="K801" t="s">
        <v>982</v>
      </c>
      <c r="L801" t="s">
        <v>981</v>
      </c>
      <c r="M801" s="1">
        <v>303011203</v>
      </c>
      <c r="N801" t="s">
        <v>980</v>
      </c>
      <c r="O801" t="s">
        <v>980</v>
      </c>
      <c r="P801">
        <f>435*5</f>
        <v>2175</v>
      </c>
      <c r="Q801">
        <v>1</v>
      </c>
    </row>
    <row r="802" spans="1:17" x14ac:dyDescent="0.25">
      <c r="A802" t="s">
        <v>868</v>
      </c>
      <c r="B802" t="s">
        <v>867</v>
      </c>
      <c r="C802" t="s">
        <v>840</v>
      </c>
      <c r="D802" s="1" t="s">
        <v>697</v>
      </c>
      <c r="E802" s="1" t="s">
        <v>697</v>
      </c>
      <c r="F802">
        <v>480</v>
      </c>
      <c r="G802">
        <v>480</v>
      </c>
      <c r="H802">
        <v>480</v>
      </c>
      <c r="I802" s="1">
        <v>303011204</v>
      </c>
      <c r="J802" t="s">
        <v>981</v>
      </c>
      <c r="K802" t="s">
        <v>982</v>
      </c>
      <c r="L802" t="s">
        <v>981</v>
      </c>
      <c r="M802" s="1">
        <v>303011204</v>
      </c>
      <c r="N802" t="s">
        <v>980</v>
      </c>
      <c r="O802" t="s">
        <v>980</v>
      </c>
      <c r="P802">
        <v>300</v>
      </c>
      <c r="Q802">
        <v>1</v>
      </c>
    </row>
    <row r="803" spans="1:17" x14ac:dyDescent="0.25">
      <c r="A803" t="s">
        <v>868</v>
      </c>
      <c r="B803" t="s">
        <v>867</v>
      </c>
      <c r="C803" t="s">
        <v>840</v>
      </c>
      <c r="D803" s="1" t="s">
        <v>698</v>
      </c>
      <c r="E803" s="1" t="s">
        <v>698</v>
      </c>
      <c r="F803">
        <v>800</v>
      </c>
      <c r="G803">
        <v>800</v>
      </c>
      <c r="H803">
        <v>800</v>
      </c>
      <c r="I803" s="1">
        <v>303011205</v>
      </c>
      <c r="J803" t="s">
        <v>981</v>
      </c>
      <c r="K803" t="s">
        <v>982</v>
      </c>
      <c r="L803" t="s">
        <v>981</v>
      </c>
      <c r="M803" s="1">
        <v>303011205</v>
      </c>
      <c r="N803" t="s">
        <v>980</v>
      </c>
      <c r="O803" t="s">
        <v>980</v>
      </c>
      <c r="P803">
        <v>475</v>
      </c>
      <c r="Q803">
        <v>2</v>
      </c>
    </row>
    <row r="804" spans="1:17" x14ac:dyDescent="0.25">
      <c r="A804" t="s">
        <v>868</v>
      </c>
      <c r="B804" t="s">
        <v>867</v>
      </c>
      <c r="C804" t="s">
        <v>840</v>
      </c>
      <c r="D804" s="1" t="s">
        <v>699</v>
      </c>
      <c r="E804" s="1" t="s">
        <v>699</v>
      </c>
      <c r="F804">
        <v>1250</v>
      </c>
      <c r="G804">
        <v>1250</v>
      </c>
      <c r="H804">
        <v>1250</v>
      </c>
      <c r="I804" s="1">
        <v>5843212214613</v>
      </c>
      <c r="J804" t="s">
        <v>981</v>
      </c>
      <c r="K804" t="s">
        <v>982</v>
      </c>
      <c r="L804" t="s">
        <v>981</v>
      </c>
      <c r="M804" s="1">
        <v>5843212214613</v>
      </c>
      <c r="N804" t="s">
        <v>980</v>
      </c>
      <c r="O804" t="s">
        <v>980</v>
      </c>
      <c r="P804">
        <v>630</v>
      </c>
      <c r="Q804">
        <v>3</v>
      </c>
    </row>
    <row r="805" spans="1:17" x14ac:dyDescent="0.25">
      <c r="A805" t="s">
        <v>959</v>
      </c>
      <c r="B805" t="s">
        <v>867</v>
      </c>
      <c r="C805" t="s">
        <v>853</v>
      </c>
      <c r="D805" s="1" t="s">
        <v>710</v>
      </c>
      <c r="E805" s="1" t="s">
        <v>710</v>
      </c>
      <c r="F805">
        <v>180</v>
      </c>
      <c r="G805">
        <v>180</v>
      </c>
      <c r="H805">
        <v>180</v>
      </c>
      <c r="I805" s="1">
        <v>303011206</v>
      </c>
      <c r="J805" t="s">
        <v>981</v>
      </c>
      <c r="K805" t="s">
        <v>982</v>
      </c>
      <c r="L805" t="s">
        <v>981</v>
      </c>
      <c r="M805" s="1">
        <v>303011206</v>
      </c>
      <c r="N805" t="s">
        <v>980</v>
      </c>
      <c r="O805" t="s">
        <v>980</v>
      </c>
      <c r="P805">
        <v>85</v>
      </c>
      <c r="Q805">
        <v>3</v>
      </c>
    </row>
    <row r="806" spans="1:17" x14ac:dyDescent="0.25">
      <c r="A806" t="s">
        <v>959</v>
      </c>
      <c r="B806" t="s">
        <v>867</v>
      </c>
      <c r="C806" t="s">
        <v>853</v>
      </c>
      <c r="D806" s="1" t="s">
        <v>709</v>
      </c>
      <c r="E806" s="1" t="s">
        <v>709</v>
      </c>
      <c r="F806">
        <v>150</v>
      </c>
      <c r="G806">
        <v>150</v>
      </c>
      <c r="H806">
        <v>150</v>
      </c>
      <c r="I806" s="1">
        <v>303011207</v>
      </c>
      <c r="J806" t="s">
        <v>981</v>
      </c>
      <c r="K806" t="s">
        <v>982</v>
      </c>
      <c r="L806" t="s">
        <v>981</v>
      </c>
      <c r="M806" s="1">
        <v>303011207</v>
      </c>
      <c r="N806" t="s">
        <v>980</v>
      </c>
      <c r="O806" t="s">
        <v>980</v>
      </c>
      <c r="P806">
        <v>70</v>
      </c>
      <c r="Q806">
        <v>4</v>
      </c>
    </row>
    <row r="807" spans="1:17" x14ac:dyDescent="0.25">
      <c r="A807" t="s">
        <v>871</v>
      </c>
      <c r="B807" t="s">
        <v>874</v>
      </c>
      <c r="C807" t="s">
        <v>853</v>
      </c>
      <c r="D807" s="1" t="s">
        <v>711</v>
      </c>
      <c r="E807" s="1" t="s">
        <v>711</v>
      </c>
      <c r="F807">
        <v>50</v>
      </c>
      <c r="G807">
        <v>50</v>
      </c>
      <c r="H807">
        <v>50</v>
      </c>
      <c r="I807" s="1">
        <v>5060059570904</v>
      </c>
      <c r="J807" t="s">
        <v>981</v>
      </c>
      <c r="K807" t="s">
        <v>982</v>
      </c>
      <c r="L807" t="s">
        <v>981</v>
      </c>
      <c r="M807" s="1">
        <v>5060059570904</v>
      </c>
      <c r="N807" t="s">
        <v>980</v>
      </c>
      <c r="O807" t="s">
        <v>980</v>
      </c>
      <c r="P807">
        <v>30</v>
      </c>
      <c r="Q807">
        <v>12</v>
      </c>
    </row>
    <row r="808" spans="1:17" x14ac:dyDescent="0.25">
      <c r="A808" t="s">
        <v>871</v>
      </c>
      <c r="B808" t="s">
        <v>874</v>
      </c>
      <c r="C808" t="s">
        <v>853</v>
      </c>
      <c r="D808" s="1" t="s">
        <v>712</v>
      </c>
      <c r="E808" s="1" t="s">
        <v>712</v>
      </c>
      <c r="F808">
        <v>120</v>
      </c>
      <c r="G808">
        <v>120</v>
      </c>
      <c r="H808">
        <v>120</v>
      </c>
      <c r="I808" s="1">
        <v>8809207940698</v>
      </c>
      <c r="J808" t="s">
        <v>981</v>
      </c>
      <c r="K808" t="s">
        <v>982</v>
      </c>
      <c r="L808" t="s">
        <v>981</v>
      </c>
      <c r="M808" s="1">
        <v>8809207940698</v>
      </c>
      <c r="N808" t="s">
        <v>980</v>
      </c>
      <c r="O808" t="s">
        <v>980</v>
      </c>
      <c r="P808">
        <v>70</v>
      </c>
      <c r="Q808">
        <v>3</v>
      </c>
    </row>
    <row r="809" spans="1:17" x14ac:dyDescent="0.25">
      <c r="A809" t="s">
        <v>871</v>
      </c>
      <c r="B809" t="s">
        <v>874</v>
      </c>
      <c r="C809" t="s">
        <v>853</v>
      </c>
      <c r="D809" s="1" t="s">
        <v>713</v>
      </c>
      <c r="E809" s="1" t="s">
        <v>713</v>
      </c>
      <c r="F809">
        <v>150</v>
      </c>
      <c r="G809">
        <v>150</v>
      </c>
      <c r="H809">
        <v>150</v>
      </c>
      <c r="I809" s="1">
        <v>8809207940698</v>
      </c>
      <c r="J809" t="s">
        <v>981</v>
      </c>
      <c r="K809" t="s">
        <v>982</v>
      </c>
      <c r="L809" t="s">
        <v>981</v>
      </c>
      <c r="M809" s="1">
        <v>8809207940698</v>
      </c>
      <c r="N809" t="s">
        <v>980</v>
      </c>
      <c r="O809" t="s">
        <v>980</v>
      </c>
      <c r="P809">
        <v>70</v>
      </c>
      <c r="Q809">
        <v>3</v>
      </c>
    </row>
    <row r="810" spans="1:17" x14ac:dyDescent="0.25">
      <c r="A810" t="s">
        <v>868</v>
      </c>
      <c r="B810" t="s">
        <v>867</v>
      </c>
      <c r="C810" t="s">
        <v>840</v>
      </c>
      <c r="D810" s="1" t="s">
        <v>714</v>
      </c>
      <c r="E810" s="1" t="s">
        <v>714</v>
      </c>
      <c r="F810">
        <v>1650</v>
      </c>
      <c r="G810">
        <v>1650</v>
      </c>
      <c r="H810">
        <v>1650</v>
      </c>
      <c r="I810" s="1">
        <v>9543322124616</v>
      </c>
      <c r="J810" t="s">
        <v>981</v>
      </c>
      <c r="K810" t="s">
        <v>982</v>
      </c>
      <c r="L810" t="s">
        <v>981</v>
      </c>
      <c r="M810" s="1">
        <v>9543322124616</v>
      </c>
      <c r="N810" t="s">
        <v>980</v>
      </c>
      <c r="O810" t="s">
        <v>980</v>
      </c>
      <c r="P810">
        <v>950</v>
      </c>
      <c r="Q810">
        <v>1</v>
      </c>
    </row>
    <row r="811" spans="1:17" x14ac:dyDescent="0.25">
      <c r="A811" t="s">
        <v>868</v>
      </c>
      <c r="B811" t="s">
        <v>867</v>
      </c>
      <c r="C811" t="s">
        <v>840</v>
      </c>
      <c r="D811" s="1" t="s">
        <v>715</v>
      </c>
      <c r="E811" s="1" t="s">
        <v>715</v>
      </c>
      <c r="F811">
        <v>1890</v>
      </c>
      <c r="G811">
        <v>1890</v>
      </c>
      <c r="H811">
        <v>1890</v>
      </c>
      <c r="I811" s="1">
        <v>9543322164612</v>
      </c>
      <c r="J811" t="s">
        <v>981</v>
      </c>
      <c r="K811" t="s">
        <v>982</v>
      </c>
      <c r="L811" t="s">
        <v>981</v>
      </c>
      <c r="M811" s="1">
        <v>9543322164612</v>
      </c>
      <c r="N811" t="s">
        <v>980</v>
      </c>
      <c r="O811" t="s">
        <v>980</v>
      </c>
      <c r="P811">
        <v>1050</v>
      </c>
      <c r="Q811">
        <v>1</v>
      </c>
    </row>
    <row r="812" spans="1:17" x14ac:dyDescent="0.25">
      <c r="A812" t="s">
        <v>868</v>
      </c>
      <c r="B812" t="s">
        <v>867</v>
      </c>
      <c r="C812" t="s">
        <v>840</v>
      </c>
      <c r="D812" s="1" t="s">
        <v>716</v>
      </c>
      <c r="E812" s="1" t="s">
        <v>716</v>
      </c>
      <c r="F812">
        <v>1890</v>
      </c>
      <c r="G812">
        <v>1890</v>
      </c>
      <c r="H812">
        <v>1890</v>
      </c>
      <c r="I812" s="1">
        <v>9543322164612</v>
      </c>
      <c r="J812" t="s">
        <v>981</v>
      </c>
      <c r="K812" t="s">
        <v>982</v>
      </c>
      <c r="L812" t="s">
        <v>981</v>
      </c>
      <c r="M812" s="1">
        <v>9543322164612</v>
      </c>
      <c r="N812" t="s">
        <v>980</v>
      </c>
      <c r="O812" t="s">
        <v>980</v>
      </c>
      <c r="P812">
        <v>1000</v>
      </c>
      <c r="Q812">
        <v>1</v>
      </c>
    </row>
    <row r="813" spans="1:17" x14ac:dyDescent="0.25">
      <c r="A813" t="s">
        <v>868</v>
      </c>
      <c r="B813" t="s">
        <v>867</v>
      </c>
      <c r="C813" t="s">
        <v>840</v>
      </c>
      <c r="D813" s="1" t="s">
        <v>717</v>
      </c>
      <c r="E813" s="1" t="s">
        <v>717</v>
      </c>
      <c r="F813">
        <v>2390</v>
      </c>
      <c r="G813">
        <v>2390</v>
      </c>
      <c r="H813">
        <v>2390</v>
      </c>
      <c r="I813" s="1">
        <v>9543322164612</v>
      </c>
      <c r="J813" t="s">
        <v>981</v>
      </c>
      <c r="K813" t="s">
        <v>982</v>
      </c>
      <c r="L813" t="s">
        <v>981</v>
      </c>
      <c r="M813" s="1">
        <v>9543322164612</v>
      </c>
      <c r="N813" t="s">
        <v>980</v>
      </c>
      <c r="O813" t="s">
        <v>980</v>
      </c>
      <c r="P813">
        <v>1475</v>
      </c>
      <c r="Q813">
        <v>1</v>
      </c>
    </row>
    <row r="814" spans="1:17" x14ac:dyDescent="0.25">
      <c r="A814" t="s">
        <v>936</v>
      </c>
      <c r="B814" t="s">
        <v>867</v>
      </c>
      <c r="C814" t="s">
        <v>840</v>
      </c>
      <c r="D814" s="1" t="s">
        <v>718</v>
      </c>
      <c r="E814" s="1" t="s">
        <v>718</v>
      </c>
      <c r="F814">
        <v>450</v>
      </c>
      <c r="G814">
        <v>450</v>
      </c>
      <c r="H814">
        <v>450</v>
      </c>
      <c r="I814" s="1">
        <v>303011208</v>
      </c>
      <c r="J814" t="s">
        <v>981</v>
      </c>
      <c r="K814" t="s">
        <v>982</v>
      </c>
      <c r="L814" t="s">
        <v>981</v>
      </c>
      <c r="M814" s="1">
        <v>303011208</v>
      </c>
      <c r="N814" t="s">
        <v>980</v>
      </c>
      <c r="O814" t="s">
        <v>980</v>
      </c>
      <c r="P814">
        <v>200</v>
      </c>
      <c r="Q814">
        <v>2</v>
      </c>
    </row>
    <row r="815" spans="1:17" x14ac:dyDescent="0.25">
      <c r="A815" t="s">
        <v>936</v>
      </c>
      <c r="B815" t="s">
        <v>867</v>
      </c>
      <c r="C815" t="s">
        <v>840</v>
      </c>
      <c r="D815" s="1" t="s">
        <v>719</v>
      </c>
      <c r="E815" s="1" t="s">
        <v>719</v>
      </c>
      <c r="F815">
        <v>500</v>
      </c>
      <c r="G815">
        <v>500</v>
      </c>
      <c r="H815">
        <v>500</v>
      </c>
      <c r="I815" s="1">
        <v>303011209</v>
      </c>
      <c r="J815" t="s">
        <v>981</v>
      </c>
      <c r="K815" t="s">
        <v>982</v>
      </c>
      <c r="L815" t="s">
        <v>981</v>
      </c>
      <c r="M815" s="1">
        <v>303011209</v>
      </c>
      <c r="N815" t="s">
        <v>980</v>
      </c>
      <c r="O815" t="s">
        <v>980</v>
      </c>
      <c r="P815">
        <v>220</v>
      </c>
      <c r="Q815">
        <v>2</v>
      </c>
    </row>
    <row r="816" spans="1:17" x14ac:dyDescent="0.25">
      <c r="A816" t="s">
        <v>868</v>
      </c>
      <c r="B816" t="s">
        <v>867</v>
      </c>
      <c r="C816" t="s">
        <v>840</v>
      </c>
      <c r="D816" s="1" t="s">
        <v>720</v>
      </c>
      <c r="E816" s="1" t="s">
        <v>720</v>
      </c>
      <c r="F816">
        <v>800</v>
      </c>
      <c r="G816">
        <v>800</v>
      </c>
      <c r="H816">
        <v>800</v>
      </c>
      <c r="I816" s="1">
        <v>5843212214613</v>
      </c>
      <c r="J816" t="s">
        <v>981</v>
      </c>
      <c r="K816" t="s">
        <v>982</v>
      </c>
      <c r="L816" t="s">
        <v>981</v>
      </c>
      <c r="M816" s="1">
        <v>5843212214613</v>
      </c>
      <c r="N816" t="s">
        <v>980</v>
      </c>
      <c r="O816" t="s">
        <v>980</v>
      </c>
      <c r="P816">
        <v>420</v>
      </c>
      <c r="Q816">
        <v>1</v>
      </c>
    </row>
    <row r="817" spans="1:17" x14ac:dyDescent="0.25">
      <c r="A817" t="s">
        <v>878</v>
      </c>
      <c r="B817" t="s">
        <v>867</v>
      </c>
      <c r="C817" t="s">
        <v>840</v>
      </c>
      <c r="D817" s="1" t="s">
        <v>721</v>
      </c>
      <c r="E817" s="1" t="s">
        <v>721</v>
      </c>
      <c r="F817">
        <v>700</v>
      </c>
      <c r="G817">
        <v>700</v>
      </c>
      <c r="H817">
        <v>700</v>
      </c>
      <c r="I817" s="1">
        <v>5843212214613</v>
      </c>
      <c r="J817" t="s">
        <v>981</v>
      </c>
      <c r="K817" t="s">
        <v>982</v>
      </c>
      <c r="L817" t="s">
        <v>981</v>
      </c>
      <c r="M817" s="1">
        <v>5843212214613</v>
      </c>
      <c r="N817" t="s">
        <v>980</v>
      </c>
      <c r="O817" t="s">
        <v>980</v>
      </c>
      <c r="P817">
        <v>350</v>
      </c>
      <c r="Q817">
        <v>1</v>
      </c>
    </row>
    <row r="818" spans="1:17" x14ac:dyDescent="0.25">
      <c r="A818" t="s">
        <v>878</v>
      </c>
      <c r="B818" t="s">
        <v>867</v>
      </c>
      <c r="C818" t="s">
        <v>840</v>
      </c>
      <c r="D818" s="1" t="s">
        <v>722</v>
      </c>
      <c r="E818" s="1" t="s">
        <v>722</v>
      </c>
      <c r="F818">
        <v>1190</v>
      </c>
      <c r="G818">
        <v>1190</v>
      </c>
      <c r="H818">
        <v>1190</v>
      </c>
      <c r="I818" s="1">
        <v>8985462635460</v>
      </c>
      <c r="J818" t="s">
        <v>981</v>
      </c>
      <c r="K818" t="s">
        <v>982</v>
      </c>
      <c r="L818" t="s">
        <v>981</v>
      </c>
      <c r="M818" s="1">
        <v>8985462635460</v>
      </c>
      <c r="N818" t="s">
        <v>980</v>
      </c>
      <c r="O818" t="s">
        <v>980</v>
      </c>
      <c r="P818">
        <v>620</v>
      </c>
      <c r="Q818">
        <v>1</v>
      </c>
    </row>
    <row r="819" spans="1:17" x14ac:dyDescent="0.25">
      <c r="A819" t="s">
        <v>953</v>
      </c>
      <c r="B819" t="s">
        <v>867</v>
      </c>
      <c r="C819" t="s">
        <v>840</v>
      </c>
      <c r="D819" s="1" t="s">
        <v>725</v>
      </c>
      <c r="E819" s="1" t="s">
        <v>725</v>
      </c>
      <c r="F819">
        <v>180</v>
      </c>
      <c r="G819">
        <v>180</v>
      </c>
      <c r="H819">
        <v>180</v>
      </c>
      <c r="I819" s="1">
        <v>8901030174827</v>
      </c>
      <c r="J819" t="s">
        <v>981</v>
      </c>
      <c r="K819" t="s">
        <v>982</v>
      </c>
      <c r="L819" t="s">
        <v>981</v>
      </c>
      <c r="M819" s="1">
        <v>8901030174827</v>
      </c>
      <c r="N819" t="s">
        <v>980</v>
      </c>
      <c r="O819" t="s">
        <v>980</v>
      </c>
      <c r="P819">
        <v>90</v>
      </c>
      <c r="Q819">
        <v>3</v>
      </c>
    </row>
    <row r="820" spans="1:17" x14ac:dyDescent="0.25">
      <c r="A820" t="s">
        <v>871</v>
      </c>
      <c r="B820" t="s">
        <v>867</v>
      </c>
      <c r="C820" t="s">
        <v>853</v>
      </c>
      <c r="D820" s="1" t="s">
        <v>727</v>
      </c>
      <c r="E820" s="1" t="s">
        <v>727</v>
      </c>
      <c r="F820">
        <v>250</v>
      </c>
      <c r="G820">
        <v>250</v>
      </c>
      <c r="H820">
        <v>250</v>
      </c>
      <c r="I820" s="1">
        <v>303011210</v>
      </c>
      <c r="J820" t="s">
        <v>981</v>
      </c>
      <c r="K820" t="s">
        <v>982</v>
      </c>
      <c r="L820" t="s">
        <v>981</v>
      </c>
      <c r="M820" s="1">
        <v>303011210</v>
      </c>
      <c r="N820" t="s">
        <v>980</v>
      </c>
      <c r="O820" t="s">
        <v>980</v>
      </c>
      <c r="P820">
        <v>120</v>
      </c>
      <c r="Q820">
        <v>1</v>
      </c>
    </row>
    <row r="821" spans="1:17" x14ac:dyDescent="0.25">
      <c r="A821" t="s">
        <v>871</v>
      </c>
      <c r="B821" t="s">
        <v>867</v>
      </c>
      <c r="C821" t="s">
        <v>853</v>
      </c>
      <c r="D821" s="1" t="s">
        <v>728</v>
      </c>
      <c r="E821" s="1" t="s">
        <v>728</v>
      </c>
      <c r="F821">
        <v>200</v>
      </c>
      <c r="G821">
        <v>200</v>
      </c>
      <c r="H821">
        <v>200</v>
      </c>
      <c r="I821" s="1">
        <v>303011211</v>
      </c>
      <c r="J821" t="s">
        <v>981</v>
      </c>
      <c r="K821" t="s">
        <v>982</v>
      </c>
      <c r="L821" t="s">
        <v>981</v>
      </c>
      <c r="M821" s="1">
        <v>303011211</v>
      </c>
      <c r="N821" t="s">
        <v>980</v>
      </c>
      <c r="O821" t="s">
        <v>980</v>
      </c>
      <c r="P821">
        <v>80</v>
      </c>
      <c r="Q821">
        <v>2</v>
      </c>
    </row>
    <row r="822" spans="1:17" x14ac:dyDescent="0.25">
      <c r="A822" t="s">
        <v>871</v>
      </c>
      <c r="B822" t="s">
        <v>867</v>
      </c>
      <c r="C822" t="s">
        <v>853</v>
      </c>
      <c r="D822" s="1" t="s">
        <v>729</v>
      </c>
      <c r="E822" s="1" t="s">
        <v>729</v>
      </c>
      <c r="F822">
        <v>200</v>
      </c>
      <c r="G822">
        <v>200</v>
      </c>
      <c r="H822">
        <v>200</v>
      </c>
      <c r="I822" s="1">
        <v>303011212</v>
      </c>
      <c r="J822" t="s">
        <v>981</v>
      </c>
      <c r="K822" t="s">
        <v>982</v>
      </c>
      <c r="L822" t="s">
        <v>981</v>
      </c>
      <c r="M822" s="1">
        <v>303011212</v>
      </c>
      <c r="N822" t="s">
        <v>980</v>
      </c>
      <c r="O822" t="s">
        <v>980</v>
      </c>
      <c r="P822">
        <v>80</v>
      </c>
      <c r="Q822">
        <v>2</v>
      </c>
    </row>
    <row r="823" spans="1:17" x14ac:dyDescent="0.25">
      <c r="A823" t="s">
        <v>871</v>
      </c>
      <c r="B823" t="s">
        <v>867</v>
      </c>
      <c r="C823" t="s">
        <v>853</v>
      </c>
      <c r="D823" s="1" t="s">
        <v>730</v>
      </c>
      <c r="E823" s="1" t="s">
        <v>730</v>
      </c>
      <c r="F823">
        <v>200</v>
      </c>
      <c r="G823">
        <v>200</v>
      </c>
      <c r="H823">
        <v>200</v>
      </c>
      <c r="I823" s="1">
        <v>303011213</v>
      </c>
      <c r="J823" t="s">
        <v>981</v>
      </c>
      <c r="K823" t="s">
        <v>982</v>
      </c>
      <c r="L823" t="s">
        <v>981</v>
      </c>
      <c r="M823" s="1">
        <v>303011213</v>
      </c>
      <c r="N823" t="s">
        <v>980</v>
      </c>
      <c r="O823" t="s">
        <v>980</v>
      </c>
      <c r="P823">
        <v>80</v>
      </c>
      <c r="Q823">
        <v>12</v>
      </c>
    </row>
    <row r="824" spans="1:17" x14ac:dyDescent="0.25">
      <c r="A824" t="s">
        <v>871</v>
      </c>
      <c r="B824" t="s">
        <v>867</v>
      </c>
      <c r="C824" t="s">
        <v>853</v>
      </c>
      <c r="D824" s="1" t="s">
        <v>731</v>
      </c>
      <c r="E824" s="1" t="s">
        <v>731</v>
      </c>
      <c r="F824">
        <v>80</v>
      </c>
      <c r="G824">
        <v>80</v>
      </c>
      <c r="H824">
        <v>80</v>
      </c>
      <c r="I824" s="1">
        <v>303011214</v>
      </c>
      <c r="J824" t="s">
        <v>981</v>
      </c>
      <c r="K824" t="s">
        <v>982</v>
      </c>
      <c r="L824" t="s">
        <v>981</v>
      </c>
      <c r="M824" s="1">
        <v>303011214</v>
      </c>
      <c r="N824" t="s">
        <v>980</v>
      </c>
      <c r="O824" t="s">
        <v>980</v>
      </c>
      <c r="P824">
        <v>30</v>
      </c>
      <c r="Q824">
        <v>12</v>
      </c>
    </row>
    <row r="825" spans="1:17" x14ac:dyDescent="0.25">
      <c r="A825" t="s">
        <v>960</v>
      </c>
      <c r="B825" t="s">
        <v>874</v>
      </c>
      <c r="C825" t="s">
        <v>842</v>
      </c>
      <c r="D825" s="1" t="s">
        <v>733</v>
      </c>
      <c r="E825" s="1" t="s">
        <v>733</v>
      </c>
      <c r="F825">
        <v>700</v>
      </c>
      <c r="G825">
        <v>700</v>
      </c>
      <c r="H825">
        <v>700</v>
      </c>
      <c r="I825" s="1">
        <v>303011215</v>
      </c>
      <c r="J825" t="s">
        <v>981</v>
      </c>
      <c r="K825" t="s">
        <v>982</v>
      </c>
      <c r="L825" t="s">
        <v>981</v>
      </c>
      <c r="M825" s="1">
        <v>303011215</v>
      </c>
      <c r="N825" t="s">
        <v>980</v>
      </c>
      <c r="O825" t="s">
        <v>980</v>
      </c>
      <c r="P825">
        <v>330</v>
      </c>
      <c r="Q825">
        <v>5</v>
      </c>
    </row>
    <row r="826" spans="1:17" x14ac:dyDescent="0.25">
      <c r="A826" t="s">
        <v>960</v>
      </c>
      <c r="B826" t="s">
        <v>874</v>
      </c>
      <c r="C826" t="s">
        <v>842</v>
      </c>
      <c r="D826" s="1" t="s">
        <v>734</v>
      </c>
      <c r="E826" s="1" t="s">
        <v>734</v>
      </c>
      <c r="F826">
        <v>750</v>
      </c>
      <c r="G826">
        <v>750</v>
      </c>
      <c r="H826">
        <v>750</v>
      </c>
      <c r="I826" s="1">
        <v>303011216</v>
      </c>
      <c r="J826" t="s">
        <v>981</v>
      </c>
      <c r="K826" t="s">
        <v>982</v>
      </c>
      <c r="L826" t="s">
        <v>981</v>
      </c>
      <c r="M826" s="1">
        <v>303011216</v>
      </c>
      <c r="N826" t="s">
        <v>980</v>
      </c>
      <c r="O826" t="s">
        <v>980</v>
      </c>
      <c r="P826">
        <v>320</v>
      </c>
      <c r="Q826">
        <v>3</v>
      </c>
    </row>
    <row r="827" spans="1:17" x14ac:dyDescent="0.25">
      <c r="A827" t="s">
        <v>960</v>
      </c>
      <c r="B827" t="s">
        <v>874</v>
      </c>
      <c r="C827" t="s">
        <v>842</v>
      </c>
      <c r="D827" s="1" t="s">
        <v>735</v>
      </c>
      <c r="E827" s="1" t="s">
        <v>735</v>
      </c>
      <c r="F827">
        <v>850</v>
      </c>
      <c r="G827">
        <v>850</v>
      </c>
      <c r="H827">
        <v>850</v>
      </c>
      <c r="I827" s="1">
        <v>303011217</v>
      </c>
      <c r="J827" t="s">
        <v>981</v>
      </c>
      <c r="K827" t="s">
        <v>982</v>
      </c>
      <c r="L827" t="s">
        <v>981</v>
      </c>
      <c r="M827" s="1">
        <v>303011217</v>
      </c>
      <c r="N827" t="s">
        <v>980</v>
      </c>
      <c r="O827" t="s">
        <v>980</v>
      </c>
      <c r="P827">
        <v>420</v>
      </c>
      <c r="Q827">
        <v>2</v>
      </c>
    </row>
    <row r="828" spans="1:17" x14ac:dyDescent="0.25">
      <c r="A828" t="s">
        <v>953</v>
      </c>
      <c r="B828" t="s">
        <v>867</v>
      </c>
      <c r="C828" t="s">
        <v>853</v>
      </c>
      <c r="D828" s="1" t="s">
        <v>736</v>
      </c>
      <c r="E828" s="1" t="s">
        <v>736</v>
      </c>
      <c r="F828">
        <v>170</v>
      </c>
      <c r="G828">
        <v>170</v>
      </c>
      <c r="H828">
        <v>170</v>
      </c>
      <c r="I828" s="1">
        <v>303011218</v>
      </c>
      <c r="J828" t="s">
        <v>981</v>
      </c>
      <c r="K828" t="s">
        <v>982</v>
      </c>
      <c r="L828" t="s">
        <v>981</v>
      </c>
      <c r="M828" s="1">
        <v>303011218</v>
      </c>
      <c r="N828" t="s">
        <v>980</v>
      </c>
      <c r="O828" t="s">
        <v>980</v>
      </c>
      <c r="P828">
        <v>65</v>
      </c>
      <c r="Q828">
        <v>10</v>
      </c>
    </row>
    <row r="829" spans="1:17" x14ac:dyDescent="0.25">
      <c r="A829" t="s">
        <v>953</v>
      </c>
      <c r="B829" t="s">
        <v>867</v>
      </c>
      <c r="C829" t="s">
        <v>853</v>
      </c>
      <c r="D829" s="1" t="s">
        <v>738</v>
      </c>
      <c r="E829" s="1" t="s">
        <v>738</v>
      </c>
      <c r="F829">
        <v>200</v>
      </c>
      <c r="G829">
        <v>200</v>
      </c>
      <c r="H829">
        <v>200</v>
      </c>
      <c r="I829" s="1" t="s">
        <v>737</v>
      </c>
      <c r="J829" t="s">
        <v>981</v>
      </c>
      <c r="K829" t="s">
        <v>982</v>
      </c>
      <c r="L829" t="s">
        <v>981</v>
      </c>
      <c r="M829" s="1" t="s">
        <v>737</v>
      </c>
      <c r="N829" t="s">
        <v>980</v>
      </c>
      <c r="O829" t="s">
        <v>980</v>
      </c>
      <c r="P829">
        <v>70</v>
      </c>
      <c r="Q829">
        <v>10</v>
      </c>
    </row>
    <row r="830" spans="1:17" x14ac:dyDescent="0.25">
      <c r="A830" t="s">
        <v>930</v>
      </c>
      <c r="B830" t="s">
        <v>874</v>
      </c>
      <c r="C830" t="s">
        <v>842</v>
      </c>
      <c r="D830" s="1" t="s">
        <v>741</v>
      </c>
      <c r="E830" s="1" t="s">
        <v>741</v>
      </c>
      <c r="F830">
        <v>300</v>
      </c>
      <c r="G830">
        <v>300</v>
      </c>
      <c r="H830">
        <v>300</v>
      </c>
      <c r="I830" s="1">
        <v>303011218</v>
      </c>
      <c r="J830" t="s">
        <v>981</v>
      </c>
      <c r="K830" t="s">
        <v>982</v>
      </c>
      <c r="L830" t="s">
        <v>981</v>
      </c>
      <c r="M830" s="1">
        <v>303011218</v>
      </c>
      <c r="N830" t="s">
        <v>980</v>
      </c>
      <c r="O830" t="s">
        <v>980</v>
      </c>
      <c r="P830">
        <v>150</v>
      </c>
      <c r="Q830">
        <v>2</v>
      </c>
    </row>
    <row r="831" spans="1:17" x14ac:dyDescent="0.25">
      <c r="A831" t="s">
        <v>871</v>
      </c>
      <c r="B831" t="s">
        <v>876</v>
      </c>
      <c r="C831" t="s">
        <v>853</v>
      </c>
      <c r="D831" s="1" t="s">
        <v>739</v>
      </c>
      <c r="E831" s="1" t="s">
        <v>739</v>
      </c>
      <c r="F831">
        <v>150</v>
      </c>
      <c r="G831">
        <v>150</v>
      </c>
      <c r="H831">
        <v>150</v>
      </c>
      <c r="I831" s="1">
        <v>303011219</v>
      </c>
      <c r="J831" t="s">
        <v>981</v>
      </c>
      <c r="K831" t="s">
        <v>982</v>
      </c>
      <c r="L831" t="s">
        <v>981</v>
      </c>
      <c r="M831" s="1">
        <v>303011219</v>
      </c>
      <c r="N831" t="s">
        <v>980</v>
      </c>
      <c r="O831" t="s">
        <v>980</v>
      </c>
      <c r="P831">
        <v>70</v>
      </c>
      <c r="Q831">
        <v>1</v>
      </c>
    </row>
    <row r="832" spans="1:17" x14ac:dyDescent="0.25">
      <c r="A832" t="s">
        <v>871</v>
      </c>
      <c r="B832" t="s">
        <v>874</v>
      </c>
      <c r="C832" t="s">
        <v>842</v>
      </c>
      <c r="D832" s="1" t="s">
        <v>740</v>
      </c>
      <c r="E832" s="1" t="s">
        <v>740</v>
      </c>
      <c r="F832">
        <v>300</v>
      </c>
      <c r="G832">
        <v>300</v>
      </c>
      <c r="H832">
        <v>300</v>
      </c>
      <c r="I832" s="1">
        <v>303011220</v>
      </c>
      <c r="J832" t="s">
        <v>981</v>
      </c>
      <c r="K832" t="s">
        <v>982</v>
      </c>
      <c r="L832" t="s">
        <v>981</v>
      </c>
      <c r="M832" s="1">
        <v>303011220</v>
      </c>
      <c r="N832" t="s">
        <v>980</v>
      </c>
      <c r="O832" t="s">
        <v>980</v>
      </c>
      <c r="P832">
        <v>140</v>
      </c>
      <c r="Q832">
        <v>4</v>
      </c>
    </row>
    <row r="833" spans="1:17" x14ac:dyDescent="0.25">
      <c r="A833" t="s">
        <v>871</v>
      </c>
      <c r="B833" t="s">
        <v>874</v>
      </c>
      <c r="C833" t="s">
        <v>853</v>
      </c>
      <c r="D833" s="1" t="s">
        <v>742</v>
      </c>
      <c r="E833" s="1" t="s">
        <v>742</v>
      </c>
      <c r="F833">
        <v>150</v>
      </c>
      <c r="G833">
        <v>150</v>
      </c>
      <c r="H833">
        <v>150</v>
      </c>
      <c r="I833" s="1">
        <v>8906010811716</v>
      </c>
      <c r="J833" t="s">
        <v>981</v>
      </c>
      <c r="K833" t="s">
        <v>982</v>
      </c>
      <c r="L833" t="s">
        <v>981</v>
      </c>
      <c r="M833" s="1">
        <v>8906010811716</v>
      </c>
      <c r="N833" t="s">
        <v>980</v>
      </c>
      <c r="O833" t="s">
        <v>980</v>
      </c>
      <c r="P833">
        <v>60</v>
      </c>
      <c r="Q833">
        <v>2</v>
      </c>
    </row>
    <row r="834" spans="1:17" x14ac:dyDescent="0.25">
      <c r="A834" t="s">
        <v>871</v>
      </c>
      <c r="B834" t="s">
        <v>876</v>
      </c>
      <c r="C834" t="s">
        <v>853</v>
      </c>
      <c r="D834" s="1" t="s">
        <v>743</v>
      </c>
      <c r="E834" s="1" t="s">
        <v>743</v>
      </c>
      <c r="F834">
        <v>250</v>
      </c>
      <c r="G834">
        <v>250</v>
      </c>
      <c r="H834">
        <v>250</v>
      </c>
      <c r="I834" s="1">
        <v>8809207940698</v>
      </c>
      <c r="J834" t="s">
        <v>981</v>
      </c>
      <c r="K834" t="s">
        <v>982</v>
      </c>
      <c r="L834" t="s">
        <v>981</v>
      </c>
      <c r="M834" s="1">
        <v>8809207940698</v>
      </c>
      <c r="N834" t="s">
        <v>980</v>
      </c>
      <c r="O834" t="s">
        <v>980</v>
      </c>
      <c r="P834">
        <v>150</v>
      </c>
      <c r="Q834">
        <v>1</v>
      </c>
    </row>
    <row r="835" spans="1:17" x14ac:dyDescent="0.25">
      <c r="A835" t="s">
        <v>871</v>
      </c>
      <c r="B835" t="s">
        <v>874</v>
      </c>
      <c r="C835" t="s">
        <v>853</v>
      </c>
      <c r="D835" s="1" t="s">
        <v>744</v>
      </c>
      <c r="E835" s="1" t="s">
        <v>744</v>
      </c>
      <c r="F835">
        <v>250</v>
      </c>
      <c r="G835">
        <v>250</v>
      </c>
      <c r="H835">
        <v>250</v>
      </c>
      <c r="I835" s="1">
        <v>303011221009</v>
      </c>
      <c r="J835" t="s">
        <v>981</v>
      </c>
      <c r="K835" t="s">
        <v>982</v>
      </c>
      <c r="L835" t="s">
        <v>981</v>
      </c>
      <c r="M835" s="1">
        <v>303011221009</v>
      </c>
      <c r="N835" t="s">
        <v>980</v>
      </c>
      <c r="O835" t="s">
        <v>980</v>
      </c>
      <c r="P835">
        <v>120</v>
      </c>
      <c r="Q835">
        <v>3</v>
      </c>
    </row>
    <row r="836" spans="1:17" x14ac:dyDescent="0.25">
      <c r="A836" t="s">
        <v>871</v>
      </c>
      <c r="B836" t="s">
        <v>874</v>
      </c>
      <c r="C836" t="s">
        <v>842</v>
      </c>
      <c r="D836" s="1" t="s">
        <v>745</v>
      </c>
      <c r="E836" s="1" t="s">
        <v>745</v>
      </c>
      <c r="F836">
        <v>250</v>
      </c>
      <c r="G836">
        <v>250</v>
      </c>
      <c r="H836">
        <v>250</v>
      </c>
      <c r="I836" s="1">
        <v>6903461230020</v>
      </c>
      <c r="J836" t="s">
        <v>981</v>
      </c>
      <c r="K836" t="s">
        <v>982</v>
      </c>
      <c r="L836" t="s">
        <v>981</v>
      </c>
      <c r="M836" s="1">
        <v>6903461230020</v>
      </c>
      <c r="N836" t="s">
        <v>980</v>
      </c>
      <c r="O836" t="s">
        <v>980</v>
      </c>
      <c r="P836">
        <v>100</v>
      </c>
      <c r="Q836">
        <v>1</v>
      </c>
    </row>
    <row r="837" spans="1:17" x14ac:dyDescent="0.25">
      <c r="A837" t="s">
        <v>871</v>
      </c>
      <c r="B837" t="s">
        <v>874</v>
      </c>
      <c r="C837" t="s">
        <v>853</v>
      </c>
      <c r="D837" s="1" t="s">
        <v>746</v>
      </c>
      <c r="E837" s="1" t="s">
        <v>746</v>
      </c>
      <c r="F837">
        <v>100</v>
      </c>
      <c r="G837">
        <v>100</v>
      </c>
      <c r="H837">
        <v>100</v>
      </c>
      <c r="I837" s="1">
        <v>303011221010</v>
      </c>
      <c r="J837" t="s">
        <v>981</v>
      </c>
      <c r="K837" t="s">
        <v>982</v>
      </c>
      <c r="L837" t="s">
        <v>981</v>
      </c>
      <c r="M837" s="1">
        <v>303011221010</v>
      </c>
      <c r="N837" t="s">
        <v>980</v>
      </c>
      <c r="O837" t="s">
        <v>980</v>
      </c>
      <c r="P837">
        <v>50</v>
      </c>
      <c r="Q837">
        <v>1</v>
      </c>
    </row>
    <row r="838" spans="1:17" x14ac:dyDescent="0.25">
      <c r="A838" t="s">
        <v>871</v>
      </c>
      <c r="B838" t="s">
        <v>874</v>
      </c>
      <c r="C838" t="s">
        <v>842</v>
      </c>
      <c r="D838" s="1" t="s">
        <v>747</v>
      </c>
      <c r="E838" s="1" t="s">
        <v>747</v>
      </c>
      <c r="F838">
        <v>50</v>
      </c>
      <c r="G838">
        <v>50</v>
      </c>
      <c r="H838">
        <v>50</v>
      </c>
      <c r="I838" s="1">
        <v>303011221011</v>
      </c>
      <c r="J838" t="s">
        <v>981</v>
      </c>
      <c r="K838" t="s">
        <v>982</v>
      </c>
      <c r="L838" t="s">
        <v>981</v>
      </c>
      <c r="M838" s="1">
        <v>303011221011</v>
      </c>
      <c r="N838" t="s">
        <v>980</v>
      </c>
      <c r="O838" t="s">
        <v>980</v>
      </c>
      <c r="P838">
        <v>30</v>
      </c>
      <c r="Q838">
        <v>2</v>
      </c>
    </row>
    <row r="839" spans="1:17" x14ac:dyDescent="0.25">
      <c r="A839" t="s">
        <v>871</v>
      </c>
      <c r="B839" t="s">
        <v>874</v>
      </c>
      <c r="C839" t="s">
        <v>842</v>
      </c>
      <c r="D839" s="1" t="s">
        <v>748</v>
      </c>
      <c r="E839" s="1" t="s">
        <v>748</v>
      </c>
      <c r="F839">
        <v>60</v>
      </c>
      <c r="G839">
        <v>60</v>
      </c>
      <c r="H839">
        <v>60</v>
      </c>
      <c r="I839" s="1">
        <v>303011221012</v>
      </c>
      <c r="J839" t="s">
        <v>981</v>
      </c>
      <c r="K839" t="s">
        <v>982</v>
      </c>
      <c r="L839" t="s">
        <v>981</v>
      </c>
      <c r="M839" s="1">
        <v>303011221012</v>
      </c>
      <c r="N839" t="s">
        <v>980</v>
      </c>
      <c r="O839" t="s">
        <v>980</v>
      </c>
      <c r="P839">
        <v>40</v>
      </c>
      <c r="Q839">
        <v>2</v>
      </c>
    </row>
    <row r="840" spans="1:17" x14ac:dyDescent="0.25">
      <c r="A840" t="s">
        <v>871</v>
      </c>
      <c r="B840" t="s">
        <v>874</v>
      </c>
      <c r="C840" t="s">
        <v>842</v>
      </c>
      <c r="D840" s="1" t="s">
        <v>749</v>
      </c>
      <c r="E840" s="1" t="s">
        <v>749</v>
      </c>
      <c r="F840">
        <v>70</v>
      </c>
      <c r="G840">
        <v>70</v>
      </c>
      <c r="H840">
        <v>70</v>
      </c>
      <c r="I840" s="1">
        <v>303011221013</v>
      </c>
      <c r="J840" t="s">
        <v>981</v>
      </c>
      <c r="K840" t="s">
        <v>982</v>
      </c>
      <c r="L840" t="s">
        <v>981</v>
      </c>
      <c r="M840" s="1">
        <v>303011221013</v>
      </c>
      <c r="N840" t="s">
        <v>980</v>
      </c>
      <c r="O840" t="s">
        <v>980</v>
      </c>
      <c r="P840">
        <v>50</v>
      </c>
      <c r="Q840">
        <v>2</v>
      </c>
    </row>
    <row r="841" spans="1:17" x14ac:dyDescent="0.25">
      <c r="A841" t="s">
        <v>871</v>
      </c>
      <c r="B841" t="s">
        <v>874</v>
      </c>
      <c r="C841" t="s">
        <v>842</v>
      </c>
      <c r="D841" s="1" t="s">
        <v>750</v>
      </c>
      <c r="E841" s="1" t="s">
        <v>750</v>
      </c>
      <c r="F841">
        <v>100</v>
      </c>
      <c r="G841">
        <v>100</v>
      </c>
      <c r="H841">
        <v>100</v>
      </c>
      <c r="I841" s="1">
        <v>303011221014</v>
      </c>
      <c r="J841" t="s">
        <v>981</v>
      </c>
      <c r="K841" t="s">
        <v>982</v>
      </c>
      <c r="L841" t="s">
        <v>981</v>
      </c>
      <c r="M841" s="1">
        <v>303011221014</v>
      </c>
      <c r="N841" t="s">
        <v>980</v>
      </c>
      <c r="O841" t="s">
        <v>980</v>
      </c>
      <c r="P841">
        <v>60</v>
      </c>
      <c r="Q841">
        <v>2</v>
      </c>
    </row>
    <row r="842" spans="1:17" x14ac:dyDescent="0.25">
      <c r="A842" t="s">
        <v>871</v>
      </c>
      <c r="B842" t="s">
        <v>874</v>
      </c>
      <c r="C842" t="s">
        <v>853</v>
      </c>
      <c r="D842" s="1" t="s">
        <v>751</v>
      </c>
      <c r="E842" s="1" t="s">
        <v>751</v>
      </c>
      <c r="F842">
        <v>70</v>
      </c>
      <c r="G842">
        <v>70</v>
      </c>
      <c r="H842">
        <v>70</v>
      </c>
      <c r="I842" s="1">
        <v>303011221015</v>
      </c>
      <c r="J842" t="s">
        <v>981</v>
      </c>
      <c r="K842" t="s">
        <v>982</v>
      </c>
      <c r="L842" t="s">
        <v>981</v>
      </c>
      <c r="M842" s="1">
        <v>303011221015</v>
      </c>
      <c r="N842" t="s">
        <v>980</v>
      </c>
      <c r="O842" t="s">
        <v>980</v>
      </c>
      <c r="P842">
        <v>25</v>
      </c>
      <c r="Q842">
        <v>4</v>
      </c>
    </row>
    <row r="843" spans="1:17" x14ac:dyDescent="0.25">
      <c r="A843" t="s">
        <v>871</v>
      </c>
      <c r="B843" t="s">
        <v>874</v>
      </c>
      <c r="C843" t="s">
        <v>853</v>
      </c>
      <c r="D843" s="1" t="s">
        <v>752</v>
      </c>
      <c r="E843" s="1" t="s">
        <v>752</v>
      </c>
      <c r="F843">
        <v>150</v>
      </c>
      <c r="G843">
        <v>150</v>
      </c>
      <c r="H843">
        <v>150</v>
      </c>
      <c r="I843" s="1">
        <v>303011221016</v>
      </c>
      <c r="J843" t="s">
        <v>981</v>
      </c>
      <c r="K843" t="s">
        <v>982</v>
      </c>
      <c r="L843" t="s">
        <v>981</v>
      </c>
      <c r="M843" s="1">
        <v>303011221016</v>
      </c>
      <c r="N843" t="s">
        <v>980</v>
      </c>
      <c r="O843" t="s">
        <v>980</v>
      </c>
      <c r="P843">
        <v>70</v>
      </c>
      <c r="Q843">
        <v>4</v>
      </c>
    </row>
    <row r="844" spans="1:17" x14ac:dyDescent="0.25">
      <c r="A844" t="s">
        <v>871</v>
      </c>
      <c r="B844" t="s">
        <v>874</v>
      </c>
      <c r="C844" t="s">
        <v>853</v>
      </c>
      <c r="D844" s="1" t="s">
        <v>753</v>
      </c>
      <c r="E844" s="1" t="s">
        <v>753</v>
      </c>
      <c r="F844">
        <v>100</v>
      </c>
      <c r="G844">
        <v>100</v>
      </c>
      <c r="H844">
        <v>100</v>
      </c>
      <c r="I844" s="1">
        <v>303011221017</v>
      </c>
      <c r="J844" t="s">
        <v>981</v>
      </c>
      <c r="K844" t="s">
        <v>982</v>
      </c>
      <c r="L844" t="s">
        <v>981</v>
      </c>
      <c r="M844" s="1">
        <v>303011221017</v>
      </c>
      <c r="N844" t="s">
        <v>980</v>
      </c>
      <c r="O844" t="s">
        <v>980</v>
      </c>
      <c r="P844">
        <v>40</v>
      </c>
      <c r="Q844">
        <v>6</v>
      </c>
    </row>
    <row r="845" spans="1:17" x14ac:dyDescent="0.25">
      <c r="A845" t="s">
        <v>871</v>
      </c>
      <c r="B845" t="s">
        <v>874</v>
      </c>
      <c r="C845" t="s">
        <v>853</v>
      </c>
      <c r="D845" s="1" t="s">
        <v>754</v>
      </c>
      <c r="E845" s="1" t="s">
        <v>754</v>
      </c>
      <c r="F845">
        <v>10</v>
      </c>
      <c r="G845">
        <v>10</v>
      </c>
      <c r="H845">
        <v>10</v>
      </c>
      <c r="I845" s="1">
        <v>303011221018</v>
      </c>
      <c r="J845" t="s">
        <v>981</v>
      </c>
      <c r="K845" t="s">
        <v>982</v>
      </c>
      <c r="L845" t="s">
        <v>981</v>
      </c>
      <c r="M845" s="1">
        <v>303011221018</v>
      </c>
      <c r="N845" t="s">
        <v>980</v>
      </c>
      <c r="O845" t="s">
        <v>980</v>
      </c>
      <c r="P845">
        <v>5</v>
      </c>
      <c r="Q845">
        <v>10</v>
      </c>
    </row>
    <row r="846" spans="1:17" x14ac:dyDescent="0.25">
      <c r="A846" t="s">
        <v>871</v>
      </c>
      <c r="B846" t="s">
        <v>874</v>
      </c>
      <c r="C846" t="s">
        <v>853</v>
      </c>
      <c r="D846" s="1" t="s">
        <v>755</v>
      </c>
      <c r="E846" s="1" t="s">
        <v>755</v>
      </c>
      <c r="F846">
        <v>20</v>
      </c>
      <c r="G846">
        <v>20</v>
      </c>
      <c r="H846">
        <v>20</v>
      </c>
      <c r="I846" s="1">
        <v>303011221019</v>
      </c>
      <c r="J846" t="s">
        <v>981</v>
      </c>
      <c r="K846" t="s">
        <v>982</v>
      </c>
      <c r="L846" t="s">
        <v>981</v>
      </c>
      <c r="M846" s="1">
        <v>303011221019</v>
      </c>
      <c r="N846" t="s">
        <v>980</v>
      </c>
      <c r="O846" t="s">
        <v>980</v>
      </c>
      <c r="P846">
        <v>9</v>
      </c>
      <c r="Q846">
        <v>20</v>
      </c>
    </row>
    <row r="847" spans="1:17" x14ac:dyDescent="0.25">
      <c r="A847" t="s">
        <v>871</v>
      </c>
      <c r="B847" t="s">
        <v>874</v>
      </c>
      <c r="C847" t="s">
        <v>842</v>
      </c>
      <c r="D847" t="s">
        <v>756</v>
      </c>
      <c r="E847" t="s">
        <v>756</v>
      </c>
      <c r="F847">
        <v>150</v>
      </c>
      <c r="G847">
        <v>150</v>
      </c>
      <c r="H847">
        <v>150</v>
      </c>
      <c r="I847" s="1">
        <v>6948736600009</v>
      </c>
      <c r="J847" t="s">
        <v>981</v>
      </c>
      <c r="K847" t="s">
        <v>982</v>
      </c>
      <c r="L847" t="s">
        <v>981</v>
      </c>
      <c r="M847" s="1">
        <v>6948736600009</v>
      </c>
      <c r="N847" t="s">
        <v>980</v>
      </c>
      <c r="O847" t="s">
        <v>980</v>
      </c>
      <c r="P847">
        <v>50</v>
      </c>
      <c r="Q847">
        <v>1</v>
      </c>
    </row>
    <row r="848" spans="1:17" x14ac:dyDescent="0.25">
      <c r="A848" t="s">
        <v>962</v>
      </c>
      <c r="B848" t="s">
        <v>961</v>
      </c>
      <c r="C848" t="s">
        <v>858</v>
      </c>
      <c r="D848" s="1" t="s">
        <v>757</v>
      </c>
      <c r="E848" s="1" t="s">
        <v>757</v>
      </c>
      <c r="F848">
        <v>120</v>
      </c>
      <c r="G848">
        <v>120</v>
      </c>
      <c r="H848">
        <v>120</v>
      </c>
      <c r="I848" s="1">
        <v>3030112210200</v>
      </c>
      <c r="J848" t="s">
        <v>981</v>
      </c>
      <c r="K848" t="s">
        <v>982</v>
      </c>
      <c r="L848" t="s">
        <v>981</v>
      </c>
      <c r="M848" s="1">
        <v>3030112210200</v>
      </c>
      <c r="N848" t="s">
        <v>980</v>
      </c>
      <c r="O848" t="s">
        <v>980</v>
      </c>
      <c r="P848">
        <v>65</v>
      </c>
      <c r="Q848">
        <v>6</v>
      </c>
    </row>
    <row r="849" spans="1:17" x14ac:dyDescent="0.25">
      <c r="A849" t="s">
        <v>962</v>
      </c>
      <c r="B849" t="s">
        <v>961</v>
      </c>
      <c r="C849" t="s">
        <v>858</v>
      </c>
      <c r="D849" s="1" t="s">
        <v>758</v>
      </c>
      <c r="E849" s="1" t="s">
        <v>758</v>
      </c>
      <c r="F849">
        <v>100</v>
      </c>
      <c r="G849">
        <v>100</v>
      </c>
      <c r="H849">
        <v>100</v>
      </c>
      <c r="I849" s="1">
        <v>3030112210201</v>
      </c>
      <c r="J849" t="s">
        <v>981</v>
      </c>
      <c r="K849" t="s">
        <v>982</v>
      </c>
      <c r="L849" t="s">
        <v>981</v>
      </c>
      <c r="M849" s="1">
        <v>3030112210201</v>
      </c>
      <c r="N849" t="s">
        <v>980</v>
      </c>
      <c r="O849" t="s">
        <v>980</v>
      </c>
      <c r="P849">
        <v>55</v>
      </c>
      <c r="Q849">
        <v>12</v>
      </c>
    </row>
    <row r="850" spans="1:17" x14ac:dyDescent="0.25">
      <c r="A850" t="s">
        <v>962</v>
      </c>
      <c r="B850" t="s">
        <v>961</v>
      </c>
      <c r="C850" t="s">
        <v>858</v>
      </c>
      <c r="D850" s="1" t="s">
        <v>759</v>
      </c>
      <c r="E850" s="1" t="s">
        <v>759</v>
      </c>
      <c r="F850">
        <v>200</v>
      </c>
      <c r="G850">
        <v>200</v>
      </c>
      <c r="H850">
        <v>200</v>
      </c>
      <c r="I850" s="1">
        <v>3030112210202</v>
      </c>
      <c r="J850" t="s">
        <v>981</v>
      </c>
      <c r="K850" t="s">
        <v>982</v>
      </c>
      <c r="L850" t="s">
        <v>981</v>
      </c>
      <c r="M850" s="1">
        <v>3030112210202</v>
      </c>
      <c r="N850" t="s">
        <v>980</v>
      </c>
      <c r="O850" t="s">
        <v>980</v>
      </c>
      <c r="P850">
        <v>84</v>
      </c>
      <c r="Q850">
        <v>12</v>
      </c>
    </row>
    <row r="851" spans="1:17" x14ac:dyDescent="0.25">
      <c r="A851" t="s">
        <v>962</v>
      </c>
      <c r="B851" t="s">
        <v>961</v>
      </c>
      <c r="C851" t="s">
        <v>858</v>
      </c>
      <c r="D851" s="1" t="s">
        <v>760</v>
      </c>
      <c r="E851" s="1" t="s">
        <v>760</v>
      </c>
      <c r="F851">
        <v>300</v>
      </c>
      <c r="G851">
        <v>300</v>
      </c>
      <c r="H851">
        <v>300</v>
      </c>
      <c r="I851" s="1">
        <v>3030112210203</v>
      </c>
      <c r="J851" t="s">
        <v>981</v>
      </c>
      <c r="K851" t="s">
        <v>982</v>
      </c>
      <c r="L851" t="s">
        <v>981</v>
      </c>
      <c r="M851" s="1">
        <v>3030112210203</v>
      </c>
      <c r="N851" t="s">
        <v>980</v>
      </c>
      <c r="O851" t="s">
        <v>980</v>
      </c>
      <c r="P851">
        <v>150</v>
      </c>
      <c r="Q851">
        <v>3</v>
      </c>
    </row>
    <row r="852" spans="1:17" x14ac:dyDescent="0.25">
      <c r="A852" t="s">
        <v>962</v>
      </c>
      <c r="B852" t="s">
        <v>961</v>
      </c>
      <c r="C852" t="s">
        <v>858</v>
      </c>
      <c r="D852" s="1" t="s">
        <v>761</v>
      </c>
      <c r="E852" s="1" t="s">
        <v>761</v>
      </c>
      <c r="F852">
        <v>100</v>
      </c>
      <c r="G852">
        <v>100</v>
      </c>
      <c r="H852">
        <v>100</v>
      </c>
      <c r="I852" s="1">
        <v>3030112210204</v>
      </c>
      <c r="J852" t="s">
        <v>981</v>
      </c>
      <c r="K852" t="s">
        <v>982</v>
      </c>
      <c r="L852" t="s">
        <v>981</v>
      </c>
      <c r="M852" s="1">
        <v>3030112210204</v>
      </c>
      <c r="N852" t="s">
        <v>980</v>
      </c>
      <c r="O852" t="s">
        <v>980</v>
      </c>
      <c r="P852">
        <v>32</v>
      </c>
      <c r="Q852">
        <v>12</v>
      </c>
    </row>
    <row r="853" spans="1:17" x14ac:dyDescent="0.25">
      <c r="A853" t="s">
        <v>962</v>
      </c>
      <c r="B853" t="s">
        <v>961</v>
      </c>
      <c r="C853" t="s">
        <v>858</v>
      </c>
      <c r="D853" s="1" t="s">
        <v>763</v>
      </c>
      <c r="E853" s="1" t="s">
        <v>763</v>
      </c>
      <c r="F853">
        <v>215</v>
      </c>
      <c r="G853">
        <v>215</v>
      </c>
      <c r="H853">
        <v>215</v>
      </c>
      <c r="I853" s="1">
        <v>3030112210205</v>
      </c>
      <c r="J853" t="s">
        <v>981</v>
      </c>
      <c r="K853" t="s">
        <v>982</v>
      </c>
      <c r="L853" t="s">
        <v>981</v>
      </c>
      <c r="M853" s="1">
        <v>3030112210205</v>
      </c>
      <c r="N853" t="s">
        <v>980</v>
      </c>
      <c r="O853" t="s">
        <v>980</v>
      </c>
      <c r="P853">
        <f>960/12</f>
        <v>80</v>
      </c>
      <c r="Q853">
        <v>12</v>
      </c>
    </row>
    <row r="854" spans="1:17" x14ac:dyDescent="0.25">
      <c r="A854" t="s">
        <v>963</v>
      </c>
      <c r="B854" t="s">
        <v>961</v>
      </c>
      <c r="C854" t="s">
        <v>858</v>
      </c>
      <c r="D854" s="1" t="s">
        <v>762</v>
      </c>
      <c r="E854" s="1" t="s">
        <v>762</v>
      </c>
      <c r="F854">
        <v>185</v>
      </c>
      <c r="G854">
        <v>185</v>
      </c>
      <c r="H854">
        <v>185</v>
      </c>
      <c r="I854" s="1">
        <v>3030112210206</v>
      </c>
      <c r="J854" t="s">
        <v>981</v>
      </c>
      <c r="K854" t="s">
        <v>982</v>
      </c>
      <c r="L854" t="s">
        <v>981</v>
      </c>
      <c r="M854" s="1">
        <v>3030112210206</v>
      </c>
      <c r="N854" t="s">
        <v>980</v>
      </c>
      <c r="O854" t="s">
        <v>980</v>
      </c>
      <c r="P854">
        <f>840/12</f>
        <v>70</v>
      </c>
      <c r="Q854">
        <v>12</v>
      </c>
    </row>
    <row r="855" spans="1:17" x14ac:dyDescent="0.25">
      <c r="A855" t="s">
        <v>962</v>
      </c>
      <c r="B855" t="s">
        <v>961</v>
      </c>
      <c r="C855" t="s">
        <v>858</v>
      </c>
      <c r="D855" s="1" t="s">
        <v>764</v>
      </c>
      <c r="E855" s="1" t="s">
        <v>764</v>
      </c>
      <c r="F855">
        <v>175</v>
      </c>
      <c r="G855">
        <v>175</v>
      </c>
      <c r="H855">
        <v>175</v>
      </c>
      <c r="I855" s="1">
        <v>3030112210207</v>
      </c>
      <c r="J855" t="s">
        <v>981</v>
      </c>
      <c r="K855" t="s">
        <v>982</v>
      </c>
      <c r="L855" t="s">
        <v>981</v>
      </c>
      <c r="M855" s="1">
        <v>3030112210207</v>
      </c>
      <c r="N855" t="s">
        <v>980</v>
      </c>
      <c r="O855" t="s">
        <v>980</v>
      </c>
      <c r="P855">
        <f>960/12</f>
        <v>80</v>
      </c>
      <c r="Q855">
        <v>12</v>
      </c>
    </row>
    <row r="856" spans="1:17" x14ac:dyDescent="0.25">
      <c r="A856" t="s">
        <v>962</v>
      </c>
      <c r="B856" t="s">
        <v>961</v>
      </c>
      <c r="C856" t="s">
        <v>858</v>
      </c>
      <c r="D856" s="1" t="s">
        <v>765</v>
      </c>
      <c r="E856" s="1" t="s">
        <v>765</v>
      </c>
      <c r="F856">
        <v>300</v>
      </c>
      <c r="G856">
        <v>300</v>
      </c>
      <c r="H856">
        <v>300</v>
      </c>
      <c r="I856" s="1">
        <v>3030112210208</v>
      </c>
      <c r="J856" t="s">
        <v>981</v>
      </c>
      <c r="K856" t="s">
        <v>982</v>
      </c>
      <c r="L856" t="s">
        <v>981</v>
      </c>
      <c r="M856" s="1">
        <v>3030112210208</v>
      </c>
      <c r="N856" t="s">
        <v>980</v>
      </c>
      <c r="O856" t="s">
        <v>980</v>
      </c>
      <c r="P856">
        <v>164</v>
      </c>
      <c r="Q856">
        <v>3</v>
      </c>
    </row>
    <row r="857" spans="1:17" x14ac:dyDescent="0.25">
      <c r="A857" t="s">
        <v>962</v>
      </c>
      <c r="B857" t="s">
        <v>961</v>
      </c>
      <c r="C857" t="s">
        <v>858</v>
      </c>
      <c r="D857" s="1" t="s">
        <v>766</v>
      </c>
      <c r="E857" s="1" t="s">
        <v>766</v>
      </c>
      <c r="F857">
        <v>250</v>
      </c>
      <c r="G857">
        <v>250</v>
      </c>
      <c r="H857">
        <v>250</v>
      </c>
      <c r="I857" s="1">
        <v>3030112210209</v>
      </c>
      <c r="J857" t="s">
        <v>981</v>
      </c>
      <c r="K857" t="s">
        <v>982</v>
      </c>
      <c r="L857" t="s">
        <v>981</v>
      </c>
      <c r="M857" s="1">
        <v>3030112210209</v>
      </c>
      <c r="N857" t="s">
        <v>980</v>
      </c>
      <c r="O857" t="s">
        <v>980</v>
      </c>
      <c r="P857">
        <f>1560/12</f>
        <v>130</v>
      </c>
      <c r="Q857">
        <v>3</v>
      </c>
    </row>
    <row r="858" spans="1:17" x14ac:dyDescent="0.25">
      <c r="A858" t="s">
        <v>962</v>
      </c>
      <c r="B858" t="s">
        <v>961</v>
      </c>
      <c r="C858" t="s">
        <v>858</v>
      </c>
      <c r="D858" s="1" t="s">
        <v>768</v>
      </c>
      <c r="E858" s="1" t="s">
        <v>768</v>
      </c>
      <c r="F858">
        <v>300</v>
      </c>
      <c r="G858">
        <v>300</v>
      </c>
      <c r="H858">
        <v>300</v>
      </c>
      <c r="I858" s="1">
        <v>3030112210210</v>
      </c>
      <c r="J858" t="s">
        <v>981</v>
      </c>
      <c r="K858" t="s">
        <v>982</v>
      </c>
      <c r="L858" t="s">
        <v>981</v>
      </c>
      <c r="M858" s="1">
        <v>3030112210210</v>
      </c>
      <c r="N858" t="s">
        <v>980</v>
      </c>
      <c r="O858" t="s">
        <v>980</v>
      </c>
      <c r="P858">
        <f>1560/12</f>
        <v>130</v>
      </c>
      <c r="Q858">
        <v>3</v>
      </c>
    </row>
    <row r="859" spans="1:17" x14ac:dyDescent="0.25">
      <c r="A859" t="s">
        <v>962</v>
      </c>
      <c r="B859" t="s">
        <v>961</v>
      </c>
      <c r="C859" t="s">
        <v>858</v>
      </c>
      <c r="D859" s="1" t="s">
        <v>767</v>
      </c>
      <c r="E859" s="1" t="s">
        <v>767</v>
      </c>
      <c r="F859">
        <v>250</v>
      </c>
      <c r="G859">
        <v>250</v>
      </c>
      <c r="H859">
        <v>250</v>
      </c>
      <c r="I859" s="1">
        <v>3030112210211</v>
      </c>
      <c r="J859" t="s">
        <v>981</v>
      </c>
      <c r="K859" t="s">
        <v>982</v>
      </c>
      <c r="L859" t="s">
        <v>981</v>
      </c>
      <c r="M859" s="1">
        <v>3030112210211</v>
      </c>
      <c r="N859" t="s">
        <v>980</v>
      </c>
      <c r="O859" t="s">
        <v>980</v>
      </c>
      <c r="P859">
        <f>1560/12</f>
        <v>130</v>
      </c>
      <c r="Q859">
        <v>3</v>
      </c>
    </row>
    <row r="860" spans="1:17" x14ac:dyDescent="0.25">
      <c r="A860" t="s">
        <v>962</v>
      </c>
      <c r="B860" t="s">
        <v>961</v>
      </c>
      <c r="C860" t="s">
        <v>858</v>
      </c>
      <c r="D860" s="1" t="s">
        <v>769</v>
      </c>
      <c r="E860" s="1" t="s">
        <v>769</v>
      </c>
      <c r="F860">
        <v>380</v>
      </c>
      <c r="G860">
        <v>380</v>
      </c>
      <c r="H860">
        <v>380</v>
      </c>
      <c r="I860" s="1">
        <v>3030112210212</v>
      </c>
      <c r="J860" t="s">
        <v>981</v>
      </c>
      <c r="K860" t="s">
        <v>982</v>
      </c>
      <c r="L860" t="s">
        <v>981</v>
      </c>
      <c r="M860" s="1">
        <v>3030112210212</v>
      </c>
      <c r="N860" t="s">
        <v>980</v>
      </c>
      <c r="O860" t="s">
        <v>980</v>
      </c>
      <c r="P860">
        <v>200</v>
      </c>
      <c r="Q860">
        <v>6</v>
      </c>
    </row>
    <row r="861" spans="1:17" x14ac:dyDescent="0.25">
      <c r="A861" t="s">
        <v>936</v>
      </c>
      <c r="B861" t="s">
        <v>867</v>
      </c>
      <c r="C861" t="s">
        <v>840</v>
      </c>
      <c r="D861" s="1" t="s">
        <v>771</v>
      </c>
      <c r="E861" s="1" t="s">
        <v>771</v>
      </c>
      <c r="F861">
        <v>600</v>
      </c>
      <c r="G861">
        <v>600</v>
      </c>
      <c r="H861">
        <v>600</v>
      </c>
      <c r="I861" s="1">
        <v>5060453459409</v>
      </c>
      <c r="J861" t="s">
        <v>981</v>
      </c>
      <c r="K861" t="s">
        <v>982</v>
      </c>
      <c r="L861" t="s">
        <v>981</v>
      </c>
      <c r="M861" s="1">
        <v>5060453459409</v>
      </c>
      <c r="N861" t="s">
        <v>980</v>
      </c>
      <c r="O861" t="s">
        <v>980</v>
      </c>
      <c r="P861">
        <v>300</v>
      </c>
      <c r="Q861">
        <v>2</v>
      </c>
    </row>
    <row r="862" spans="1:17" x14ac:dyDescent="0.25">
      <c r="A862" t="s">
        <v>936</v>
      </c>
      <c r="B862" t="s">
        <v>867</v>
      </c>
      <c r="C862" t="s">
        <v>840</v>
      </c>
      <c r="D862" s="1" t="s">
        <v>770</v>
      </c>
      <c r="E862" s="1" t="s">
        <v>770</v>
      </c>
      <c r="F862">
        <v>650</v>
      </c>
      <c r="G862">
        <v>650</v>
      </c>
      <c r="H862">
        <v>650</v>
      </c>
      <c r="I862" s="1">
        <v>5060453457009</v>
      </c>
      <c r="J862" t="s">
        <v>981</v>
      </c>
      <c r="K862" t="s">
        <v>982</v>
      </c>
      <c r="L862" t="s">
        <v>981</v>
      </c>
      <c r="M862" s="1">
        <v>5060453457009</v>
      </c>
      <c r="N862" t="s">
        <v>980</v>
      </c>
      <c r="O862" t="s">
        <v>980</v>
      </c>
      <c r="P862">
        <v>300</v>
      </c>
      <c r="Q862">
        <v>2</v>
      </c>
    </row>
    <row r="863" spans="1:17" x14ac:dyDescent="0.25">
      <c r="A863" t="s">
        <v>936</v>
      </c>
      <c r="B863" t="s">
        <v>867</v>
      </c>
      <c r="C863" t="s">
        <v>840</v>
      </c>
      <c r="D863" s="1" t="s">
        <v>772</v>
      </c>
      <c r="E863" s="1" t="s">
        <v>772</v>
      </c>
      <c r="F863">
        <v>600</v>
      </c>
      <c r="G863">
        <v>600</v>
      </c>
      <c r="H863">
        <v>600</v>
      </c>
      <c r="I863" s="1">
        <v>5060453459416</v>
      </c>
      <c r="J863" t="s">
        <v>981</v>
      </c>
      <c r="K863" t="s">
        <v>982</v>
      </c>
      <c r="L863" t="s">
        <v>981</v>
      </c>
      <c r="M863" s="1">
        <v>5060453459416</v>
      </c>
      <c r="N863" t="s">
        <v>980</v>
      </c>
      <c r="O863" t="s">
        <v>980</v>
      </c>
      <c r="P863">
        <v>300</v>
      </c>
      <c r="Q863">
        <v>1</v>
      </c>
    </row>
    <row r="864" spans="1:17" x14ac:dyDescent="0.25">
      <c r="A864" t="s">
        <v>936</v>
      </c>
      <c r="B864" t="s">
        <v>867</v>
      </c>
      <c r="C864" t="s">
        <v>840</v>
      </c>
      <c r="D864" s="1" t="s">
        <v>773</v>
      </c>
      <c r="E864" s="1" t="s">
        <v>773</v>
      </c>
      <c r="F864">
        <v>750</v>
      </c>
      <c r="G864">
        <v>750</v>
      </c>
      <c r="H864">
        <v>750</v>
      </c>
      <c r="I864" s="1">
        <v>6971764150796</v>
      </c>
      <c r="J864" t="s">
        <v>981</v>
      </c>
      <c r="K864" t="s">
        <v>982</v>
      </c>
      <c r="L864" t="s">
        <v>981</v>
      </c>
      <c r="M864" s="1">
        <v>6971764150796</v>
      </c>
      <c r="N864" t="s">
        <v>980</v>
      </c>
      <c r="O864" t="s">
        <v>980</v>
      </c>
      <c r="P864">
        <v>380</v>
      </c>
      <c r="Q864">
        <v>1</v>
      </c>
    </row>
    <row r="865" spans="1:17" x14ac:dyDescent="0.25">
      <c r="A865" t="s">
        <v>965</v>
      </c>
      <c r="B865" t="s">
        <v>964</v>
      </c>
      <c r="C865" t="s">
        <v>853</v>
      </c>
      <c r="D865" s="1" t="s">
        <v>966</v>
      </c>
      <c r="E865" s="1" t="s">
        <v>966</v>
      </c>
      <c r="F865">
        <v>1150</v>
      </c>
      <c r="G865">
        <v>1150</v>
      </c>
      <c r="H865">
        <v>1150</v>
      </c>
      <c r="I865" s="1">
        <v>3030112210213</v>
      </c>
      <c r="J865" t="s">
        <v>981</v>
      </c>
      <c r="K865" t="s">
        <v>982</v>
      </c>
      <c r="L865" t="s">
        <v>981</v>
      </c>
      <c r="M865" s="1">
        <v>3030112210213</v>
      </c>
      <c r="N865" t="s">
        <v>980</v>
      </c>
      <c r="O865" t="s">
        <v>980</v>
      </c>
      <c r="P865">
        <v>540</v>
      </c>
      <c r="Q865">
        <v>3</v>
      </c>
    </row>
    <row r="866" spans="1:17" x14ac:dyDescent="0.25">
      <c r="A866" t="s">
        <v>965</v>
      </c>
      <c r="B866" t="s">
        <v>964</v>
      </c>
      <c r="C866" t="s">
        <v>853</v>
      </c>
      <c r="D866" s="1" t="s">
        <v>967</v>
      </c>
      <c r="E866" s="1" t="s">
        <v>967</v>
      </c>
      <c r="F866">
        <v>250</v>
      </c>
      <c r="G866">
        <v>250</v>
      </c>
      <c r="H866">
        <v>250</v>
      </c>
      <c r="I866" s="1">
        <v>3030112210214</v>
      </c>
      <c r="J866" t="s">
        <v>981</v>
      </c>
      <c r="K866" t="s">
        <v>982</v>
      </c>
      <c r="L866" t="s">
        <v>981</v>
      </c>
      <c r="M866" s="1">
        <v>3030112210214</v>
      </c>
      <c r="N866" t="s">
        <v>980</v>
      </c>
      <c r="O866" t="s">
        <v>980</v>
      </c>
      <c r="P866">
        <v>100</v>
      </c>
      <c r="Q866">
        <v>3</v>
      </c>
    </row>
    <row r="867" spans="1:17" x14ac:dyDescent="0.25">
      <c r="A867" t="s">
        <v>965</v>
      </c>
      <c r="B867" t="s">
        <v>964</v>
      </c>
      <c r="C867" t="s">
        <v>853</v>
      </c>
      <c r="D867" s="1" t="s">
        <v>968</v>
      </c>
      <c r="E867" s="1" t="s">
        <v>968</v>
      </c>
      <c r="F867">
        <v>600</v>
      </c>
      <c r="G867">
        <v>600</v>
      </c>
      <c r="H867">
        <v>600</v>
      </c>
      <c r="I867" s="1">
        <v>3030112210215</v>
      </c>
      <c r="J867" t="s">
        <v>981</v>
      </c>
      <c r="K867" t="s">
        <v>982</v>
      </c>
      <c r="L867" t="s">
        <v>981</v>
      </c>
      <c r="M867" s="1">
        <v>3030112210215</v>
      </c>
      <c r="N867" t="s">
        <v>980</v>
      </c>
      <c r="O867" t="s">
        <v>980</v>
      </c>
      <c r="P867">
        <v>100</v>
      </c>
      <c r="Q867">
        <v>1</v>
      </c>
    </row>
    <row r="868" spans="1:17" x14ac:dyDescent="0.25">
      <c r="A868" t="s">
        <v>969</v>
      </c>
      <c r="B868" t="s">
        <v>867</v>
      </c>
      <c r="C868" t="s">
        <v>853</v>
      </c>
      <c r="D868" s="1" t="s">
        <v>774</v>
      </c>
      <c r="E868" s="1" t="s">
        <v>774</v>
      </c>
      <c r="F868">
        <v>1490</v>
      </c>
      <c r="G868">
        <v>1490</v>
      </c>
      <c r="H868">
        <v>1490</v>
      </c>
      <c r="I868" s="1">
        <v>3030112210216</v>
      </c>
      <c r="J868" t="s">
        <v>981</v>
      </c>
      <c r="K868" t="s">
        <v>982</v>
      </c>
      <c r="L868" t="s">
        <v>981</v>
      </c>
      <c r="M868" s="1">
        <v>3030112210216</v>
      </c>
      <c r="N868" t="s">
        <v>980</v>
      </c>
      <c r="O868" t="s">
        <v>980</v>
      </c>
      <c r="P868">
        <v>350</v>
      </c>
      <c r="Q868">
        <v>1</v>
      </c>
    </row>
    <row r="869" spans="1:17" x14ac:dyDescent="0.25">
      <c r="A869" t="s">
        <v>969</v>
      </c>
      <c r="B869" t="s">
        <v>867</v>
      </c>
      <c r="C869" t="s">
        <v>853</v>
      </c>
      <c r="D869" s="1" t="s">
        <v>775</v>
      </c>
      <c r="E869" s="1" t="s">
        <v>775</v>
      </c>
      <c r="F869">
        <v>990</v>
      </c>
      <c r="G869">
        <v>990</v>
      </c>
      <c r="H869">
        <v>990</v>
      </c>
      <c r="I869" s="1">
        <v>3030112210217</v>
      </c>
      <c r="J869" t="s">
        <v>981</v>
      </c>
      <c r="K869" t="s">
        <v>982</v>
      </c>
      <c r="L869" t="s">
        <v>981</v>
      </c>
      <c r="M869" s="1">
        <v>3030112210217</v>
      </c>
      <c r="N869" t="s">
        <v>980</v>
      </c>
      <c r="O869" t="s">
        <v>980</v>
      </c>
      <c r="P869">
        <v>250</v>
      </c>
      <c r="Q869">
        <v>1</v>
      </c>
    </row>
    <row r="870" spans="1:17" x14ac:dyDescent="0.25">
      <c r="A870" t="s">
        <v>971</v>
      </c>
      <c r="B870" t="s">
        <v>970</v>
      </c>
      <c r="C870" t="s">
        <v>853</v>
      </c>
      <c r="D870" s="1" t="s">
        <v>776</v>
      </c>
      <c r="E870" s="1" t="s">
        <v>776</v>
      </c>
      <c r="F870">
        <v>850</v>
      </c>
      <c r="G870">
        <v>850</v>
      </c>
      <c r="H870">
        <v>850</v>
      </c>
      <c r="I870" s="1">
        <v>3030112210218</v>
      </c>
      <c r="J870" t="s">
        <v>981</v>
      </c>
      <c r="K870" t="s">
        <v>982</v>
      </c>
      <c r="L870" t="s">
        <v>981</v>
      </c>
      <c r="M870" s="1">
        <v>3030112210218</v>
      </c>
      <c r="N870" t="s">
        <v>980</v>
      </c>
      <c r="O870" t="s">
        <v>980</v>
      </c>
      <c r="P870">
        <v>550</v>
      </c>
      <c r="Q870">
        <v>3</v>
      </c>
    </row>
    <row r="871" spans="1:17" x14ac:dyDescent="0.25">
      <c r="A871" t="s">
        <v>971</v>
      </c>
      <c r="B871" t="s">
        <v>970</v>
      </c>
      <c r="C871" t="s">
        <v>853</v>
      </c>
      <c r="D871" s="1" t="s">
        <v>777</v>
      </c>
      <c r="E871" s="1" t="s">
        <v>777</v>
      </c>
      <c r="F871">
        <v>1200</v>
      </c>
      <c r="G871">
        <v>1200</v>
      </c>
      <c r="H871">
        <v>1200</v>
      </c>
      <c r="I871" s="1">
        <v>3030112210219</v>
      </c>
      <c r="J871" t="s">
        <v>981</v>
      </c>
      <c r="K871" t="s">
        <v>982</v>
      </c>
      <c r="L871" t="s">
        <v>981</v>
      </c>
      <c r="M871" s="1">
        <v>3030112210219</v>
      </c>
      <c r="N871" t="s">
        <v>980</v>
      </c>
      <c r="O871" t="s">
        <v>980</v>
      </c>
      <c r="P871">
        <v>850</v>
      </c>
      <c r="Q871">
        <v>2</v>
      </c>
    </row>
    <row r="872" spans="1:17" x14ac:dyDescent="0.25">
      <c r="A872" t="s">
        <v>973</v>
      </c>
      <c r="B872" t="s">
        <v>972</v>
      </c>
      <c r="C872" t="s">
        <v>853</v>
      </c>
      <c r="D872" s="1" t="s">
        <v>778</v>
      </c>
      <c r="E872" s="1" t="s">
        <v>778</v>
      </c>
      <c r="F872">
        <v>500</v>
      </c>
      <c r="G872">
        <v>500</v>
      </c>
      <c r="H872">
        <v>500</v>
      </c>
      <c r="I872" s="1">
        <v>3030112210220</v>
      </c>
      <c r="J872" t="s">
        <v>981</v>
      </c>
      <c r="K872" t="s">
        <v>982</v>
      </c>
      <c r="L872" t="s">
        <v>981</v>
      </c>
      <c r="M872" s="1">
        <v>3030112210220</v>
      </c>
      <c r="N872" t="s">
        <v>980</v>
      </c>
      <c r="O872" t="s">
        <v>980</v>
      </c>
      <c r="P872">
        <v>250</v>
      </c>
      <c r="Q872">
        <v>5</v>
      </c>
    </row>
    <row r="873" spans="1:17" x14ac:dyDescent="0.25">
      <c r="A873" t="s">
        <v>973</v>
      </c>
      <c r="B873" t="s">
        <v>972</v>
      </c>
      <c r="C873" t="s">
        <v>853</v>
      </c>
      <c r="D873" s="1" t="s">
        <v>779</v>
      </c>
      <c r="E873" s="1" t="s">
        <v>779</v>
      </c>
      <c r="F873">
        <v>550</v>
      </c>
      <c r="G873">
        <v>550</v>
      </c>
      <c r="H873">
        <v>550</v>
      </c>
      <c r="I873" s="1">
        <v>3030112210221</v>
      </c>
      <c r="J873" t="s">
        <v>981</v>
      </c>
      <c r="K873" t="s">
        <v>982</v>
      </c>
      <c r="L873" t="s">
        <v>981</v>
      </c>
      <c r="M873" s="1">
        <v>3030112210221</v>
      </c>
      <c r="N873" t="s">
        <v>980</v>
      </c>
      <c r="O873" t="s">
        <v>980</v>
      </c>
      <c r="P873">
        <v>250</v>
      </c>
      <c r="Q873">
        <v>5</v>
      </c>
    </row>
    <row r="874" spans="1:17" x14ac:dyDescent="0.25">
      <c r="A874" t="s">
        <v>974</v>
      </c>
      <c r="B874" t="s">
        <v>972</v>
      </c>
      <c r="C874" t="s">
        <v>853</v>
      </c>
      <c r="D874" s="1" t="s">
        <v>780</v>
      </c>
      <c r="E874" s="1" t="s">
        <v>780</v>
      </c>
      <c r="F874">
        <v>650</v>
      </c>
      <c r="G874">
        <v>650</v>
      </c>
      <c r="H874">
        <v>650</v>
      </c>
      <c r="I874" s="1">
        <v>3030112210222</v>
      </c>
      <c r="J874" t="s">
        <v>981</v>
      </c>
      <c r="K874" t="s">
        <v>982</v>
      </c>
      <c r="L874" t="s">
        <v>981</v>
      </c>
      <c r="M874" s="1">
        <v>3030112210222</v>
      </c>
      <c r="N874" t="s">
        <v>980</v>
      </c>
      <c r="O874" t="s">
        <v>980</v>
      </c>
      <c r="P874">
        <v>325</v>
      </c>
      <c r="Q874">
        <v>2</v>
      </c>
    </row>
    <row r="875" spans="1:17" x14ac:dyDescent="0.25">
      <c r="A875" t="s">
        <v>974</v>
      </c>
      <c r="B875" t="s">
        <v>972</v>
      </c>
      <c r="C875" t="s">
        <v>853</v>
      </c>
      <c r="D875" s="1" t="s">
        <v>781</v>
      </c>
      <c r="E875" s="1" t="s">
        <v>781</v>
      </c>
      <c r="F875">
        <v>3000</v>
      </c>
      <c r="G875">
        <v>3000</v>
      </c>
      <c r="H875">
        <v>3000</v>
      </c>
      <c r="I875" s="1">
        <v>3030112210223</v>
      </c>
      <c r="J875" t="s">
        <v>981</v>
      </c>
      <c r="K875" t="s">
        <v>982</v>
      </c>
      <c r="L875" t="s">
        <v>981</v>
      </c>
      <c r="M875" s="1">
        <v>3030112210223</v>
      </c>
      <c r="N875" t="s">
        <v>980</v>
      </c>
      <c r="O875" t="s">
        <v>980</v>
      </c>
      <c r="P875">
        <v>1500</v>
      </c>
      <c r="Q875">
        <v>1</v>
      </c>
    </row>
    <row r="876" spans="1:17" x14ac:dyDescent="0.25">
      <c r="A876" t="s">
        <v>975</v>
      </c>
      <c r="B876" t="s">
        <v>972</v>
      </c>
      <c r="C876" t="s">
        <v>853</v>
      </c>
      <c r="D876" s="1" t="s">
        <v>785</v>
      </c>
      <c r="E876" s="1" t="s">
        <v>785</v>
      </c>
      <c r="F876">
        <v>3000</v>
      </c>
      <c r="G876">
        <v>3000</v>
      </c>
      <c r="H876">
        <v>3000</v>
      </c>
      <c r="I876" s="1">
        <v>3030112210224</v>
      </c>
      <c r="J876" t="s">
        <v>981</v>
      </c>
      <c r="K876" t="s">
        <v>982</v>
      </c>
      <c r="L876" t="s">
        <v>981</v>
      </c>
      <c r="M876" s="1">
        <v>3030112210224</v>
      </c>
      <c r="N876" t="s">
        <v>980</v>
      </c>
      <c r="O876" t="s">
        <v>980</v>
      </c>
      <c r="P876">
        <v>1350</v>
      </c>
      <c r="Q876">
        <v>2</v>
      </c>
    </row>
    <row r="877" spans="1:17" x14ac:dyDescent="0.25">
      <c r="A877" t="s">
        <v>975</v>
      </c>
      <c r="B877" t="s">
        <v>972</v>
      </c>
      <c r="C877" t="s">
        <v>853</v>
      </c>
      <c r="D877" s="1" t="s">
        <v>782</v>
      </c>
      <c r="E877" s="1" t="s">
        <v>782</v>
      </c>
      <c r="F877">
        <v>1700</v>
      </c>
      <c r="G877">
        <v>1700</v>
      </c>
      <c r="H877">
        <v>1700</v>
      </c>
      <c r="I877" s="1">
        <v>3030112210225</v>
      </c>
      <c r="J877" t="s">
        <v>981</v>
      </c>
      <c r="K877" t="s">
        <v>982</v>
      </c>
      <c r="L877" t="s">
        <v>981</v>
      </c>
      <c r="M877" s="1">
        <v>3030112210225</v>
      </c>
      <c r="N877" t="s">
        <v>980</v>
      </c>
      <c r="O877" t="s">
        <v>980</v>
      </c>
      <c r="P877">
        <v>690</v>
      </c>
      <c r="Q877">
        <v>1</v>
      </c>
    </row>
    <row r="878" spans="1:17" x14ac:dyDescent="0.25">
      <c r="A878" t="s">
        <v>975</v>
      </c>
      <c r="B878" t="s">
        <v>972</v>
      </c>
      <c r="C878" t="s">
        <v>853</v>
      </c>
      <c r="D878" s="1" t="s">
        <v>783</v>
      </c>
      <c r="E878" s="1" t="s">
        <v>783</v>
      </c>
      <c r="F878">
        <v>1750</v>
      </c>
      <c r="G878">
        <v>1750</v>
      </c>
      <c r="H878">
        <v>1750</v>
      </c>
      <c r="I878" s="1">
        <v>3030112210226</v>
      </c>
      <c r="J878" t="s">
        <v>981</v>
      </c>
      <c r="K878" t="s">
        <v>982</v>
      </c>
      <c r="L878" t="s">
        <v>981</v>
      </c>
      <c r="M878" s="1">
        <v>3030112210226</v>
      </c>
      <c r="N878" t="s">
        <v>980</v>
      </c>
      <c r="O878" t="s">
        <v>980</v>
      </c>
      <c r="P878">
        <v>825</v>
      </c>
      <c r="Q878">
        <v>1</v>
      </c>
    </row>
    <row r="879" spans="1:17" x14ac:dyDescent="0.25">
      <c r="A879" t="s">
        <v>975</v>
      </c>
      <c r="B879" t="s">
        <v>972</v>
      </c>
      <c r="C879" t="s">
        <v>853</v>
      </c>
      <c r="D879" s="1" t="s">
        <v>784</v>
      </c>
      <c r="E879" s="1" t="s">
        <v>784</v>
      </c>
      <c r="F879">
        <v>1500</v>
      </c>
      <c r="G879">
        <v>1500</v>
      </c>
      <c r="H879">
        <v>1500</v>
      </c>
      <c r="I879" s="1">
        <v>3030112210227</v>
      </c>
      <c r="J879" t="s">
        <v>981</v>
      </c>
      <c r="K879" t="s">
        <v>982</v>
      </c>
      <c r="L879" t="s">
        <v>981</v>
      </c>
      <c r="M879" s="1">
        <v>3030112210227</v>
      </c>
      <c r="N879" t="s">
        <v>980</v>
      </c>
      <c r="O879" t="s">
        <v>980</v>
      </c>
      <c r="P879">
        <v>770</v>
      </c>
      <c r="Q879">
        <v>1</v>
      </c>
    </row>
    <row r="880" spans="1:17" x14ac:dyDescent="0.25">
      <c r="A880" t="s">
        <v>975</v>
      </c>
      <c r="B880" t="s">
        <v>972</v>
      </c>
      <c r="C880" t="s">
        <v>853</v>
      </c>
      <c r="D880" s="1" t="s">
        <v>786</v>
      </c>
      <c r="E880" s="1" t="s">
        <v>786</v>
      </c>
      <c r="F880">
        <v>1150</v>
      </c>
      <c r="G880">
        <v>1150</v>
      </c>
      <c r="H880">
        <v>1150</v>
      </c>
      <c r="I880" s="1">
        <v>3030112210228</v>
      </c>
      <c r="J880" t="s">
        <v>981</v>
      </c>
      <c r="K880" t="s">
        <v>982</v>
      </c>
      <c r="L880" t="s">
        <v>981</v>
      </c>
      <c r="M880" s="1">
        <v>3030112210228</v>
      </c>
      <c r="N880" t="s">
        <v>980</v>
      </c>
      <c r="O880" t="s">
        <v>980</v>
      </c>
      <c r="P880">
        <v>695</v>
      </c>
      <c r="Q880">
        <v>1</v>
      </c>
    </row>
    <row r="881" spans="1:17" x14ac:dyDescent="0.25">
      <c r="A881" t="s">
        <v>975</v>
      </c>
      <c r="B881" t="s">
        <v>972</v>
      </c>
      <c r="C881" t="s">
        <v>853</v>
      </c>
      <c r="D881" s="1" t="s">
        <v>787</v>
      </c>
      <c r="E881" s="1" t="s">
        <v>787</v>
      </c>
      <c r="F881">
        <v>1590</v>
      </c>
      <c r="G881">
        <v>1590</v>
      </c>
      <c r="H881">
        <v>1590</v>
      </c>
      <c r="I881" s="1">
        <v>3030112210229</v>
      </c>
      <c r="J881" t="s">
        <v>981</v>
      </c>
      <c r="K881" t="s">
        <v>982</v>
      </c>
      <c r="L881" t="s">
        <v>981</v>
      </c>
      <c r="M881" s="1">
        <v>3030112210229</v>
      </c>
      <c r="N881" t="s">
        <v>980</v>
      </c>
      <c r="O881" t="s">
        <v>980</v>
      </c>
      <c r="P881">
        <v>765</v>
      </c>
      <c r="Q881">
        <v>1</v>
      </c>
    </row>
    <row r="882" spans="1:17" x14ac:dyDescent="0.25">
      <c r="A882" t="s">
        <v>975</v>
      </c>
      <c r="B882" t="s">
        <v>972</v>
      </c>
      <c r="C882" t="s">
        <v>853</v>
      </c>
      <c r="D882" s="1" t="s">
        <v>861</v>
      </c>
      <c r="E882" s="1" t="s">
        <v>861</v>
      </c>
      <c r="F882">
        <v>3250</v>
      </c>
      <c r="G882">
        <v>3250</v>
      </c>
      <c r="H882">
        <v>3250</v>
      </c>
      <c r="I882" s="1">
        <v>3030112210230</v>
      </c>
      <c r="J882" t="s">
        <v>981</v>
      </c>
      <c r="K882" t="s">
        <v>982</v>
      </c>
      <c r="L882" t="s">
        <v>981</v>
      </c>
      <c r="M882" s="1">
        <v>3030112210230</v>
      </c>
      <c r="N882" t="s">
        <v>980</v>
      </c>
      <c r="O882" t="s">
        <v>980</v>
      </c>
      <c r="P882">
        <v>1350</v>
      </c>
      <c r="Q882">
        <v>1</v>
      </c>
    </row>
    <row r="883" spans="1:17" x14ac:dyDescent="0.25">
      <c r="A883" t="s">
        <v>975</v>
      </c>
      <c r="B883" t="s">
        <v>972</v>
      </c>
      <c r="C883" t="s">
        <v>853</v>
      </c>
      <c r="D883" s="1" t="s">
        <v>788</v>
      </c>
      <c r="E883" s="1" t="s">
        <v>788</v>
      </c>
      <c r="F883">
        <v>1550</v>
      </c>
      <c r="G883">
        <v>1550</v>
      </c>
      <c r="H883">
        <v>1550</v>
      </c>
      <c r="I883" s="1">
        <v>3030112210231</v>
      </c>
      <c r="J883" t="s">
        <v>981</v>
      </c>
      <c r="K883" t="s">
        <v>982</v>
      </c>
      <c r="L883" t="s">
        <v>981</v>
      </c>
      <c r="M883" s="1">
        <v>3030112210231</v>
      </c>
      <c r="N883" t="s">
        <v>980</v>
      </c>
      <c r="O883" t="s">
        <v>980</v>
      </c>
      <c r="P883">
        <v>725</v>
      </c>
      <c r="Q883">
        <v>1</v>
      </c>
    </row>
    <row r="884" spans="1:17" x14ac:dyDescent="0.25">
      <c r="A884" t="s">
        <v>975</v>
      </c>
      <c r="B884" t="s">
        <v>972</v>
      </c>
      <c r="C884" t="s">
        <v>853</v>
      </c>
      <c r="D884" s="1" t="s">
        <v>789</v>
      </c>
      <c r="E884" s="1" t="s">
        <v>789</v>
      </c>
      <c r="F884">
        <v>900</v>
      </c>
      <c r="G884">
        <v>900</v>
      </c>
      <c r="H884">
        <v>900</v>
      </c>
      <c r="I884" s="1">
        <v>3030112210232</v>
      </c>
      <c r="J884" t="s">
        <v>981</v>
      </c>
      <c r="K884" t="s">
        <v>982</v>
      </c>
      <c r="L884" t="s">
        <v>981</v>
      </c>
      <c r="M884" s="1">
        <v>3030112210232</v>
      </c>
      <c r="N884" t="s">
        <v>980</v>
      </c>
      <c r="O884" t="s">
        <v>980</v>
      </c>
      <c r="P884">
        <v>495</v>
      </c>
      <c r="Q884">
        <v>1</v>
      </c>
    </row>
    <row r="885" spans="1:17" x14ac:dyDescent="0.25">
      <c r="A885" t="s">
        <v>975</v>
      </c>
      <c r="B885" t="s">
        <v>972</v>
      </c>
      <c r="C885" t="s">
        <v>853</v>
      </c>
      <c r="D885" s="1" t="s">
        <v>790</v>
      </c>
      <c r="E885" s="1" t="s">
        <v>790</v>
      </c>
      <c r="F885">
        <v>1650</v>
      </c>
      <c r="G885">
        <v>1650</v>
      </c>
      <c r="H885">
        <v>1650</v>
      </c>
      <c r="I885" s="1">
        <v>3030112210233</v>
      </c>
      <c r="J885" t="s">
        <v>981</v>
      </c>
      <c r="K885" t="s">
        <v>982</v>
      </c>
      <c r="L885" t="s">
        <v>981</v>
      </c>
      <c r="M885" s="1">
        <v>3030112210233</v>
      </c>
      <c r="N885" t="s">
        <v>980</v>
      </c>
      <c r="O885" t="s">
        <v>980</v>
      </c>
      <c r="P885">
        <v>795</v>
      </c>
      <c r="Q885">
        <v>1</v>
      </c>
    </row>
    <row r="886" spans="1:17" x14ac:dyDescent="0.25">
      <c r="A886" t="s">
        <v>975</v>
      </c>
      <c r="B886" t="s">
        <v>972</v>
      </c>
      <c r="C886" t="s">
        <v>853</v>
      </c>
      <c r="D886" s="1" t="s">
        <v>791</v>
      </c>
      <c r="E886" s="1" t="s">
        <v>791</v>
      </c>
      <c r="F886">
        <v>1400</v>
      </c>
      <c r="G886">
        <v>1400</v>
      </c>
      <c r="H886">
        <v>1400</v>
      </c>
      <c r="I886" s="1">
        <v>3030112210234</v>
      </c>
      <c r="J886" t="s">
        <v>981</v>
      </c>
      <c r="K886" t="s">
        <v>982</v>
      </c>
      <c r="L886" t="s">
        <v>981</v>
      </c>
      <c r="M886" s="1">
        <v>3030112210234</v>
      </c>
      <c r="N886" t="s">
        <v>980</v>
      </c>
      <c r="O886" t="s">
        <v>980</v>
      </c>
      <c r="P886">
        <v>650</v>
      </c>
      <c r="Q886">
        <v>1</v>
      </c>
    </row>
    <row r="887" spans="1:17" x14ac:dyDescent="0.25">
      <c r="A887" t="s">
        <v>871</v>
      </c>
      <c r="B887" t="s">
        <v>874</v>
      </c>
      <c r="C887" t="s">
        <v>842</v>
      </c>
      <c r="D887" s="1" t="s">
        <v>792</v>
      </c>
      <c r="E887" s="1" t="s">
        <v>792</v>
      </c>
      <c r="F887">
        <v>100</v>
      </c>
      <c r="G887">
        <v>100</v>
      </c>
      <c r="H887">
        <v>100</v>
      </c>
      <c r="I887" s="1">
        <v>3030112210235</v>
      </c>
      <c r="J887" t="s">
        <v>981</v>
      </c>
      <c r="K887" t="s">
        <v>982</v>
      </c>
      <c r="L887" t="s">
        <v>981</v>
      </c>
      <c r="M887" s="1">
        <v>3030112210235</v>
      </c>
      <c r="N887" t="s">
        <v>980</v>
      </c>
      <c r="O887" t="s">
        <v>980</v>
      </c>
      <c r="P887">
        <v>70</v>
      </c>
      <c r="Q887">
        <v>3</v>
      </c>
    </row>
    <row r="888" spans="1:17" x14ac:dyDescent="0.25">
      <c r="A888" t="s">
        <v>871</v>
      </c>
      <c r="B888" t="s">
        <v>874</v>
      </c>
      <c r="C888" t="s">
        <v>842</v>
      </c>
      <c r="D888" s="1" t="s">
        <v>793</v>
      </c>
      <c r="E888" s="1" t="s">
        <v>793</v>
      </c>
      <c r="F888">
        <v>50</v>
      </c>
      <c r="G888">
        <v>50</v>
      </c>
      <c r="H888">
        <v>50</v>
      </c>
      <c r="I888" s="1">
        <v>414570153132</v>
      </c>
      <c r="J888" t="s">
        <v>981</v>
      </c>
      <c r="K888" t="s">
        <v>982</v>
      </c>
      <c r="L888" t="s">
        <v>981</v>
      </c>
      <c r="M888" s="1">
        <v>414570153132</v>
      </c>
      <c r="N888" t="s">
        <v>980</v>
      </c>
      <c r="O888" t="s">
        <v>980</v>
      </c>
      <c r="P888">
        <v>30</v>
      </c>
      <c r="Q888">
        <v>3</v>
      </c>
    </row>
    <row r="889" spans="1:17" x14ac:dyDescent="0.25">
      <c r="A889" t="s">
        <v>953</v>
      </c>
      <c r="B889" t="s">
        <v>867</v>
      </c>
      <c r="C889" t="s">
        <v>840</v>
      </c>
      <c r="D889" s="1" t="s">
        <v>794</v>
      </c>
      <c r="E889" s="1" t="s">
        <v>794</v>
      </c>
      <c r="F889">
        <v>100</v>
      </c>
      <c r="G889">
        <v>100</v>
      </c>
      <c r="H889">
        <v>100</v>
      </c>
      <c r="I889" s="1">
        <v>8690604081431</v>
      </c>
      <c r="J889" t="s">
        <v>981</v>
      </c>
      <c r="K889" t="s">
        <v>982</v>
      </c>
      <c r="L889" t="s">
        <v>981</v>
      </c>
      <c r="M889" s="1">
        <v>8690604081431</v>
      </c>
      <c r="N889" t="s">
        <v>980</v>
      </c>
      <c r="O889" t="s">
        <v>980</v>
      </c>
      <c r="P889">
        <v>30</v>
      </c>
      <c r="Q889">
        <v>12</v>
      </c>
    </row>
    <row r="890" spans="1:17" x14ac:dyDescent="0.25">
      <c r="A890" t="s">
        <v>953</v>
      </c>
      <c r="B890" t="s">
        <v>867</v>
      </c>
      <c r="C890" t="s">
        <v>840</v>
      </c>
      <c r="D890" s="1" t="s">
        <v>795</v>
      </c>
      <c r="E890" s="1" t="s">
        <v>795</v>
      </c>
      <c r="F890">
        <v>150</v>
      </c>
      <c r="G890">
        <v>150</v>
      </c>
      <c r="H890">
        <v>150</v>
      </c>
      <c r="I890" s="1">
        <v>73930675822</v>
      </c>
      <c r="J890" t="s">
        <v>981</v>
      </c>
      <c r="K890" t="s">
        <v>982</v>
      </c>
      <c r="L890" t="s">
        <v>981</v>
      </c>
      <c r="M890" s="1">
        <v>73930675822</v>
      </c>
      <c r="N890" t="s">
        <v>980</v>
      </c>
      <c r="O890" t="s">
        <v>980</v>
      </c>
      <c r="P890">
        <v>60</v>
      </c>
      <c r="Q890">
        <v>3</v>
      </c>
    </row>
    <row r="891" spans="1:17" x14ac:dyDescent="0.25">
      <c r="A891" t="s">
        <v>953</v>
      </c>
      <c r="B891" t="s">
        <v>867</v>
      </c>
      <c r="C891" t="s">
        <v>840</v>
      </c>
      <c r="D891" s="1" t="s">
        <v>796</v>
      </c>
      <c r="E891" s="1" t="s">
        <v>796</v>
      </c>
      <c r="F891">
        <v>120</v>
      </c>
      <c r="G891">
        <v>120</v>
      </c>
      <c r="H891">
        <v>120</v>
      </c>
      <c r="I891" s="1">
        <v>3614220073828</v>
      </c>
      <c r="J891" t="s">
        <v>981</v>
      </c>
      <c r="K891" t="s">
        <v>982</v>
      </c>
      <c r="L891" t="s">
        <v>981</v>
      </c>
      <c r="M891" s="1">
        <v>3614220073828</v>
      </c>
      <c r="N891" t="s">
        <v>980</v>
      </c>
      <c r="O891" t="s">
        <v>980</v>
      </c>
      <c r="P891">
        <v>40</v>
      </c>
      <c r="Q891">
        <v>5</v>
      </c>
    </row>
    <row r="892" spans="1:17" x14ac:dyDescent="0.25">
      <c r="A892" t="s">
        <v>953</v>
      </c>
      <c r="B892" t="s">
        <v>867</v>
      </c>
      <c r="C892" t="s">
        <v>840</v>
      </c>
      <c r="D892" s="1" t="s">
        <v>797</v>
      </c>
      <c r="E892" s="1" t="s">
        <v>797</v>
      </c>
      <c r="F892">
        <v>180</v>
      </c>
      <c r="G892">
        <v>180</v>
      </c>
      <c r="H892">
        <v>180</v>
      </c>
      <c r="I892" s="1">
        <v>8901030174827</v>
      </c>
      <c r="J892" t="s">
        <v>981</v>
      </c>
      <c r="K892" t="s">
        <v>982</v>
      </c>
      <c r="L892" t="s">
        <v>981</v>
      </c>
      <c r="M892" s="1">
        <v>8901030174827</v>
      </c>
      <c r="N892" t="s">
        <v>980</v>
      </c>
      <c r="O892" t="s">
        <v>980</v>
      </c>
      <c r="P892">
        <v>60</v>
      </c>
      <c r="Q892">
        <v>3</v>
      </c>
    </row>
    <row r="893" spans="1:17" x14ac:dyDescent="0.25">
      <c r="A893" t="s">
        <v>868</v>
      </c>
      <c r="B893" t="s">
        <v>867</v>
      </c>
      <c r="C893" t="s">
        <v>853</v>
      </c>
      <c r="D893" s="1" t="s">
        <v>798</v>
      </c>
      <c r="E893" s="1" t="s">
        <v>798</v>
      </c>
      <c r="F893">
        <v>240</v>
      </c>
      <c r="G893">
        <v>240</v>
      </c>
      <c r="H893">
        <v>240</v>
      </c>
      <c r="I893" s="1">
        <v>30301122102360</v>
      </c>
      <c r="J893" t="s">
        <v>981</v>
      </c>
      <c r="K893" t="s">
        <v>982</v>
      </c>
      <c r="L893" t="s">
        <v>981</v>
      </c>
      <c r="M893" s="1">
        <v>30301122102360</v>
      </c>
      <c r="N893" t="s">
        <v>980</v>
      </c>
      <c r="O893" t="s">
        <v>980</v>
      </c>
      <c r="P893">
        <v>80</v>
      </c>
      <c r="Q893">
        <v>3</v>
      </c>
    </row>
    <row r="894" spans="1:17" x14ac:dyDescent="0.25">
      <c r="A894" t="s">
        <v>930</v>
      </c>
      <c r="B894" t="s">
        <v>874</v>
      </c>
      <c r="C894" t="s">
        <v>842</v>
      </c>
      <c r="D894" s="1" t="s">
        <v>799</v>
      </c>
      <c r="E894" s="1" t="s">
        <v>799</v>
      </c>
      <c r="F894">
        <v>150</v>
      </c>
      <c r="G894">
        <v>150</v>
      </c>
      <c r="H894">
        <v>150</v>
      </c>
      <c r="I894" s="1">
        <v>30301122102361</v>
      </c>
      <c r="J894" t="s">
        <v>981</v>
      </c>
      <c r="K894" t="s">
        <v>982</v>
      </c>
      <c r="L894" t="s">
        <v>981</v>
      </c>
      <c r="M894" s="1">
        <v>30301122102361</v>
      </c>
      <c r="N894" t="s">
        <v>980</v>
      </c>
      <c r="O894" t="s">
        <v>980</v>
      </c>
      <c r="P894">
        <v>80</v>
      </c>
      <c r="Q894">
        <v>6</v>
      </c>
    </row>
    <row r="895" spans="1:17" x14ac:dyDescent="0.25">
      <c r="A895" t="s">
        <v>930</v>
      </c>
      <c r="B895" t="s">
        <v>874</v>
      </c>
      <c r="C895" t="s">
        <v>842</v>
      </c>
      <c r="D895" s="1" t="s">
        <v>800</v>
      </c>
      <c r="E895" s="1" t="s">
        <v>800</v>
      </c>
      <c r="F895">
        <v>350</v>
      </c>
      <c r="G895">
        <v>350</v>
      </c>
      <c r="H895">
        <v>350</v>
      </c>
      <c r="I895" s="1">
        <v>30301122102362</v>
      </c>
      <c r="J895" t="s">
        <v>981</v>
      </c>
      <c r="K895" t="s">
        <v>982</v>
      </c>
      <c r="L895" t="s">
        <v>981</v>
      </c>
      <c r="M895" s="1">
        <v>30301122102362</v>
      </c>
      <c r="N895" t="s">
        <v>980</v>
      </c>
      <c r="O895" t="s">
        <v>980</v>
      </c>
      <c r="P895">
        <v>225</v>
      </c>
      <c r="Q895">
        <v>2</v>
      </c>
    </row>
    <row r="896" spans="1:17" x14ac:dyDescent="0.25">
      <c r="A896" t="s">
        <v>871</v>
      </c>
      <c r="B896" t="s">
        <v>876</v>
      </c>
      <c r="C896" t="s">
        <v>846</v>
      </c>
      <c r="D896" s="1" t="s">
        <v>801</v>
      </c>
      <c r="E896" s="1" t="s">
        <v>801</v>
      </c>
      <c r="F896">
        <v>140</v>
      </c>
      <c r="G896">
        <v>140</v>
      </c>
      <c r="H896">
        <v>140</v>
      </c>
      <c r="I896" s="1">
        <v>30301122102363</v>
      </c>
      <c r="J896" t="s">
        <v>981</v>
      </c>
      <c r="K896" t="s">
        <v>982</v>
      </c>
      <c r="L896" t="s">
        <v>981</v>
      </c>
      <c r="M896" s="1">
        <v>30301122102363</v>
      </c>
      <c r="N896" t="s">
        <v>980</v>
      </c>
      <c r="O896" t="s">
        <v>980</v>
      </c>
      <c r="P896">
        <v>70</v>
      </c>
      <c r="Q896">
        <v>3</v>
      </c>
    </row>
    <row r="897" spans="1:17" x14ac:dyDescent="0.25">
      <c r="A897" t="s">
        <v>914</v>
      </c>
      <c r="B897" t="s">
        <v>976</v>
      </c>
      <c r="C897" t="s">
        <v>846</v>
      </c>
      <c r="D897" s="1" t="s">
        <v>866</v>
      </c>
      <c r="E897" s="1" t="s">
        <v>866</v>
      </c>
      <c r="F897">
        <v>120</v>
      </c>
      <c r="G897">
        <v>120</v>
      </c>
      <c r="H897">
        <v>120</v>
      </c>
      <c r="I897" s="1">
        <v>8436030223720</v>
      </c>
      <c r="J897" t="s">
        <v>981</v>
      </c>
      <c r="K897" t="s">
        <v>982</v>
      </c>
      <c r="L897" t="s">
        <v>981</v>
      </c>
      <c r="M897" s="1">
        <v>8436030223720</v>
      </c>
      <c r="N897" t="s">
        <v>980</v>
      </c>
      <c r="O897" t="s">
        <v>980</v>
      </c>
      <c r="P897">
        <v>70</v>
      </c>
      <c r="Q897">
        <v>3</v>
      </c>
    </row>
    <row r="898" spans="1:17" x14ac:dyDescent="0.25">
      <c r="A898" t="s">
        <v>930</v>
      </c>
      <c r="B898" t="s">
        <v>874</v>
      </c>
      <c r="C898" t="s">
        <v>842</v>
      </c>
      <c r="D898" s="1" t="s">
        <v>802</v>
      </c>
      <c r="E898" s="1" t="s">
        <v>802</v>
      </c>
      <c r="F898">
        <v>150</v>
      </c>
      <c r="G898">
        <v>150</v>
      </c>
      <c r="H898">
        <v>150</v>
      </c>
      <c r="I898" s="1">
        <v>6934384614260</v>
      </c>
      <c r="J898" t="s">
        <v>981</v>
      </c>
      <c r="K898" t="s">
        <v>982</v>
      </c>
      <c r="L898" t="s">
        <v>981</v>
      </c>
      <c r="M898" s="1">
        <v>6934384614260</v>
      </c>
      <c r="N898" t="s">
        <v>980</v>
      </c>
      <c r="O898" t="s">
        <v>980</v>
      </c>
      <c r="P898">
        <v>100</v>
      </c>
      <c r="Q898">
        <v>2</v>
      </c>
    </row>
    <row r="899" spans="1:17" x14ac:dyDescent="0.25">
      <c r="A899" t="s">
        <v>953</v>
      </c>
      <c r="B899" t="s">
        <v>867</v>
      </c>
      <c r="C899" t="s">
        <v>853</v>
      </c>
      <c r="D899" s="1" t="s">
        <v>803</v>
      </c>
      <c r="E899" s="1" t="s">
        <v>803</v>
      </c>
      <c r="F899">
        <v>120</v>
      </c>
      <c r="G899">
        <v>120</v>
      </c>
      <c r="H899">
        <v>120</v>
      </c>
      <c r="I899" s="1">
        <v>616513204233</v>
      </c>
      <c r="J899" t="s">
        <v>981</v>
      </c>
      <c r="K899" t="s">
        <v>982</v>
      </c>
      <c r="L899" t="s">
        <v>981</v>
      </c>
      <c r="M899" s="1">
        <v>616513204233</v>
      </c>
      <c r="N899" t="s">
        <v>980</v>
      </c>
      <c r="O899" t="s">
        <v>980</v>
      </c>
      <c r="P899">
        <v>40</v>
      </c>
      <c r="Q899">
        <v>3</v>
      </c>
    </row>
    <row r="900" spans="1:17" x14ac:dyDescent="0.25">
      <c r="A900" t="s">
        <v>953</v>
      </c>
      <c r="B900" t="s">
        <v>867</v>
      </c>
      <c r="C900" t="s">
        <v>853</v>
      </c>
      <c r="D900" s="1" t="s">
        <v>804</v>
      </c>
      <c r="E900" s="1" t="s">
        <v>804</v>
      </c>
      <c r="F900">
        <v>120</v>
      </c>
      <c r="G900">
        <v>120</v>
      </c>
      <c r="H900">
        <v>120</v>
      </c>
      <c r="I900" s="1">
        <v>30301122102364</v>
      </c>
      <c r="J900" t="s">
        <v>981</v>
      </c>
      <c r="K900" t="s">
        <v>982</v>
      </c>
      <c r="L900" t="s">
        <v>981</v>
      </c>
      <c r="M900" s="1">
        <v>30301122102364</v>
      </c>
      <c r="N900" t="s">
        <v>980</v>
      </c>
      <c r="O900" t="s">
        <v>980</v>
      </c>
      <c r="P900">
        <v>30</v>
      </c>
      <c r="Q900">
        <v>3</v>
      </c>
    </row>
    <row r="901" spans="1:17" x14ac:dyDescent="0.25">
      <c r="A901" t="s">
        <v>963</v>
      </c>
      <c r="B901" t="s">
        <v>961</v>
      </c>
      <c r="C901" t="s">
        <v>858</v>
      </c>
      <c r="D901" s="1" t="s">
        <v>805</v>
      </c>
      <c r="E901" s="1" t="s">
        <v>805</v>
      </c>
      <c r="F901">
        <v>70</v>
      </c>
      <c r="G901">
        <v>70</v>
      </c>
      <c r="H901">
        <v>70</v>
      </c>
      <c r="I901" s="1">
        <v>30301122102365</v>
      </c>
      <c r="J901" t="s">
        <v>981</v>
      </c>
      <c r="K901" t="s">
        <v>982</v>
      </c>
      <c r="L901" t="s">
        <v>981</v>
      </c>
      <c r="M901" s="1">
        <v>30301122102365</v>
      </c>
      <c r="N901" t="s">
        <v>980</v>
      </c>
      <c r="O901" t="s">
        <v>980</v>
      </c>
      <c r="P901">
        <f>390/12</f>
        <v>32.5</v>
      </c>
      <c r="Q901">
        <v>12</v>
      </c>
    </row>
    <row r="902" spans="1:17" x14ac:dyDescent="0.25">
      <c r="A902" t="s">
        <v>963</v>
      </c>
      <c r="B902" t="s">
        <v>961</v>
      </c>
      <c r="C902" t="s">
        <v>858</v>
      </c>
      <c r="D902" s="1" t="s">
        <v>806</v>
      </c>
      <c r="E902" s="1" t="s">
        <v>806</v>
      </c>
      <c r="F902">
        <v>130</v>
      </c>
      <c r="G902">
        <v>130</v>
      </c>
      <c r="H902">
        <v>130</v>
      </c>
      <c r="I902" s="1">
        <v>6938512412025</v>
      </c>
      <c r="J902" t="s">
        <v>981</v>
      </c>
      <c r="K902" t="s">
        <v>982</v>
      </c>
      <c r="L902" t="s">
        <v>981</v>
      </c>
      <c r="M902" s="1">
        <v>6938512412025</v>
      </c>
      <c r="N902" t="s">
        <v>980</v>
      </c>
      <c r="O902" t="s">
        <v>980</v>
      </c>
      <c r="P902">
        <v>65</v>
      </c>
      <c r="Q902">
        <v>10</v>
      </c>
    </row>
    <row r="903" spans="1:17" x14ac:dyDescent="0.25">
      <c r="A903" t="s">
        <v>963</v>
      </c>
      <c r="B903" t="s">
        <v>961</v>
      </c>
      <c r="C903" t="s">
        <v>858</v>
      </c>
      <c r="D903" s="1" t="s">
        <v>807</v>
      </c>
      <c r="E903" s="1" t="s">
        <v>807</v>
      </c>
      <c r="F903">
        <v>190</v>
      </c>
      <c r="G903">
        <v>190</v>
      </c>
      <c r="H903">
        <v>190</v>
      </c>
      <c r="I903" s="1">
        <v>6937321632884</v>
      </c>
      <c r="J903" t="s">
        <v>981</v>
      </c>
      <c r="K903" t="s">
        <v>982</v>
      </c>
      <c r="L903" t="s">
        <v>981</v>
      </c>
      <c r="M903" s="1">
        <v>6937321632884</v>
      </c>
      <c r="N903" t="s">
        <v>980</v>
      </c>
      <c r="O903" t="s">
        <v>980</v>
      </c>
      <c r="P903">
        <v>88</v>
      </c>
      <c r="Q903">
        <v>9</v>
      </c>
    </row>
    <row r="904" spans="1:17" x14ac:dyDescent="0.25">
      <c r="A904" t="s">
        <v>912</v>
      </c>
      <c r="B904" t="s">
        <v>874</v>
      </c>
      <c r="C904" t="s">
        <v>842</v>
      </c>
      <c r="D904" s="1" t="s">
        <v>808</v>
      </c>
      <c r="E904" s="1" t="s">
        <v>808</v>
      </c>
      <c r="F904">
        <v>750</v>
      </c>
      <c r="G904">
        <v>750</v>
      </c>
      <c r="H904">
        <v>750</v>
      </c>
      <c r="I904" s="1">
        <v>5281063544778</v>
      </c>
      <c r="J904" t="s">
        <v>981</v>
      </c>
      <c r="K904" t="s">
        <v>982</v>
      </c>
      <c r="L904" t="s">
        <v>981</v>
      </c>
      <c r="M904" s="1">
        <v>5281063544778</v>
      </c>
      <c r="N904" t="s">
        <v>980</v>
      </c>
      <c r="O904" t="s">
        <v>980</v>
      </c>
      <c r="P904">
        <v>325</v>
      </c>
      <c r="Q904">
        <v>2</v>
      </c>
    </row>
    <row r="905" spans="1:17" x14ac:dyDescent="0.25">
      <c r="A905" t="s">
        <v>912</v>
      </c>
      <c r="B905" t="s">
        <v>874</v>
      </c>
      <c r="C905" t="s">
        <v>842</v>
      </c>
      <c r="D905" s="1" t="s">
        <v>809</v>
      </c>
      <c r="E905" s="1" t="s">
        <v>809</v>
      </c>
      <c r="F905">
        <v>600</v>
      </c>
      <c r="G905">
        <v>600</v>
      </c>
      <c r="H905">
        <v>600</v>
      </c>
      <c r="I905" s="1">
        <v>6970724110054</v>
      </c>
      <c r="J905" t="s">
        <v>981</v>
      </c>
      <c r="K905" t="s">
        <v>982</v>
      </c>
      <c r="L905" t="s">
        <v>981</v>
      </c>
      <c r="M905" s="1">
        <v>6970724110054</v>
      </c>
      <c r="N905" t="s">
        <v>980</v>
      </c>
      <c r="O905" t="s">
        <v>980</v>
      </c>
      <c r="P905">
        <v>275</v>
      </c>
      <c r="Q905">
        <v>2</v>
      </c>
    </row>
    <row r="906" spans="1:17" x14ac:dyDescent="0.25">
      <c r="A906" t="s">
        <v>871</v>
      </c>
      <c r="B906" t="s">
        <v>876</v>
      </c>
      <c r="C906" t="s">
        <v>853</v>
      </c>
      <c r="D906" s="1" t="s">
        <v>810</v>
      </c>
      <c r="E906" s="1" t="s">
        <v>810</v>
      </c>
      <c r="F906">
        <v>150</v>
      </c>
      <c r="G906">
        <v>150</v>
      </c>
      <c r="H906">
        <v>150</v>
      </c>
      <c r="I906" s="1">
        <v>30301122102366</v>
      </c>
      <c r="J906" t="s">
        <v>981</v>
      </c>
      <c r="K906" t="s">
        <v>982</v>
      </c>
      <c r="L906" t="s">
        <v>981</v>
      </c>
      <c r="M906" s="1">
        <v>30301122102366</v>
      </c>
      <c r="N906" t="s">
        <v>980</v>
      </c>
      <c r="O906" t="s">
        <v>980</v>
      </c>
      <c r="P906">
        <v>50</v>
      </c>
      <c r="Q906">
        <v>3</v>
      </c>
    </row>
    <row r="907" spans="1:17" x14ac:dyDescent="0.25">
      <c r="A907" t="s">
        <v>871</v>
      </c>
      <c r="B907" t="s">
        <v>867</v>
      </c>
      <c r="C907" t="s">
        <v>853</v>
      </c>
      <c r="D907" s="1" t="s">
        <v>811</v>
      </c>
      <c r="E907" s="1" t="s">
        <v>811</v>
      </c>
      <c r="F907">
        <v>600</v>
      </c>
      <c r="G907">
        <v>600</v>
      </c>
      <c r="H907">
        <v>600</v>
      </c>
      <c r="I907" s="1">
        <v>30301122102367</v>
      </c>
      <c r="J907" t="s">
        <v>981</v>
      </c>
      <c r="K907" t="s">
        <v>982</v>
      </c>
      <c r="L907" t="s">
        <v>981</v>
      </c>
      <c r="M907" s="1">
        <v>30301122102367</v>
      </c>
      <c r="N907" t="s">
        <v>980</v>
      </c>
      <c r="O907" t="s">
        <v>980</v>
      </c>
      <c r="P907">
        <v>250</v>
      </c>
      <c r="Q907">
        <v>2</v>
      </c>
    </row>
    <row r="908" spans="1:17" x14ac:dyDescent="0.25">
      <c r="A908" t="s">
        <v>871</v>
      </c>
      <c r="B908" t="s">
        <v>869</v>
      </c>
      <c r="C908" t="s">
        <v>853</v>
      </c>
      <c r="D908" s="1" t="s">
        <v>812</v>
      </c>
      <c r="E908" s="1" t="s">
        <v>812</v>
      </c>
      <c r="F908">
        <v>100</v>
      </c>
      <c r="G908">
        <v>100</v>
      </c>
      <c r="H908">
        <v>100</v>
      </c>
      <c r="I908" s="1">
        <v>30301122102368</v>
      </c>
      <c r="J908" t="s">
        <v>981</v>
      </c>
      <c r="K908" t="s">
        <v>982</v>
      </c>
      <c r="L908" t="s">
        <v>981</v>
      </c>
      <c r="M908" s="1">
        <v>30301122102368</v>
      </c>
      <c r="N908" t="s">
        <v>980</v>
      </c>
      <c r="O908" t="s">
        <v>980</v>
      </c>
      <c r="P908">
        <v>30</v>
      </c>
      <c r="Q908">
        <v>3</v>
      </c>
    </row>
    <row r="909" spans="1:17" x14ac:dyDescent="0.25">
      <c r="A909" t="s">
        <v>959</v>
      </c>
      <c r="B909" t="s">
        <v>867</v>
      </c>
      <c r="C909" t="s">
        <v>853</v>
      </c>
      <c r="D909" s="1" t="s">
        <v>813</v>
      </c>
      <c r="E909" s="1" t="s">
        <v>813</v>
      </c>
      <c r="F909">
        <v>15</v>
      </c>
      <c r="G909">
        <v>15</v>
      </c>
      <c r="H909">
        <v>15</v>
      </c>
      <c r="I909" s="1">
        <v>30301122102369</v>
      </c>
      <c r="J909" t="s">
        <v>981</v>
      </c>
      <c r="K909" t="s">
        <v>982</v>
      </c>
      <c r="L909" t="s">
        <v>981</v>
      </c>
      <c r="M909" s="1">
        <v>30301122102369</v>
      </c>
      <c r="N909" t="s">
        <v>980</v>
      </c>
      <c r="O909" t="s">
        <v>980</v>
      </c>
      <c r="P909">
        <v>8</v>
      </c>
      <c r="Q909">
        <v>15</v>
      </c>
    </row>
    <row r="910" spans="1:17" x14ac:dyDescent="0.25">
      <c r="A910" t="s">
        <v>959</v>
      </c>
      <c r="B910" t="s">
        <v>867</v>
      </c>
      <c r="C910" t="s">
        <v>853</v>
      </c>
      <c r="D910" s="1" t="s">
        <v>815</v>
      </c>
      <c r="E910" s="1" t="s">
        <v>815</v>
      </c>
      <c r="F910">
        <v>90</v>
      </c>
      <c r="G910">
        <v>90</v>
      </c>
      <c r="H910">
        <v>90</v>
      </c>
      <c r="I910" s="1">
        <v>30301122102370</v>
      </c>
      <c r="J910" t="s">
        <v>981</v>
      </c>
      <c r="K910" t="s">
        <v>982</v>
      </c>
      <c r="L910" t="s">
        <v>981</v>
      </c>
      <c r="M910" s="1">
        <v>30301122102370</v>
      </c>
      <c r="N910" t="s">
        <v>980</v>
      </c>
      <c r="O910" t="s">
        <v>980</v>
      </c>
      <c r="P910">
        <v>40</v>
      </c>
      <c r="Q910">
        <v>3</v>
      </c>
    </row>
    <row r="911" spans="1:17" x14ac:dyDescent="0.25">
      <c r="A911" t="s">
        <v>871</v>
      </c>
      <c r="B911" t="s">
        <v>876</v>
      </c>
      <c r="C911" t="s">
        <v>853</v>
      </c>
      <c r="D911" s="1" t="s">
        <v>816</v>
      </c>
      <c r="E911" s="1" t="s">
        <v>816</v>
      </c>
      <c r="F911">
        <v>150</v>
      </c>
      <c r="G911">
        <v>150</v>
      </c>
      <c r="H911">
        <v>150</v>
      </c>
      <c r="I911" s="1">
        <v>30301122102371</v>
      </c>
      <c r="J911" t="s">
        <v>981</v>
      </c>
      <c r="K911" t="s">
        <v>982</v>
      </c>
      <c r="L911" t="s">
        <v>981</v>
      </c>
      <c r="M911" s="1">
        <v>30301122102371</v>
      </c>
      <c r="N911" t="s">
        <v>980</v>
      </c>
      <c r="O911" t="s">
        <v>980</v>
      </c>
      <c r="P911">
        <v>60</v>
      </c>
      <c r="Q911">
        <v>3</v>
      </c>
    </row>
    <row r="912" spans="1:17" x14ac:dyDescent="0.25">
      <c r="A912" t="s">
        <v>871</v>
      </c>
      <c r="B912" t="s">
        <v>867</v>
      </c>
      <c r="C912" t="s">
        <v>853</v>
      </c>
      <c r="D912" s="1" t="s">
        <v>817</v>
      </c>
      <c r="E912" s="1" t="s">
        <v>817</v>
      </c>
      <c r="F912">
        <v>150</v>
      </c>
      <c r="G912">
        <v>150</v>
      </c>
      <c r="H912">
        <v>150</v>
      </c>
      <c r="I912" s="1">
        <v>30301122102372</v>
      </c>
      <c r="J912" t="s">
        <v>981</v>
      </c>
      <c r="K912" t="s">
        <v>982</v>
      </c>
      <c r="L912" t="s">
        <v>981</v>
      </c>
      <c r="M912" s="1">
        <v>30301122102372</v>
      </c>
      <c r="N912" t="s">
        <v>980</v>
      </c>
      <c r="O912" t="s">
        <v>980</v>
      </c>
      <c r="P912">
        <v>70</v>
      </c>
      <c r="Q912">
        <v>4</v>
      </c>
    </row>
    <row r="913" spans="1:17" x14ac:dyDescent="0.25">
      <c r="A913" t="s">
        <v>930</v>
      </c>
      <c r="B913" t="s">
        <v>874</v>
      </c>
      <c r="C913" t="s">
        <v>842</v>
      </c>
      <c r="D913" s="1" t="s">
        <v>818</v>
      </c>
      <c r="E913" s="1" t="s">
        <v>818</v>
      </c>
      <c r="F913">
        <v>120</v>
      </c>
      <c r="G913">
        <v>120</v>
      </c>
      <c r="H913">
        <v>120</v>
      </c>
      <c r="I913" s="1">
        <v>6937519412526</v>
      </c>
      <c r="J913" t="s">
        <v>981</v>
      </c>
      <c r="K913" t="s">
        <v>982</v>
      </c>
      <c r="L913" t="s">
        <v>981</v>
      </c>
      <c r="M913" s="1">
        <v>6937519412526</v>
      </c>
      <c r="N913" t="s">
        <v>980</v>
      </c>
      <c r="O913" t="s">
        <v>980</v>
      </c>
      <c r="P913">
        <v>40</v>
      </c>
      <c r="Q913">
        <v>2</v>
      </c>
    </row>
    <row r="914" spans="1:17" x14ac:dyDescent="0.25">
      <c r="A914" t="s">
        <v>930</v>
      </c>
      <c r="B914" t="s">
        <v>874</v>
      </c>
      <c r="C914" t="s">
        <v>842</v>
      </c>
      <c r="D914" s="1" t="s">
        <v>819</v>
      </c>
      <c r="E914" s="1" t="s">
        <v>819</v>
      </c>
      <c r="F914">
        <v>100</v>
      </c>
      <c r="G914">
        <v>100</v>
      </c>
      <c r="H914">
        <v>100</v>
      </c>
      <c r="I914" s="1">
        <v>695233510786</v>
      </c>
      <c r="J914" t="s">
        <v>981</v>
      </c>
      <c r="K914" t="s">
        <v>982</v>
      </c>
      <c r="L914" t="s">
        <v>981</v>
      </c>
      <c r="M914" s="1">
        <v>695233510786</v>
      </c>
      <c r="N914" t="s">
        <v>980</v>
      </c>
      <c r="O914" t="s">
        <v>980</v>
      </c>
      <c r="P914">
        <v>40</v>
      </c>
      <c r="Q914">
        <v>2</v>
      </c>
    </row>
    <row r="915" spans="1:17" x14ac:dyDescent="0.25">
      <c r="A915" t="s">
        <v>930</v>
      </c>
      <c r="B915" t="s">
        <v>874</v>
      </c>
      <c r="C915" t="s">
        <v>842</v>
      </c>
      <c r="D915" s="1" t="s">
        <v>821</v>
      </c>
      <c r="E915" s="1" t="s">
        <v>821</v>
      </c>
      <c r="F915">
        <v>100</v>
      </c>
      <c r="G915">
        <v>100</v>
      </c>
      <c r="H915">
        <v>100</v>
      </c>
      <c r="I915" s="1">
        <v>6934384615519</v>
      </c>
      <c r="J915" t="s">
        <v>981</v>
      </c>
      <c r="K915" t="s">
        <v>982</v>
      </c>
      <c r="L915" t="s">
        <v>981</v>
      </c>
      <c r="M915" s="1">
        <v>6934384615519</v>
      </c>
      <c r="N915" t="s">
        <v>980</v>
      </c>
      <c r="O915" t="s">
        <v>980</v>
      </c>
      <c r="P915">
        <v>40</v>
      </c>
      <c r="Q915">
        <v>1</v>
      </c>
    </row>
    <row r="916" spans="1:17" x14ac:dyDescent="0.25">
      <c r="A916" t="s">
        <v>930</v>
      </c>
      <c r="B916" t="s">
        <v>874</v>
      </c>
      <c r="C916" t="s">
        <v>842</v>
      </c>
      <c r="D916" s="1" t="s">
        <v>820</v>
      </c>
      <c r="E916" s="1" t="s">
        <v>820</v>
      </c>
      <c r="F916">
        <v>80</v>
      </c>
      <c r="G916">
        <v>80</v>
      </c>
      <c r="H916">
        <v>80</v>
      </c>
      <c r="I916" s="1">
        <v>6934384613515</v>
      </c>
      <c r="J916" t="s">
        <v>981</v>
      </c>
      <c r="K916" t="s">
        <v>982</v>
      </c>
      <c r="L916" t="s">
        <v>981</v>
      </c>
      <c r="M916" s="1">
        <v>6934384613515</v>
      </c>
      <c r="N916" t="s">
        <v>980</v>
      </c>
      <c r="O916" t="s">
        <v>980</v>
      </c>
      <c r="P916">
        <v>40</v>
      </c>
      <c r="Q916">
        <v>1</v>
      </c>
    </row>
    <row r="917" spans="1:17" x14ac:dyDescent="0.25">
      <c r="A917" t="s">
        <v>871</v>
      </c>
      <c r="B917" t="s">
        <v>867</v>
      </c>
      <c r="C917" t="s">
        <v>853</v>
      </c>
      <c r="D917" s="1" t="s">
        <v>822</v>
      </c>
      <c r="E917" s="1" t="s">
        <v>822</v>
      </c>
      <c r="F917">
        <v>70</v>
      </c>
      <c r="G917">
        <v>70</v>
      </c>
      <c r="H917">
        <v>70</v>
      </c>
      <c r="I917" s="1">
        <v>30301122102373</v>
      </c>
      <c r="J917" t="s">
        <v>981</v>
      </c>
      <c r="K917" t="s">
        <v>982</v>
      </c>
      <c r="L917" t="s">
        <v>981</v>
      </c>
      <c r="M917" s="1">
        <v>30301122102373</v>
      </c>
      <c r="N917" t="s">
        <v>980</v>
      </c>
      <c r="O917" t="s">
        <v>980</v>
      </c>
      <c r="P917">
        <v>35</v>
      </c>
      <c r="Q917">
        <v>12</v>
      </c>
    </row>
    <row r="918" spans="1:17" x14ac:dyDescent="0.25">
      <c r="A918" t="s">
        <v>953</v>
      </c>
      <c r="B918" t="s">
        <v>867</v>
      </c>
      <c r="C918" t="s">
        <v>853</v>
      </c>
      <c r="D918" s="1" t="s">
        <v>823</v>
      </c>
      <c r="E918" s="1" t="s">
        <v>823</v>
      </c>
      <c r="F918">
        <v>500</v>
      </c>
      <c r="G918">
        <v>500</v>
      </c>
      <c r="H918">
        <v>500</v>
      </c>
      <c r="I918" s="1">
        <v>30301122102374</v>
      </c>
      <c r="J918" t="s">
        <v>981</v>
      </c>
      <c r="K918" t="s">
        <v>982</v>
      </c>
      <c r="L918" t="s">
        <v>981</v>
      </c>
      <c r="M918" s="1">
        <v>30301122102374</v>
      </c>
      <c r="N918" t="s">
        <v>980</v>
      </c>
      <c r="O918" t="s">
        <v>980</v>
      </c>
      <c r="P918">
        <v>250</v>
      </c>
      <c r="Q918">
        <v>4</v>
      </c>
    </row>
    <row r="919" spans="1:17" x14ac:dyDescent="0.25">
      <c r="A919" t="s">
        <v>953</v>
      </c>
      <c r="B919" t="s">
        <v>867</v>
      </c>
      <c r="C919" t="s">
        <v>853</v>
      </c>
      <c r="D919" s="1" t="s">
        <v>824</v>
      </c>
      <c r="E919" s="1" t="s">
        <v>824</v>
      </c>
      <c r="F919">
        <v>500</v>
      </c>
      <c r="G919">
        <v>500</v>
      </c>
      <c r="H919">
        <v>500</v>
      </c>
      <c r="I919" s="1">
        <v>30301122102375</v>
      </c>
      <c r="J919" t="s">
        <v>981</v>
      </c>
      <c r="K919" t="s">
        <v>982</v>
      </c>
      <c r="L919" t="s">
        <v>981</v>
      </c>
      <c r="M919" s="1">
        <v>30301122102375</v>
      </c>
      <c r="N919" t="s">
        <v>980</v>
      </c>
      <c r="O919" t="s">
        <v>980</v>
      </c>
      <c r="P919">
        <v>250</v>
      </c>
      <c r="Q919">
        <v>2</v>
      </c>
    </row>
    <row r="920" spans="1:17" x14ac:dyDescent="0.25">
      <c r="A920" t="s">
        <v>953</v>
      </c>
      <c r="B920" t="s">
        <v>867</v>
      </c>
      <c r="C920" t="s">
        <v>853</v>
      </c>
      <c r="D920" s="1" t="s">
        <v>825</v>
      </c>
      <c r="E920" s="1" t="s">
        <v>825</v>
      </c>
      <c r="F920">
        <v>550</v>
      </c>
      <c r="G920">
        <v>550</v>
      </c>
      <c r="H920">
        <v>550</v>
      </c>
      <c r="I920" s="1">
        <v>30301122102376</v>
      </c>
      <c r="J920" t="s">
        <v>981</v>
      </c>
      <c r="K920" t="s">
        <v>982</v>
      </c>
      <c r="L920" t="s">
        <v>981</v>
      </c>
      <c r="M920" s="1">
        <v>30301122102376</v>
      </c>
      <c r="N920" t="s">
        <v>980</v>
      </c>
      <c r="O920" t="s">
        <v>980</v>
      </c>
      <c r="P920">
        <v>250</v>
      </c>
      <c r="Q920">
        <v>2</v>
      </c>
    </row>
    <row r="921" spans="1:17" x14ac:dyDescent="0.25">
      <c r="A921" t="s">
        <v>953</v>
      </c>
      <c r="B921" t="s">
        <v>867</v>
      </c>
      <c r="C921" t="s">
        <v>853</v>
      </c>
      <c r="D921" s="1" t="s">
        <v>826</v>
      </c>
      <c r="E921" s="1" t="s">
        <v>826</v>
      </c>
      <c r="F921">
        <v>400</v>
      </c>
      <c r="G921">
        <v>400</v>
      </c>
      <c r="H921">
        <v>400</v>
      </c>
      <c r="I921" s="1">
        <v>30301122102377</v>
      </c>
      <c r="J921" t="s">
        <v>981</v>
      </c>
      <c r="K921" t="s">
        <v>982</v>
      </c>
      <c r="L921" t="s">
        <v>981</v>
      </c>
      <c r="M921" s="1">
        <v>30301122102377</v>
      </c>
      <c r="N921" t="s">
        <v>980</v>
      </c>
      <c r="O921" t="s">
        <v>980</v>
      </c>
      <c r="P921">
        <v>200</v>
      </c>
      <c r="Q921">
        <v>4</v>
      </c>
    </row>
    <row r="922" spans="1:17" x14ac:dyDescent="0.25">
      <c r="A922" t="s">
        <v>963</v>
      </c>
      <c r="B922" t="s">
        <v>961</v>
      </c>
      <c r="C922" t="s">
        <v>858</v>
      </c>
      <c r="D922" s="1" t="s">
        <v>827</v>
      </c>
      <c r="E922" s="1" t="s">
        <v>827</v>
      </c>
      <c r="F922">
        <v>150</v>
      </c>
      <c r="G922">
        <v>150</v>
      </c>
      <c r="H922">
        <v>150</v>
      </c>
      <c r="I922" s="1">
        <v>30301122102378</v>
      </c>
      <c r="J922" t="s">
        <v>981</v>
      </c>
      <c r="K922" t="s">
        <v>982</v>
      </c>
      <c r="L922" t="s">
        <v>981</v>
      </c>
      <c r="M922" s="1">
        <v>30301122102378</v>
      </c>
      <c r="N922" t="s">
        <v>980</v>
      </c>
      <c r="O922" t="s">
        <v>980</v>
      </c>
      <c r="P922">
        <v>85</v>
      </c>
      <c r="Q922">
        <v>10</v>
      </c>
    </row>
    <row r="923" spans="1:17" x14ac:dyDescent="0.25">
      <c r="A923" t="s">
        <v>963</v>
      </c>
      <c r="B923" t="s">
        <v>961</v>
      </c>
      <c r="C923" t="s">
        <v>858</v>
      </c>
      <c r="D923" s="1" t="s">
        <v>828</v>
      </c>
      <c r="E923" s="1" t="s">
        <v>828</v>
      </c>
      <c r="F923">
        <v>700</v>
      </c>
      <c r="G923">
        <v>700</v>
      </c>
      <c r="H923">
        <v>700</v>
      </c>
      <c r="I923" s="1">
        <v>30301122102379</v>
      </c>
      <c r="J923" t="s">
        <v>981</v>
      </c>
      <c r="K923" t="s">
        <v>982</v>
      </c>
      <c r="L923" t="s">
        <v>981</v>
      </c>
      <c r="M923" s="1">
        <v>30301122102379</v>
      </c>
      <c r="N923" t="s">
        <v>980</v>
      </c>
      <c r="O923" t="s">
        <v>980</v>
      </c>
      <c r="P923">
        <f>2700/12</f>
        <v>225</v>
      </c>
      <c r="Q923">
        <v>12</v>
      </c>
    </row>
    <row r="924" spans="1:17" x14ac:dyDescent="0.25">
      <c r="A924" t="s">
        <v>963</v>
      </c>
      <c r="B924" t="s">
        <v>961</v>
      </c>
      <c r="C924" t="s">
        <v>858</v>
      </c>
      <c r="D924" s="1" t="s">
        <v>829</v>
      </c>
      <c r="E924" s="1" t="s">
        <v>829</v>
      </c>
      <c r="F924">
        <v>1550</v>
      </c>
      <c r="G924">
        <v>1550</v>
      </c>
      <c r="H924">
        <v>1550</v>
      </c>
      <c r="I924" s="1">
        <v>30301122102380</v>
      </c>
      <c r="J924" t="s">
        <v>981</v>
      </c>
      <c r="K924" t="s">
        <v>982</v>
      </c>
      <c r="L924" t="s">
        <v>981</v>
      </c>
      <c r="M924" s="1">
        <v>30301122102380</v>
      </c>
      <c r="N924" t="s">
        <v>980</v>
      </c>
      <c r="O924" t="s">
        <v>980</v>
      </c>
      <c r="P924">
        <v>595</v>
      </c>
      <c r="Q924">
        <v>3</v>
      </c>
    </row>
    <row r="925" spans="1:17" x14ac:dyDescent="0.25">
      <c r="A925" t="s">
        <v>963</v>
      </c>
      <c r="B925" t="s">
        <v>961</v>
      </c>
      <c r="C925" t="s">
        <v>858</v>
      </c>
      <c r="D925" s="1" t="s">
        <v>830</v>
      </c>
      <c r="E925" s="1" t="s">
        <v>830</v>
      </c>
      <c r="F925">
        <v>1350</v>
      </c>
      <c r="G925">
        <v>1350</v>
      </c>
      <c r="H925">
        <v>1350</v>
      </c>
      <c r="I925" s="1">
        <v>30301122102381</v>
      </c>
      <c r="J925" t="s">
        <v>981</v>
      </c>
      <c r="K925" t="s">
        <v>982</v>
      </c>
      <c r="L925" t="s">
        <v>981</v>
      </c>
      <c r="M925" s="1">
        <v>30301122102381</v>
      </c>
      <c r="N925" t="s">
        <v>980</v>
      </c>
      <c r="O925" t="s">
        <v>980</v>
      </c>
      <c r="P925">
        <v>595</v>
      </c>
      <c r="Q925">
        <v>1</v>
      </c>
    </row>
    <row r="926" spans="1:17" x14ac:dyDescent="0.25">
      <c r="A926" t="s">
        <v>963</v>
      </c>
      <c r="B926" t="s">
        <v>961</v>
      </c>
      <c r="C926" t="s">
        <v>858</v>
      </c>
      <c r="D926" s="1" t="s">
        <v>835</v>
      </c>
      <c r="E926" s="1" t="s">
        <v>835</v>
      </c>
      <c r="F926">
        <v>850</v>
      </c>
      <c r="G926">
        <v>850</v>
      </c>
      <c r="H926">
        <v>850</v>
      </c>
      <c r="I926" s="1">
        <v>30301122102382</v>
      </c>
      <c r="J926" t="s">
        <v>981</v>
      </c>
      <c r="K926" t="s">
        <v>982</v>
      </c>
      <c r="L926" t="s">
        <v>981</v>
      </c>
      <c r="M926" s="1">
        <v>30301122102382</v>
      </c>
      <c r="N926" t="s">
        <v>980</v>
      </c>
      <c r="O926" t="s">
        <v>980</v>
      </c>
      <c r="P926">
        <v>430</v>
      </c>
      <c r="Q926">
        <v>12</v>
      </c>
    </row>
    <row r="927" spans="1:17" x14ac:dyDescent="0.25">
      <c r="A927" t="s">
        <v>963</v>
      </c>
      <c r="B927" t="s">
        <v>961</v>
      </c>
      <c r="C927" t="s">
        <v>858</v>
      </c>
      <c r="D927" s="1" t="s">
        <v>831</v>
      </c>
      <c r="E927" s="1" t="s">
        <v>831</v>
      </c>
      <c r="F927">
        <v>700</v>
      </c>
      <c r="G927">
        <v>700</v>
      </c>
      <c r="H927">
        <v>700</v>
      </c>
      <c r="I927" s="1">
        <v>30301122102383</v>
      </c>
      <c r="J927" t="s">
        <v>981</v>
      </c>
      <c r="K927" t="s">
        <v>982</v>
      </c>
      <c r="L927" t="s">
        <v>981</v>
      </c>
      <c r="M927" s="1">
        <v>30301122102383</v>
      </c>
      <c r="N927" t="s">
        <v>980</v>
      </c>
      <c r="O927" t="s">
        <v>980</v>
      </c>
      <c r="P927">
        <v>300</v>
      </c>
      <c r="Q927">
        <v>12</v>
      </c>
    </row>
    <row r="928" spans="1:17" x14ac:dyDescent="0.25">
      <c r="A928" t="s">
        <v>963</v>
      </c>
      <c r="B928" t="s">
        <v>961</v>
      </c>
      <c r="C928" t="s">
        <v>858</v>
      </c>
      <c r="D928" s="1" t="s">
        <v>832</v>
      </c>
      <c r="E928" s="1" t="s">
        <v>832</v>
      </c>
      <c r="F928">
        <v>1450</v>
      </c>
      <c r="G928">
        <v>1450</v>
      </c>
      <c r="H928">
        <v>1450</v>
      </c>
      <c r="I928" s="1">
        <v>6970586420186</v>
      </c>
      <c r="J928" t="s">
        <v>981</v>
      </c>
      <c r="K928" t="s">
        <v>982</v>
      </c>
      <c r="L928" t="s">
        <v>981</v>
      </c>
      <c r="M928" s="1">
        <v>6970586420186</v>
      </c>
      <c r="N928" t="s">
        <v>980</v>
      </c>
      <c r="O928" t="s">
        <v>980</v>
      </c>
      <c r="P928">
        <v>780</v>
      </c>
      <c r="Q928">
        <v>1</v>
      </c>
    </row>
    <row r="929" spans="1:17" x14ac:dyDescent="0.25">
      <c r="A929" t="s">
        <v>963</v>
      </c>
      <c r="B929" t="s">
        <v>961</v>
      </c>
      <c r="C929" t="s">
        <v>858</v>
      </c>
      <c r="D929" s="1" t="s">
        <v>833</v>
      </c>
      <c r="E929" s="1" t="s">
        <v>833</v>
      </c>
      <c r="F929">
        <v>1000</v>
      </c>
      <c r="G929">
        <v>1000</v>
      </c>
      <c r="H929">
        <v>1000</v>
      </c>
      <c r="I929" s="1">
        <v>30301122102384</v>
      </c>
      <c r="J929" t="s">
        <v>981</v>
      </c>
      <c r="K929" t="s">
        <v>982</v>
      </c>
      <c r="L929" t="s">
        <v>981</v>
      </c>
      <c r="M929" s="1">
        <v>30301122102384</v>
      </c>
      <c r="N929" t="s">
        <v>980</v>
      </c>
      <c r="O929" t="s">
        <v>980</v>
      </c>
      <c r="P929">
        <v>485</v>
      </c>
      <c r="Q929">
        <v>1</v>
      </c>
    </row>
    <row r="930" spans="1:17" x14ac:dyDescent="0.25">
      <c r="A930" t="s">
        <v>963</v>
      </c>
      <c r="B930" t="s">
        <v>961</v>
      </c>
      <c r="C930" t="s">
        <v>858</v>
      </c>
      <c r="D930" s="1" t="s">
        <v>834</v>
      </c>
      <c r="E930" s="1" t="s">
        <v>834</v>
      </c>
      <c r="F930">
        <v>1690</v>
      </c>
      <c r="G930">
        <v>1690</v>
      </c>
      <c r="H930">
        <v>1690</v>
      </c>
      <c r="I930" s="1">
        <v>30301122102385</v>
      </c>
      <c r="J930" t="s">
        <v>981</v>
      </c>
      <c r="K930" t="s">
        <v>982</v>
      </c>
      <c r="L930" t="s">
        <v>981</v>
      </c>
      <c r="M930" s="1">
        <v>30301122102385</v>
      </c>
      <c r="N930" t="s">
        <v>980</v>
      </c>
      <c r="O930" t="s">
        <v>980</v>
      </c>
      <c r="P930">
        <v>700</v>
      </c>
      <c r="Q930">
        <v>1</v>
      </c>
    </row>
    <row r="931" spans="1:17" x14ac:dyDescent="0.25">
      <c r="A931" t="s">
        <v>963</v>
      </c>
      <c r="B931" t="s">
        <v>961</v>
      </c>
      <c r="C931" t="s">
        <v>858</v>
      </c>
      <c r="D931" s="1" t="s">
        <v>836</v>
      </c>
      <c r="E931" s="1" t="s">
        <v>836</v>
      </c>
      <c r="F931">
        <v>600</v>
      </c>
      <c r="G931">
        <v>600</v>
      </c>
      <c r="H931">
        <v>600</v>
      </c>
      <c r="I931" s="1">
        <v>30301122102386</v>
      </c>
      <c r="J931" t="s">
        <v>981</v>
      </c>
      <c r="K931" t="s">
        <v>982</v>
      </c>
      <c r="L931" t="s">
        <v>981</v>
      </c>
      <c r="M931" s="1">
        <v>30301122102386</v>
      </c>
      <c r="N931" t="s">
        <v>980</v>
      </c>
      <c r="O931" t="s">
        <v>980</v>
      </c>
      <c r="P931">
        <v>295</v>
      </c>
      <c r="Q931">
        <v>12</v>
      </c>
    </row>
    <row r="932" spans="1:17" x14ac:dyDescent="0.25">
      <c r="A932" t="s">
        <v>963</v>
      </c>
      <c r="B932" t="s">
        <v>961</v>
      </c>
      <c r="C932" t="s">
        <v>858</v>
      </c>
      <c r="D932" s="1" t="s">
        <v>837</v>
      </c>
      <c r="E932" s="1" t="s">
        <v>837</v>
      </c>
      <c r="F932">
        <v>440</v>
      </c>
      <c r="G932">
        <v>440</v>
      </c>
      <c r="H932">
        <v>440</v>
      </c>
      <c r="I932" s="1">
        <v>30301122102387</v>
      </c>
      <c r="J932" t="s">
        <v>981</v>
      </c>
      <c r="K932" t="s">
        <v>982</v>
      </c>
      <c r="L932" t="s">
        <v>981</v>
      </c>
      <c r="M932" s="1">
        <v>30301122102387</v>
      </c>
      <c r="N932" t="s">
        <v>980</v>
      </c>
      <c r="O932" t="s">
        <v>980</v>
      </c>
      <c r="P932">
        <v>200</v>
      </c>
      <c r="Q932">
        <v>10</v>
      </c>
    </row>
    <row r="933" spans="1:17" x14ac:dyDescent="0.25">
      <c r="A933" t="s">
        <v>900</v>
      </c>
      <c r="B933" t="s">
        <v>874</v>
      </c>
      <c r="C933" t="s">
        <v>842</v>
      </c>
      <c r="D933" s="1" t="s">
        <v>859</v>
      </c>
      <c r="E933" s="1" t="s">
        <v>859</v>
      </c>
      <c r="F933">
        <v>549</v>
      </c>
      <c r="G933">
        <v>549</v>
      </c>
      <c r="H933">
        <v>549</v>
      </c>
      <c r="I933" s="1">
        <v>3610340030420</v>
      </c>
      <c r="J933" t="s">
        <v>981</v>
      </c>
      <c r="K933" t="s">
        <v>982</v>
      </c>
      <c r="L933" t="s">
        <v>981</v>
      </c>
      <c r="M933" s="1">
        <v>3610340030420</v>
      </c>
      <c r="N933" t="s">
        <v>980</v>
      </c>
      <c r="O933" t="s">
        <v>980</v>
      </c>
      <c r="P933">
        <v>391</v>
      </c>
      <c r="Q933">
        <v>3</v>
      </c>
    </row>
    <row r="934" spans="1:17" x14ac:dyDescent="0.25">
      <c r="A934" t="s">
        <v>977</v>
      </c>
      <c r="B934" t="s">
        <v>874</v>
      </c>
      <c r="C934" t="s">
        <v>842</v>
      </c>
      <c r="D934" s="1" t="s">
        <v>860</v>
      </c>
      <c r="E934" s="1" t="s">
        <v>860</v>
      </c>
      <c r="F934">
        <v>99</v>
      </c>
      <c r="G934">
        <v>99</v>
      </c>
      <c r="H934">
        <v>99</v>
      </c>
      <c r="I934" s="1">
        <v>3610340652202</v>
      </c>
      <c r="J934" t="s">
        <v>981</v>
      </c>
      <c r="K934" t="s">
        <v>982</v>
      </c>
      <c r="L934" t="s">
        <v>981</v>
      </c>
      <c r="M934" s="1">
        <v>3610340652202</v>
      </c>
      <c r="N934" t="s">
        <v>980</v>
      </c>
      <c r="O934" t="s">
        <v>980</v>
      </c>
      <c r="P934">
        <v>78</v>
      </c>
      <c r="Q934">
        <v>12</v>
      </c>
    </row>
    <row r="935" spans="1:17" x14ac:dyDescent="0.25">
      <c r="A935" t="s">
        <v>978</v>
      </c>
      <c r="B935" t="s">
        <v>876</v>
      </c>
      <c r="C935" t="s">
        <v>853</v>
      </c>
      <c r="D935" s="1" t="s">
        <v>865</v>
      </c>
      <c r="E935" s="1" t="s">
        <v>865</v>
      </c>
      <c r="F935">
        <v>700</v>
      </c>
      <c r="G935">
        <v>700</v>
      </c>
      <c r="H935">
        <v>700</v>
      </c>
      <c r="I935" s="1">
        <v>80215150015371</v>
      </c>
      <c r="J935" t="s">
        <v>981</v>
      </c>
      <c r="K935" t="s">
        <v>982</v>
      </c>
      <c r="L935" t="s">
        <v>981</v>
      </c>
      <c r="M935" s="1">
        <v>80215150015371</v>
      </c>
      <c r="N935" t="s">
        <v>980</v>
      </c>
      <c r="O935" t="s">
        <v>980</v>
      </c>
      <c r="P935">
        <v>400</v>
      </c>
      <c r="Q935">
        <v>1</v>
      </c>
    </row>
    <row r="936" spans="1:17" x14ac:dyDescent="0.25">
      <c r="A936" t="s">
        <v>871</v>
      </c>
      <c r="B936" t="s">
        <v>876</v>
      </c>
      <c r="C936" t="s">
        <v>840</v>
      </c>
      <c r="D936" s="1" t="s">
        <v>979</v>
      </c>
      <c r="E936" s="1" t="s">
        <v>979</v>
      </c>
      <c r="F936">
        <v>220</v>
      </c>
      <c r="G936">
        <v>220</v>
      </c>
      <c r="H936">
        <v>220</v>
      </c>
      <c r="I936" s="1">
        <v>5682432562551</v>
      </c>
      <c r="J936" t="s">
        <v>981</v>
      </c>
      <c r="K936" t="s">
        <v>982</v>
      </c>
      <c r="L936" t="s">
        <v>981</v>
      </c>
      <c r="M936" s="1">
        <v>5682432562551</v>
      </c>
      <c r="N936" t="s">
        <v>980</v>
      </c>
      <c r="O936" t="s">
        <v>980</v>
      </c>
      <c r="P936">
        <v>120</v>
      </c>
      <c r="Q936">
        <v>3</v>
      </c>
    </row>
    <row r="937" spans="1:17" x14ac:dyDescent="0.25">
      <c r="A937" t="s">
        <v>868</v>
      </c>
      <c r="B937" t="s">
        <v>867</v>
      </c>
      <c r="C937" t="s">
        <v>840</v>
      </c>
      <c r="D937" s="1" t="s">
        <v>940</v>
      </c>
      <c r="E937" s="1" t="s">
        <v>940</v>
      </c>
      <c r="F937">
        <v>350</v>
      </c>
      <c r="G937">
        <v>350</v>
      </c>
      <c r="H937">
        <v>350</v>
      </c>
      <c r="I937" s="1">
        <v>5060453455470</v>
      </c>
      <c r="J937" t="s">
        <v>981</v>
      </c>
      <c r="K937" t="s">
        <v>982</v>
      </c>
      <c r="L937" t="s">
        <v>981</v>
      </c>
      <c r="M937" s="1">
        <v>5060453455470</v>
      </c>
      <c r="N937" t="s">
        <v>980</v>
      </c>
      <c r="O937" t="s">
        <v>980</v>
      </c>
      <c r="P937">
        <v>290</v>
      </c>
      <c r="Q937">
        <v>2</v>
      </c>
    </row>
    <row r="938" spans="1:17" x14ac:dyDescent="0.25">
      <c r="A938" t="s">
        <v>868</v>
      </c>
      <c r="B938" t="s">
        <v>867</v>
      </c>
      <c r="C938" t="s">
        <v>840</v>
      </c>
      <c r="D938" s="1" t="s">
        <v>941</v>
      </c>
      <c r="E938" s="1" t="s">
        <v>941</v>
      </c>
      <c r="F938">
        <v>350</v>
      </c>
      <c r="G938">
        <v>350</v>
      </c>
      <c r="H938">
        <v>350</v>
      </c>
      <c r="I938" s="1">
        <v>5060453455487</v>
      </c>
      <c r="J938" t="s">
        <v>981</v>
      </c>
      <c r="K938" t="s">
        <v>982</v>
      </c>
      <c r="L938" t="s">
        <v>981</v>
      </c>
      <c r="M938" s="1">
        <v>5060453455487</v>
      </c>
      <c r="N938" t="s">
        <v>980</v>
      </c>
      <c r="O938" t="s">
        <v>980</v>
      </c>
      <c r="P938">
        <v>290</v>
      </c>
      <c r="Q938">
        <v>2</v>
      </c>
    </row>
    <row r="939" spans="1:17" x14ac:dyDescent="0.25">
      <c r="A939" t="s">
        <v>868</v>
      </c>
      <c r="B939" t="s">
        <v>867</v>
      </c>
      <c r="C939" t="s">
        <v>840</v>
      </c>
      <c r="D939" s="1" t="s">
        <v>942</v>
      </c>
      <c r="E939" s="1" t="s">
        <v>942</v>
      </c>
      <c r="F939">
        <v>299</v>
      </c>
      <c r="G939">
        <v>299</v>
      </c>
      <c r="H939">
        <v>299</v>
      </c>
      <c r="I939" s="1">
        <v>6923700950434</v>
      </c>
      <c r="J939" t="s">
        <v>981</v>
      </c>
      <c r="K939" t="s">
        <v>982</v>
      </c>
      <c r="L939" t="s">
        <v>981</v>
      </c>
      <c r="M939" s="1">
        <v>6923700950434</v>
      </c>
      <c r="N939" t="s">
        <v>980</v>
      </c>
      <c r="O939" t="s">
        <v>980</v>
      </c>
      <c r="P939">
        <f>526/2</f>
        <v>263</v>
      </c>
      <c r="Q939">
        <v>2</v>
      </c>
    </row>
    <row r="940" spans="1:17" x14ac:dyDescent="0.25">
      <c r="A940" t="s">
        <v>900</v>
      </c>
      <c r="B940" t="s">
        <v>874</v>
      </c>
      <c r="C940" t="s">
        <v>842</v>
      </c>
      <c r="D940" s="1" t="s">
        <v>948</v>
      </c>
      <c r="E940" s="1" t="s">
        <v>948</v>
      </c>
      <c r="F940">
        <v>549</v>
      </c>
      <c r="G940">
        <v>549</v>
      </c>
      <c r="H940">
        <v>549</v>
      </c>
      <c r="I940" s="1">
        <v>8964000462287</v>
      </c>
      <c r="J940" t="s">
        <v>981</v>
      </c>
      <c r="K940" t="s">
        <v>982</v>
      </c>
      <c r="L940" t="s">
        <v>981</v>
      </c>
      <c r="M940" s="1">
        <v>8964000462287</v>
      </c>
      <c r="N940" t="s">
        <v>980</v>
      </c>
      <c r="O940" t="s">
        <v>980</v>
      </c>
      <c r="P940">
        <f>2598/6</f>
        <v>433</v>
      </c>
      <c r="Q940">
        <v>2</v>
      </c>
    </row>
    <row r="941" spans="1:17" x14ac:dyDescent="0.25">
      <c r="A941" t="s">
        <v>937</v>
      </c>
      <c r="B941" t="s">
        <v>867</v>
      </c>
      <c r="C941" t="s">
        <v>840</v>
      </c>
      <c r="D941" s="1" t="s">
        <v>944</v>
      </c>
      <c r="E941" s="1" t="s">
        <v>944</v>
      </c>
      <c r="F941">
        <v>199</v>
      </c>
      <c r="G941">
        <v>199</v>
      </c>
      <c r="H941">
        <v>199</v>
      </c>
      <c r="I941" s="1">
        <v>8964001174745</v>
      </c>
      <c r="J941" t="s">
        <v>981</v>
      </c>
      <c r="K941" t="s">
        <v>982</v>
      </c>
      <c r="L941" t="s">
        <v>981</v>
      </c>
      <c r="M941" s="1">
        <v>8964001174745</v>
      </c>
      <c r="N941" t="s">
        <v>980</v>
      </c>
      <c r="O941" t="s">
        <v>980</v>
      </c>
      <c r="P941">
        <f>684/4</f>
        <v>171</v>
      </c>
      <c r="Q941">
        <v>2</v>
      </c>
    </row>
    <row r="942" spans="1:17" x14ac:dyDescent="0.25">
      <c r="A942" t="s">
        <v>977</v>
      </c>
      <c r="B942" t="s">
        <v>874</v>
      </c>
      <c r="C942" t="s">
        <v>842</v>
      </c>
      <c r="D942" s="1" t="s">
        <v>945</v>
      </c>
      <c r="E942" s="1" t="s">
        <v>945</v>
      </c>
      <c r="F942">
        <v>99</v>
      </c>
      <c r="G942">
        <v>99</v>
      </c>
      <c r="H942">
        <v>99</v>
      </c>
      <c r="I942" s="1">
        <v>3610340654961</v>
      </c>
      <c r="J942" t="s">
        <v>981</v>
      </c>
      <c r="K942" t="s">
        <v>982</v>
      </c>
      <c r="L942" t="s">
        <v>981</v>
      </c>
      <c r="M942" s="1">
        <v>3610340654961</v>
      </c>
      <c r="N942" t="s">
        <v>980</v>
      </c>
      <c r="O942" t="s">
        <v>980</v>
      </c>
      <c r="P942">
        <f>667/8</f>
        <v>83.375</v>
      </c>
      <c r="Q942">
        <v>8</v>
      </c>
    </row>
    <row r="943" spans="1:17" x14ac:dyDescent="0.25">
      <c r="A943" t="s">
        <v>868</v>
      </c>
      <c r="B943" t="s">
        <v>867</v>
      </c>
      <c r="C943" t="s">
        <v>840</v>
      </c>
      <c r="D943" s="1" t="s">
        <v>946</v>
      </c>
      <c r="E943" s="1" t="s">
        <v>946</v>
      </c>
      <c r="F943">
        <v>349</v>
      </c>
      <c r="G943">
        <v>349</v>
      </c>
      <c r="H943">
        <v>349</v>
      </c>
      <c r="I943" s="1">
        <v>6923700977516</v>
      </c>
      <c r="J943" t="s">
        <v>981</v>
      </c>
      <c r="K943" t="s">
        <v>982</v>
      </c>
      <c r="L943" t="s">
        <v>981</v>
      </c>
      <c r="M943" s="1">
        <v>6923700977516</v>
      </c>
      <c r="N943" t="s">
        <v>980</v>
      </c>
      <c r="O943" t="s">
        <v>980</v>
      </c>
      <c r="P943">
        <f>1228/4</f>
        <v>307</v>
      </c>
      <c r="Q943">
        <v>2</v>
      </c>
    </row>
    <row r="944" spans="1:17" x14ac:dyDescent="0.25">
      <c r="A944" t="s">
        <v>937</v>
      </c>
      <c r="B944" t="s">
        <v>867</v>
      </c>
      <c r="C944" t="s">
        <v>840</v>
      </c>
      <c r="D944" s="1" t="s">
        <v>943</v>
      </c>
      <c r="E944" s="1" t="s">
        <v>943</v>
      </c>
      <c r="F944">
        <v>199</v>
      </c>
      <c r="G944">
        <v>199</v>
      </c>
      <c r="H944">
        <v>199</v>
      </c>
      <c r="I944" s="1">
        <v>8964001174783</v>
      </c>
      <c r="J944" t="s">
        <v>981</v>
      </c>
      <c r="K944" t="s">
        <v>982</v>
      </c>
      <c r="L944" t="s">
        <v>981</v>
      </c>
      <c r="M944" s="1">
        <v>8964001174783</v>
      </c>
      <c r="N944" t="s">
        <v>980</v>
      </c>
      <c r="O944" t="s">
        <v>980</v>
      </c>
      <c r="P944">
        <f>684/4</f>
        <v>171</v>
      </c>
      <c r="Q944">
        <v>2</v>
      </c>
    </row>
    <row r="945" spans="1:17" x14ac:dyDescent="0.25">
      <c r="A945" t="s">
        <v>868</v>
      </c>
      <c r="B945" t="s">
        <v>867</v>
      </c>
      <c r="C945" t="s">
        <v>840</v>
      </c>
      <c r="D945" s="1" t="s">
        <v>947</v>
      </c>
      <c r="E945" s="1" t="s">
        <v>947</v>
      </c>
      <c r="F945">
        <v>349</v>
      </c>
      <c r="G945">
        <v>349</v>
      </c>
      <c r="H945">
        <v>349</v>
      </c>
      <c r="I945" s="1">
        <v>6923700977554</v>
      </c>
      <c r="J945" t="s">
        <v>981</v>
      </c>
      <c r="K945" t="s">
        <v>982</v>
      </c>
      <c r="L945" t="s">
        <v>981</v>
      </c>
      <c r="M945" s="1">
        <v>6923700977554</v>
      </c>
      <c r="N945" t="s">
        <v>980</v>
      </c>
      <c r="O945" t="s">
        <v>980</v>
      </c>
      <c r="P945">
        <f>1228/4</f>
        <v>307</v>
      </c>
      <c r="Q945">
        <v>2</v>
      </c>
    </row>
    <row r="946" spans="1:17" x14ac:dyDescent="0.25">
      <c r="A946" t="s">
        <v>900</v>
      </c>
      <c r="B946" t="s">
        <v>874</v>
      </c>
      <c r="C946" t="s">
        <v>842</v>
      </c>
      <c r="D946" s="1" t="s">
        <v>949</v>
      </c>
      <c r="E946" s="1" t="s">
        <v>949</v>
      </c>
      <c r="F946">
        <v>549</v>
      </c>
      <c r="G946">
        <v>549</v>
      </c>
      <c r="H946">
        <v>549</v>
      </c>
      <c r="I946" s="1">
        <v>8964000462249</v>
      </c>
      <c r="J946" t="s">
        <v>981</v>
      </c>
      <c r="K946" t="s">
        <v>982</v>
      </c>
      <c r="L946" t="s">
        <v>981</v>
      </c>
      <c r="M946" s="1">
        <v>8964000462249</v>
      </c>
      <c r="N946" t="s">
        <v>980</v>
      </c>
      <c r="O946" t="s">
        <v>980</v>
      </c>
      <c r="P946">
        <f>2598/6</f>
        <v>433</v>
      </c>
      <c r="Q946">
        <v>2</v>
      </c>
    </row>
    <row r="947" spans="1:17" x14ac:dyDescent="0.25">
      <c r="A947" t="s">
        <v>900</v>
      </c>
      <c r="B947" t="s">
        <v>874</v>
      </c>
      <c r="C947" t="s">
        <v>842</v>
      </c>
      <c r="D947" s="1" t="s">
        <v>950</v>
      </c>
      <c r="E947" s="1" t="s">
        <v>950</v>
      </c>
      <c r="F947">
        <v>549</v>
      </c>
      <c r="G947">
        <v>549</v>
      </c>
      <c r="H947">
        <v>549</v>
      </c>
      <c r="I947" s="1">
        <v>3610340030277</v>
      </c>
      <c r="J947" t="s">
        <v>981</v>
      </c>
      <c r="K947" t="s">
        <v>982</v>
      </c>
      <c r="L947" t="s">
        <v>981</v>
      </c>
      <c r="M947" s="1">
        <v>3610340030277</v>
      </c>
      <c r="N947" t="s">
        <v>980</v>
      </c>
      <c r="O947" t="s">
        <v>980</v>
      </c>
      <c r="P947">
        <f>2598/6</f>
        <v>433</v>
      </c>
      <c r="Q947">
        <v>2</v>
      </c>
    </row>
    <row r="948" spans="1:17" x14ac:dyDescent="0.25">
      <c r="A948" t="s">
        <v>871</v>
      </c>
      <c r="B948" t="s">
        <v>874</v>
      </c>
      <c r="C948" t="s">
        <v>842</v>
      </c>
      <c r="D948" s="1" t="s">
        <v>951</v>
      </c>
      <c r="E948" s="1" t="s">
        <v>951</v>
      </c>
      <c r="F948">
        <v>30</v>
      </c>
      <c r="G948">
        <v>30</v>
      </c>
      <c r="H948">
        <v>30</v>
      </c>
      <c r="I948" s="1">
        <v>109000178601090</v>
      </c>
      <c r="J948" t="s">
        <v>981</v>
      </c>
      <c r="K948" t="s">
        <v>982</v>
      </c>
      <c r="L948" t="s">
        <v>981</v>
      </c>
      <c r="M948" s="1">
        <v>109000178601090</v>
      </c>
      <c r="N948" t="s">
        <v>980</v>
      </c>
      <c r="O948" t="s">
        <v>980</v>
      </c>
      <c r="P948">
        <v>15</v>
      </c>
      <c r="Q948">
        <v>12</v>
      </c>
    </row>
    <row r="949" spans="1:17" x14ac:dyDescent="0.25">
      <c r="I949" s="1"/>
      <c r="M949" s="1"/>
    </row>
    <row r="950" spans="1:17" x14ac:dyDescent="0.25">
      <c r="I950" s="1"/>
      <c r="M950" s="1"/>
    </row>
    <row r="951" spans="1:17" x14ac:dyDescent="0.25">
      <c r="I951" s="1"/>
      <c r="M951" s="1"/>
    </row>
    <row r="952" spans="1:17" x14ac:dyDescent="0.25">
      <c r="I952" s="1"/>
      <c r="M952" s="1"/>
    </row>
    <row r="953" spans="1:17" x14ac:dyDescent="0.25">
      <c r="I953" s="1"/>
      <c r="M953" s="1"/>
    </row>
    <row r="954" spans="1:17" x14ac:dyDescent="0.25">
      <c r="I954" s="1"/>
      <c r="M954" s="1"/>
    </row>
    <row r="955" spans="1:17" x14ac:dyDescent="0.25">
      <c r="I955" s="1"/>
      <c r="M955" s="1"/>
    </row>
    <row r="956" spans="1:17" x14ac:dyDescent="0.25">
      <c r="I956" s="1"/>
      <c r="M956" s="1"/>
    </row>
    <row r="957" spans="1:17" x14ac:dyDescent="0.25">
      <c r="I957" s="1"/>
      <c r="M957" s="1"/>
    </row>
    <row r="958" spans="1:17" x14ac:dyDescent="0.25">
      <c r="I958" s="1"/>
      <c r="M958" s="1"/>
    </row>
    <row r="959" spans="1:17" x14ac:dyDescent="0.25">
      <c r="I959" s="1"/>
      <c r="M959" s="1"/>
    </row>
    <row r="960" spans="1:17" x14ac:dyDescent="0.25">
      <c r="I960" s="1"/>
      <c r="M960" s="1"/>
    </row>
    <row r="961" spans="9:13" x14ac:dyDescent="0.25">
      <c r="I961" s="1"/>
      <c r="M961" s="1"/>
    </row>
    <row r="962" spans="9:13" x14ac:dyDescent="0.25">
      <c r="I962" s="1"/>
      <c r="M962" s="1"/>
    </row>
    <row r="963" spans="9:13" x14ac:dyDescent="0.25">
      <c r="I963" s="1"/>
      <c r="M963" s="1"/>
    </row>
    <row r="964" spans="9:13" x14ac:dyDescent="0.25">
      <c r="I964" s="1"/>
      <c r="M964" s="1"/>
    </row>
    <row r="965" spans="9:13" x14ac:dyDescent="0.25">
      <c r="I965" s="1"/>
      <c r="M965" s="1"/>
    </row>
    <row r="966" spans="9:13" x14ac:dyDescent="0.25">
      <c r="I966" s="1"/>
      <c r="M966" s="1"/>
    </row>
    <row r="967" spans="9:13" x14ac:dyDescent="0.25">
      <c r="I967" s="1"/>
      <c r="M967" s="1"/>
    </row>
    <row r="968" spans="9:13" x14ac:dyDescent="0.25">
      <c r="I968" s="1"/>
      <c r="M968" s="1"/>
    </row>
    <row r="969" spans="9:13" x14ac:dyDescent="0.25">
      <c r="I969" s="1"/>
      <c r="M969" s="1"/>
    </row>
    <row r="970" spans="9:13" x14ac:dyDescent="0.25">
      <c r="I970" s="1"/>
      <c r="M970" s="1"/>
    </row>
    <row r="971" spans="9:13" x14ac:dyDescent="0.25">
      <c r="I971" s="1"/>
      <c r="M971" s="1"/>
    </row>
    <row r="972" spans="9:13" x14ac:dyDescent="0.25">
      <c r="I972" s="1"/>
      <c r="M972" s="1"/>
    </row>
    <row r="973" spans="9:13" x14ac:dyDescent="0.25">
      <c r="I973" s="1"/>
      <c r="M973" s="1"/>
    </row>
    <row r="974" spans="9:13" x14ac:dyDescent="0.25">
      <c r="I974" s="1"/>
      <c r="M974" s="1"/>
    </row>
    <row r="975" spans="9:13" x14ac:dyDescent="0.25">
      <c r="I975" s="1"/>
      <c r="M975" s="1"/>
    </row>
    <row r="976" spans="9:13" x14ac:dyDescent="0.25">
      <c r="I976" s="1"/>
      <c r="M976" s="1"/>
    </row>
    <row r="977" spans="9:13" x14ac:dyDescent="0.25">
      <c r="I977" s="1"/>
      <c r="M977" s="1"/>
    </row>
    <row r="978" spans="9:13" x14ac:dyDescent="0.25">
      <c r="I978" s="1"/>
      <c r="M978" s="1"/>
    </row>
    <row r="979" spans="9:13" x14ac:dyDescent="0.25">
      <c r="I979" s="1"/>
      <c r="M979" s="1"/>
    </row>
    <row r="980" spans="9:13" x14ac:dyDescent="0.25">
      <c r="I980" s="1"/>
      <c r="M980" s="1"/>
    </row>
    <row r="981" spans="9:13" x14ac:dyDescent="0.25">
      <c r="I981" s="1"/>
      <c r="M981" s="1"/>
    </row>
    <row r="982" spans="9:13" x14ac:dyDescent="0.25">
      <c r="I982" s="1"/>
      <c r="M982" s="1"/>
    </row>
    <row r="983" spans="9:13" x14ac:dyDescent="0.25">
      <c r="I983" s="1"/>
      <c r="M983" s="1"/>
    </row>
    <row r="984" spans="9:13" x14ac:dyDescent="0.25">
      <c r="I984" s="1"/>
      <c r="M984" s="1"/>
    </row>
    <row r="985" spans="9:13" x14ac:dyDescent="0.25">
      <c r="I985" s="1"/>
      <c r="M985" s="1"/>
    </row>
    <row r="986" spans="9:13" x14ac:dyDescent="0.25">
      <c r="I986" s="1"/>
      <c r="M986" s="1"/>
    </row>
    <row r="987" spans="9:13" x14ac:dyDescent="0.25">
      <c r="I987" s="1"/>
      <c r="M987" s="1"/>
    </row>
    <row r="988" spans="9:13" x14ac:dyDescent="0.25">
      <c r="I988" s="1"/>
      <c r="M988" s="1"/>
    </row>
    <row r="989" spans="9:13" x14ac:dyDescent="0.25">
      <c r="I989" s="1"/>
      <c r="M989" s="1"/>
    </row>
    <row r="990" spans="9:13" x14ac:dyDescent="0.25">
      <c r="I990" s="1"/>
      <c r="M990" s="1"/>
    </row>
    <row r="991" spans="9:13" x14ac:dyDescent="0.25">
      <c r="I991" s="1"/>
      <c r="M991" s="1"/>
    </row>
    <row r="992" spans="9:13" x14ac:dyDescent="0.25">
      <c r="I992" s="1"/>
      <c r="M992" s="1"/>
    </row>
    <row r="993" spans="9:13" x14ac:dyDescent="0.25">
      <c r="I993" s="1"/>
      <c r="M993" s="1"/>
    </row>
    <row r="994" spans="9:13" x14ac:dyDescent="0.25">
      <c r="I994" s="1"/>
      <c r="M994" s="1"/>
    </row>
    <row r="995" spans="9:13" x14ac:dyDescent="0.25">
      <c r="I995" s="1"/>
      <c r="M995" s="1"/>
    </row>
    <row r="996" spans="9:13" x14ac:dyDescent="0.25">
      <c r="I996" s="1"/>
      <c r="M996" s="1"/>
    </row>
    <row r="997" spans="9:13" x14ac:dyDescent="0.25">
      <c r="I997" s="1"/>
      <c r="M997" s="1"/>
    </row>
    <row r="998" spans="9:13" x14ac:dyDescent="0.25">
      <c r="I998" s="1"/>
      <c r="M998" s="1"/>
    </row>
    <row r="999" spans="9:13" x14ac:dyDescent="0.25">
      <c r="I999" s="1"/>
      <c r="M999" s="1"/>
    </row>
    <row r="1000" spans="9:13" x14ac:dyDescent="0.25">
      <c r="I1000" s="1"/>
      <c r="M1000" s="1"/>
    </row>
    <row r="1001" spans="9:13" x14ac:dyDescent="0.25">
      <c r="I1001" s="1"/>
      <c r="M1001" s="1"/>
    </row>
    <row r="1002" spans="9:13" x14ac:dyDescent="0.25">
      <c r="I1002" s="1"/>
      <c r="M1002" s="1"/>
    </row>
    <row r="1003" spans="9:13" x14ac:dyDescent="0.25">
      <c r="I1003" s="1"/>
      <c r="M1003" s="1"/>
    </row>
    <row r="1004" spans="9:13" x14ac:dyDescent="0.25">
      <c r="I1004" s="1"/>
      <c r="M1004" s="1"/>
    </row>
    <row r="1005" spans="9:13" x14ac:dyDescent="0.25">
      <c r="I1005" s="1"/>
      <c r="M1005" s="1"/>
    </row>
    <row r="1006" spans="9:13" x14ac:dyDescent="0.25">
      <c r="I1006" s="1"/>
      <c r="M1006" s="1"/>
    </row>
    <row r="1007" spans="9:13" x14ac:dyDescent="0.25">
      <c r="I1007" s="1"/>
      <c r="M1007" s="1"/>
    </row>
    <row r="1008" spans="9:13" x14ac:dyDescent="0.25">
      <c r="I1008" s="1"/>
      <c r="M1008" s="1"/>
    </row>
    <row r="1009" spans="9:13" x14ac:dyDescent="0.25">
      <c r="I1009" s="1"/>
      <c r="M1009" s="1"/>
    </row>
    <row r="1010" spans="9:13" x14ac:dyDescent="0.25">
      <c r="I1010" s="1"/>
      <c r="M1010" s="1"/>
    </row>
    <row r="1011" spans="9:13" x14ac:dyDescent="0.25">
      <c r="I1011" s="1"/>
      <c r="M1011" s="1"/>
    </row>
    <row r="1012" spans="9:13" x14ac:dyDescent="0.25">
      <c r="I1012" s="1"/>
      <c r="M1012" s="1"/>
    </row>
    <row r="1013" spans="9:13" x14ac:dyDescent="0.25">
      <c r="I1013" s="1"/>
      <c r="M1013" s="1"/>
    </row>
    <row r="1014" spans="9:13" x14ac:dyDescent="0.25">
      <c r="I1014" s="1"/>
      <c r="M1014" s="1"/>
    </row>
    <row r="1015" spans="9:13" x14ac:dyDescent="0.25">
      <c r="I1015" s="1"/>
      <c r="M1015" s="1"/>
    </row>
    <row r="1016" spans="9:13" x14ac:dyDescent="0.25">
      <c r="I1016" s="1"/>
      <c r="M1016" s="1"/>
    </row>
    <row r="1017" spans="9:13" x14ac:dyDescent="0.25">
      <c r="I1017" s="1"/>
      <c r="M1017" s="1"/>
    </row>
    <row r="1018" spans="9:13" x14ac:dyDescent="0.25">
      <c r="I1018" s="1"/>
      <c r="M1018" s="1"/>
    </row>
    <row r="1019" spans="9:13" x14ac:dyDescent="0.25">
      <c r="I1019" s="1"/>
      <c r="M1019" s="1"/>
    </row>
    <row r="1020" spans="9:13" x14ac:dyDescent="0.25">
      <c r="I1020" s="1"/>
      <c r="M1020" s="1"/>
    </row>
    <row r="1021" spans="9:13" x14ac:dyDescent="0.25">
      <c r="I1021" s="1"/>
      <c r="M1021" s="1"/>
    </row>
    <row r="1022" spans="9:13" x14ac:dyDescent="0.25">
      <c r="I1022" s="1"/>
      <c r="M1022" s="1"/>
    </row>
    <row r="1023" spans="9:13" x14ac:dyDescent="0.25">
      <c r="I1023" s="1"/>
      <c r="M1023" s="1"/>
    </row>
    <row r="1024" spans="9:13" x14ac:dyDescent="0.25">
      <c r="I1024" s="1"/>
      <c r="M1024" s="1"/>
    </row>
    <row r="1025" spans="9:13" x14ac:dyDescent="0.25">
      <c r="I1025" s="1"/>
      <c r="M1025" s="1"/>
    </row>
    <row r="1026" spans="9:13" x14ac:dyDescent="0.25">
      <c r="I1026" s="1"/>
      <c r="M1026" s="1"/>
    </row>
    <row r="1027" spans="9:13" x14ac:dyDescent="0.25">
      <c r="I1027" s="1"/>
      <c r="M1027" s="1"/>
    </row>
    <row r="1028" spans="9:13" x14ac:dyDescent="0.25">
      <c r="I1028" s="1"/>
      <c r="M1028" s="1"/>
    </row>
    <row r="1029" spans="9:13" x14ac:dyDescent="0.25">
      <c r="I1029" s="1"/>
      <c r="M1029" s="1"/>
    </row>
    <row r="1030" spans="9:13" x14ac:dyDescent="0.25">
      <c r="I1030" s="1"/>
      <c r="M1030" s="1"/>
    </row>
    <row r="1031" spans="9:13" x14ac:dyDescent="0.25">
      <c r="I1031" s="1"/>
      <c r="M1031" s="1"/>
    </row>
    <row r="1032" spans="9:13" x14ac:dyDescent="0.25">
      <c r="I1032" s="1"/>
      <c r="M1032" s="1"/>
    </row>
    <row r="1033" spans="9:13" x14ac:dyDescent="0.25">
      <c r="I1033" s="1"/>
      <c r="M1033" s="1"/>
    </row>
    <row r="1034" spans="9:13" x14ac:dyDescent="0.25">
      <c r="I1034" s="1"/>
      <c r="M1034" s="1"/>
    </row>
    <row r="1035" spans="9:13" x14ac:dyDescent="0.25">
      <c r="I1035" s="1"/>
      <c r="M1035" s="1"/>
    </row>
    <row r="1036" spans="9:13" x14ac:dyDescent="0.25">
      <c r="I1036" s="1"/>
      <c r="M1036" s="1"/>
    </row>
    <row r="1037" spans="9:13" x14ac:dyDescent="0.25">
      <c r="I1037" s="1"/>
      <c r="M1037" s="1"/>
    </row>
    <row r="1038" spans="9:13" x14ac:dyDescent="0.25">
      <c r="I1038" s="1"/>
      <c r="M1038" s="1"/>
    </row>
    <row r="1039" spans="9:13" x14ac:dyDescent="0.25">
      <c r="I1039" s="1"/>
      <c r="M1039" s="1"/>
    </row>
    <row r="1040" spans="9:13" x14ac:dyDescent="0.25">
      <c r="I1040" s="1"/>
      <c r="M1040" s="1"/>
    </row>
    <row r="1041" spans="9:13" x14ac:dyDescent="0.25">
      <c r="I1041" s="1"/>
      <c r="M1041" s="1"/>
    </row>
    <row r="1042" spans="9:13" x14ac:dyDescent="0.25">
      <c r="I1042" s="1"/>
      <c r="M1042" s="1"/>
    </row>
    <row r="1043" spans="9:13" x14ac:dyDescent="0.25">
      <c r="I1043" s="1"/>
      <c r="M1043" s="1"/>
    </row>
    <row r="1044" spans="9:13" x14ac:dyDescent="0.25">
      <c r="I1044" s="1"/>
      <c r="M1044" s="1"/>
    </row>
    <row r="1045" spans="9:13" x14ac:dyDescent="0.25">
      <c r="I1045" s="1"/>
      <c r="M1045" s="1"/>
    </row>
    <row r="1046" spans="9:13" x14ac:dyDescent="0.25">
      <c r="I1046" s="1"/>
      <c r="M1046" s="1"/>
    </row>
    <row r="1047" spans="9:13" x14ac:dyDescent="0.25">
      <c r="I1047" s="1"/>
      <c r="M1047" s="1"/>
    </row>
    <row r="1048" spans="9:13" x14ac:dyDescent="0.25">
      <c r="I1048" s="1"/>
      <c r="M1048" s="1"/>
    </row>
    <row r="1049" spans="9:13" x14ac:dyDescent="0.25">
      <c r="I1049" s="1"/>
      <c r="M1049" s="1"/>
    </row>
    <row r="1050" spans="9:13" x14ac:dyDescent="0.25">
      <c r="I1050" s="1"/>
      <c r="M1050" s="1"/>
    </row>
    <row r="1051" spans="9:13" x14ac:dyDescent="0.25">
      <c r="I1051" s="1"/>
      <c r="M1051" s="1"/>
    </row>
    <row r="1052" spans="9:13" x14ac:dyDescent="0.25">
      <c r="I1052" s="1"/>
      <c r="M1052" s="1"/>
    </row>
    <row r="1053" spans="9:13" x14ac:dyDescent="0.25">
      <c r="I1053" s="1"/>
      <c r="M1053" s="1"/>
    </row>
    <row r="1054" spans="9:13" x14ac:dyDescent="0.25">
      <c r="I1054" s="1"/>
      <c r="M1054" s="1"/>
    </row>
    <row r="1055" spans="9:13" x14ac:dyDescent="0.25">
      <c r="I1055" s="1"/>
      <c r="M1055" s="1"/>
    </row>
    <row r="1056" spans="9:13" x14ac:dyDescent="0.25">
      <c r="I1056" s="1"/>
      <c r="M1056" s="1"/>
    </row>
    <row r="1057" spans="9:13" x14ac:dyDescent="0.25">
      <c r="I1057" s="1"/>
      <c r="M1057" s="1"/>
    </row>
    <row r="1058" spans="9:13" x14ac:dyDescent="0.25">
      <c r="I1058" s="1"/>
      <c r="M1058" s="1"/>
    </row>
    <row r="1059" spans="9:13" x14ac:dyDescent="0.25">
      <c r="I1059" s="1"/>
      <c r="M1059" s="1"/>
    </row>
    <row r="1060" spans="9:13" x14ac:dyDescent="0.25">
      <c r="I1060" s="1"/>
      <c r="M1060" s="1"/>
    </row>
    <row r="1061" spans="9:13" x14ac:dyDescent="0.25">
      <c r="I1061" s="1"/>
      <c r="M1061" s="1"/>
    </row>
    <row r="1062" spans="9:13" x14ac:dyDescent="0.25">
      <c r="I1062" s="1"/>
      <c r="M1062" s="1"/>
    </row>
    <row r="1063" spans="9:13" x14ac:dyDescent="0.25">
      <c r="I1063" s="1"/>
      <c r="M1063" s="1"/>
    </row>
    <row r="1064" spans="9:13" x14ac:dyDescent="0.25">
      <c r="I1064" s="1"/>
      <c r="M1064" s="1"/>
    </row>
    <row r="1065" spans="9:13" x14ac:dyDescent="0.25">
      <c r="I1065" s="1"/>
      <c r="M1065" s="1"/>
    </row>
    <row r="1066" spans="9:13" x14ac:dyDescent="0.25">
      <c r="I1066" s="1"/>
      <c r="M1066" s="1"/>
    </row>
    <row r="1067" spans="9:13" x14ac:dyDescent="0.25">
      <c r="I1067" s="1"/>
      <c r="M1067" s="1"/>
    </row>
    <row r="1068" spans="9:13" x14ac:dyDescent="0.25">
      <c r="I1068" s="1"/>
      <c r="M1068" s="1"/>
    </row>
    <row r="1069" spans="9:13" x14ac:dyDescent="0.25">
      <c r="I1069" s="1"/>
      <c r="M1069" s="1"/>
    </row>
    <row r="1070" spans="9:13" x14ac:dyDescent="0.25">
      <c r="I1070" s="1"/>
      <c r="M1070" s="1"/>
    </row>
    <row r="1071" spans="9:13" x14ac:dyDescent="0.25">
      <c r="I1071" s="1"/>
      <c r="M1071" s="1"/>
    </row>
    <row r="1072" spans="9:13" x14ac:dyDescent="0.25">
      <c r="I1072" s="1"/>
      <c r="M1072" s="1"/>
    </row>
    <row r="1073" spans="9:13" x14ac:dyDescent="0.25">
      <c r="I1073" s="1"/>
      <c r="M1073" s="1"/>
    </row>
    <row r="1074" spans="9:13" x14ac:dyDescent="0.25">
      <c r="I1074" s="1"/>
      <c r="M1074" s="1"/>
    </row>
    <row r="1075" spans="9:13" x14ac:dyDescent="0.25">
      <c r="I1075" s="1"/>
      <c r="M1075" s="1"/>
    </row>
    <row r="1076" spans="9:13" x14ac:dyDescent="0.25">
      <c r="I1076" s="1"/>
      <c r="M1076" s="1"/>
    </row>
    <row r="1077" spans="9:13" x14ac:dyDescent="0.25">
      <c r="I1077" s="1"/>
      <c r="M1077" s="1"/>
    </row>
    <row r="1078" spans="9:13" x14ac:dyDescent="0.25">
      <c r="I1078" s="1"/>
      <c r="M1078" s="1"/>
    </row>
    <row r="1079" spans="9:13" x14ac:dyDescent="0.25">
      <c r="I1079" s="1"/>
      <c r="M1079" s="1"/>
    </row>
    <row r="1080" spans="9:13" x14ac:dyDescent="0.25">
      <c r="I1080" s="1"/>
      <c r="M1080" s="1"/>
    </row>
    <row r="1081" spans="9:13" x14ac:dyDescent="0.25">
      <c r="I1081" s="1"/>
      <c r="M1081" s="1"/>
    </row>
    <row r="1082" spans="9:13" x14ac:dyDescent="0.25">
      <c r="I1082" s="1"/>
      <c r="M1082" s="1"/>
    </row>
    <row r="1083" spans="9:13" x14ac:dyDescent="0.25">
      <c r="I1083" s="1"/>
      <c r="M1083" s="1"/>
    </row>
    <row r="1084" spans="9:13" x14ac:dyDescent="0.25">
      <c r="I1084" s="1"/>
      <c r="M1084" s="1"/>
    </row>
    <row r="1085" spans="9:13" x14ac:dyDescent="0.25">
      <c r="I1085" s="1"/>
      <c r="M1085" s="1"/>
    </row>
    <row r="1086" spans="9:13" x14ac:dyDescent="0.25">
      <c r="I1086" s="1"/>
      <c r="M1086" s="1"/>
    </row>
    <row r="1087" spans="9:13" x14ac:dyDescent="0.25">
      <c r="I1087" s="1"/>
      <c r="M1087" s="1"/>
    </row>
    <row r="1088" spans="9:13" x14ac:dyDescent="0.25">
      <c r="I1088" s="1"/>
      <c r="M1088" s="1"/>
    </row>
    <row r="1089" spans="9:13" x14ac:dyDescent="0.25">
      <c r="I1089" s="1"/>
      <c r="M1089" s="1"/>
    </row>
    <row r="1090" spans="9:13" x14ac:dyDescent="0.25">
      <c r="I1090" s="1"/>
      <c r="M1090" s="1"/>
    </row>
    <row r="1091" spans="9:13" x14ac:dyDescent="0.25">
      <c r="I1091" s="1"/>
      <c r="M1091" s="1"/>
    </row>
    <row r="1092" spans="9:13" x14ac:dyDescent="0.25">
      <c r="I1092" s="1"/>
      <c r="M1092" s="1"/>
    </row>
    <row r="1093" spans="9:13" x14ac:dyDescent="0.25">
      <c r="I1093" s="1"/>
      <c r="M1093" s="1"/>
    </row>
    <row r="1094" spans="9:13" x14ac:dyDescent="0.25">
      <c r="I1094" s="1"/>
      <c r="M1094" s="1"/>
    </row>
    <row r="1095" spans="9:13" x14ac:dyDescent="0.25">
      <c r="I1095" s="1"/>
      <c r="M1095" s="1"/>
    </row>
    <row r="1096" spans="9:13" x14ac:dyDescent="0.25">
      <c r="I1096" s="1"/>
      <c r="M1096" s="1"/>
    </row>
    <row r="1097" spans="9:13" x14ac:dyDescent="0.25">
      <c r="I1097" s="1"/>
      <c r="M1097" s="1"/>
    </row>
    <row r="1098" spans="9:13" x14ac:dyDescent="0.25">
      <c r="I1098" s="1"/>
      <c r="M1098" s="1"/>
    </row>
    <row r="1099" spans="9:13" x14ac:dyDescent="0.25">
      <c r="I1099" s="1"/>
      <c r="M1099" s="1"/>
    </row>
    <row r="1100" spans="9:13" x14ac:dyDescent="0.25">
      <c r="I1100" s="1"/>
      <c r="M1100" s="1"/>
    </row>
    <row r="1101" spans="9:13" x14ac:dyDescent="0.25">
      <c r="I1101" s="1"/>
      <c r="M1101" s="1"/>
    </row>
    <row r="1102" spans="9:13" x14ac:dyDescent="0.25">
      <c r="I1102" s="1"/>
      <c r="M1102" s="1"/>
    </row>
    <row r="1103" spans="9:13" x14ac:dyDescent="0.25">
      <c r="I1103" s="1"/>
      <c r="M1103" s="1"/>
    </row>
    <row r="1104" spans="9:13" x14ac:dyDescent="0.25">
      <c r="I1104" s="1"/>
      <c r="M1104" s="1"/>
    </row>
    <row r="1105" spans="9:13" x14ac:dyDescent="0.25">
      <c r="I1105" s="1"/>
      <c r="M1105" s="1"/>
    </row>
    <row r="1106" spans="9:13" x14ac:dyDescent="0.25">
      <c r="I1106" s="1"/>
      <c r="M1106" s="1"/>
    </row>
    <row r="1107" spans="9:13" x14ac:dyDescent="0.25">
      <c r="I1107" s="1"/>
      <c r="M1107" s="1"/>
    </row>
    <row r="1108" spans="9:13" x14ac:dyDescent="0.25">
      <c r="I1108" s="1"/>
      <c r="M1108" s="1"/>
    </row>
    <row r="1109" spans="9:13" x14ac:dyDescent="0.25">
      <c r="I1109" s="1"/>
      <c r="M1109" s="1"/>
    </row>
    <row r="1110" spans="9:13" x14ac:dyDescent="0.25">
      <c r="I1110" s="1"/>
      <c r="M1110" s="1"/>
    </row>
    <row r="1111" spans="9:13" x14ac:dyDescent="0.25">
      <c r="I1111" s="1"/>
      <c r="M1111" s="1"/>
    </row>
    <row r="1112" spans="9:13" x14ac:dyDescent="0.25">
      <c r="I1112" s="1"/>
      <c r="M1112" s="1"/>
    </row>
    <row r="1113" spans="9:13" x14ac:dyDescent="0.25">
      <c r="I1113" s="1"/>
      <c r="M1113" s="1"/>
    </row>
    <row r="1114" spans="9:13" x14ac:dyDescent="0.25">
      <c r="I1114" s="1"/>
      <c r="M1114" s="1"/>
    </row>
    <row r="1115" spans="9:13" x14ac:dyDescent="0.25">
      <c r="I1115" s="1"/>
      <c r="M1115" s="1"/>
    </row>
    <row r="1116" spans="9:13" x14ac:dyDescent="0.25">
      <c r="I1116" s="1"/>
      <c r="M1116" s="1"/>
    </row>
    <row r="1117" spans="9:13" x14ac:dyDescent="0.25">
      <c r="I1117" s="1"/>
      <c r="M1117" s="1"/>
    </row>
    <row r="1118" spans="9:13" x14ac:dyDescent="0.25">
      <c r="I1118" s="1"/>
      <c r="M1118" s="1"/>
    </row>
    <row r="1119" spans="9:13" x14ac:dyDescent="0.25">
      <c r="I1119" s="1"/>
      <c r="M1119" s="1"/>
    </row>
    <row r="1120" spans="9:13" x14ac:dyDescent="0.25">
      <c r="I1120" s="1"/>
      <c r="M1120" s="1"/>
    </row>
    <row r="1121" spans="9:13" x14ac:dyDescent="0.25">
      <c r="I1121" s="1"/>
      <c r="M1121" s="1"/>
    </row>
    <row r="1122" spans="9:13" x14ac:dyDescent="0.25">
      <c r="I1122" s="1"/>
      <c r="M1122" s="1"/>
    </row>
    <row r="1123" spans="9:13" x14ac:dyDescent="0.25">
      <c r="I1123" s="1"/>
      <c r="M1123" s="1"/>
    </row>
    <row r="1124" spans="9:13" x14ac:dyDescent="0.25">
      <c r="I1124" s="1"/>
      <c r="M1124" s="1"/>
    </row>
    <row r="1125" spans="9:13" x14ac:dyDescent="0.25">
      <c r="I1125" s="1"/>
      <c r="M1125" s="1"/>
    </row>
    <row r="1126" spans="9:13" x14ac:dyDescent="0.25">
      <c r="I1126" s="1"/>
      <c r="M1126" s="1"/>
    </row>
    <row r="1127" spans="9:13" x14ac:dyDescent="0.25">
      <c r="I1127" s="1"/>
      <c r="M1127" s="1"/>
    </row>
    <row r="1128" spans="9:13" x14ac:dyDescent="0.25">
      <c r="I1128" s="1"/>
      <c r="M1128" s="1"/>
    </row>
    <row r="1129" spans="9:13" x14ac:dyDescent="0.25">
      <c r="I1129" s="1"/>
      <c r="M1129" s="1"/>
    </row>
    <row r="1130" spans="9:13" x14ac:dyDescent="0.25">
      <c r="I1130" s="1"/>
      <c r="M1130" s="1"/>
    </row>
    <row r="1131" spans="9:13" x14ac:dyDescent="0.25">
      <c r="I1131" s="1"/>
      <c r="M1131" s="1"/>
    </row>
    <row r="1132" spans="9:13" x14ac:dyDescent="0.25">
      <c r="I1132" s="1"/>
      <c r="M1132" s="1"/>
    </row>
    <row r="1133" spans="9:13" x14ac:dyDescent="0.25">
      <c r="I1133" s="1"/>
      <c r="M1133" s="1"/>
    </row>
    <row r="1134" spans="9:13" x14ac:dyDescent="0.25">
      <c r="I1134" s="1"/>
      <c r="M1134" s="1"/>
    </row>
    <row r="1135" spans="9:13" x14ac:dyDescent="0.25">
      <c r="I1135" s="1"/>
      <c r="M1135" s="1"/>
    </row>
    <row r="1136" spans="9:13" x14ac:dyDescent="0.25">
      <c r="I1136" s="1"/>
      <c r="M1136" s="1"/>
    </row>
    <row r="1137" spans="9:13" x14ac:dyDescent="0.25">
      <c r="I1137" s="1"/>
      <c r="M1137" s="1"/>
    </row>
    <row r="1138" spans="9:13" x14ac:dyDescent="0.25">
      <c r="I1138" s="1"/>
      <c r="M1138" s="1"/>
    </row>
    <row r="1139" spans="9:13" x14ac:dyDescent="0.25">
      <c r="I1139" s="1"/>
      <c r="M1139" s="1"/>
    </row>
    <row r="1140" spans="9:13" x14ac:dyDescent="0.25">
      <c r="I1140" s="1"/>
      <c r="M1140" s="1"/>
    </row>
    <row r="1141" spans="9:13" x14ac:dyDescent="0.25">
      <c r="I1141" s="1"/>
      <c r="M1141" s="1"/>
    </row>
    <row r="1142" spans="9:13" x14ac:dyDescent="0.25">
      <c r="I1142" s="1"/>
      <c r="M1142" s="1"/>
    </row>
    <row r="1143" spans="9:13" x14ac:dyDescent="0.25">
      <c r="I1143" s="1"/>
      <c r="M1143" s="1"/>
    </row>
    <row r="1144" spans="9:13" x14ac:dyDescent="0.25">
      <c r="I1144" s="1"/>
      <c r="M1144" s="1"/>
    </row>
    <row r="1145" spans="9:13" x14ac:dyDescent="0.25">
      <c r="I1145" s="1"/>
      <c r="M1145" s="1"/>
    </row>
    <row r="1146" spans="9:13" x14ac:dyDescent="0.25">
      <c r="I1146" s="1"/>
      <c r="M1146" s="1"/>
    </row>
    <row r="1147" spans="9:13" x14ac:dyDescent="0.25">
      <c r="I1147" s="1"/>
      <c r="M1147" s="1"/>
    </row>
    <row r="1148" spans="9:13" x14ac:dyDescent="0.25">
      <c r="I1148" s="1"/>
      <c r="M1148" s="1"/>
    </row>
    <row r="1149" spans="9:13" x14ac:dyDescent="0.25">
      <c r="I1149" s="1"/>
      <c r="M1149" s="1"/>
    </row>
    <row r="1150" spans="9:13" x14ac:dyDescent="0.25">
      <c r="I1150" s="1"/>
      <c r="M1150" s="1"/>
    </row>
    <row r="1151" spans="9:13" x14ac:dyDescent="0.25">
      <c r="I1151" s="1"/>
      <c r="M1151" s="1"/>
    </row>
    <row r="1152" spans="9:13" x14ac:dyDescent="0.25">
      <c r="I1152" s="1"/>
      <c r="M1152" s="1"/>
    </row>
    <row r="1153" spans="9:13" x14ac:dyDescent="0.25">
      <c r="I1153" s="1"/>
      <c r="M1153" s="1"/>
    </row>
    <row r="1154" spans="9:13" x14ac:dyDescent="0.25">
      <c r="I1154" s="1"/>
      <c r="M1154" s="1"/>
    </row>
    <row r="1155" spans="9:13" x14ac:dyDescent="0.25">
      <c r="I1155" s="1"/>
      <c r="M1155" s="1"/>
    </row>
    <row r="1156" spans="9:13" x14ac:dyDescent="0.25">
      <c r="I1156" s="1"/>
      <c r="M1156" s="1"/>
    </row>
    <row r="1157" spans="9:13" x14ac:dyDescent="0.25">
      <c r="I1157" s="1"/>
      <c r="M1157" s="1"/>
    </row>
    <row r="1158" spans="9:13" x14ac:dyDescent="0.25">
      <c r="I1158" s="1"/>
      <c r="M1158" s="1"/>
    </row>
    <row r="1159" spans="9:13" x14ac:dyDescent="0.25">
      <c r="I1159" s="1"/>
      <c r="M1159" s="1"/>
    </row>
    <row r="1160" spans="9:13" x14ac:dyDescent="0.25">
      <c r="I1160" s="1"/>
      <c r="M1160" s="1"/>
    </row>
    <row r="1161" spans="9:13" x14ac:dyDescent="0.25">
      <c r="I1161" s="1"/>
      <c r="M1161" s="1"/>
    </row>
    <row r="1162" spans="9:13" x14ac:dyDescent="0.25">
      <c r="I1162" s="1"/>
      <c r="M1162" s="1"/>
    </row>
    <row r="1163" spans="9:13" x14ac:dyDescent="0.25">
      <c r="I1163" s="1"/>
      <c r="M1163" s="1"/>
    </row>
    <row r="1164" spans="9:13" x14ac:dyDescent="0.25">
      <c r="I1164" s="1"/>
      <c r="M1164" s="1"/>
    </row>
    <row r="1165" spans="9:13" x14ac:dyDescent="0.25">
      <c r="I1165" s="1"/>
      <c r="M1165" s="1"/>
    </row>
    <row r="1166" spans="9:13" x14ac:dyDescent="0.25">
      <c r="I1166" s="1"/>
      <c r="M1166" s="1"/>
    </row>
    <row r="1167" spans="9:13" x14ac:dyDescent="0.25">
      <c r="I1167" s="1"/>
      <c r="M1167" s="1"/>
    </row>
    <row r="1168" spans="9:13" x14ac:dyDescent="0.25">
      <c r="I1168" s="1"/>
      <c r="M1168" s="1"/>
    </row>
    <row r="1169" spans="9:13" x14ac:dyDescent="0.25">
      <c r="I1169" s="1"/>
      <c r="M1169" s="1"/>
    </row>
    <row r="1170" spans="9:13" x14ac:dyDescent="0.25">
      <c r="I1170" s="1"/>
      <c r="M1170" s="1"/>
    </row>
    <row r="1171" spans="9:13" x14ac:dyDescent="0.25">
      <c r="I1171" s="1"/>
      <c r="M1171" s="1"/>
    </row>
    <row r="1172" spans="9:13" x14ac:dyDescent="0.25">
      <c r="I1172" s="1"/>
      <c r="M1172" s="1"/>
    </row>
    <row r="1173" spans="9:13" x14ac:dyDescent="0.25">
      <c r="I1173" s="1"/>
      <c r="M1173" s="1"/>
    </row>
    <row r="1174" spans="9:13" x14ac:dyDescent="0.25">
      <c r="I1174" s="1"/>
      <c r="M1174" s="1"/>
    </row>
    <row r="1175" spans="9:13" x14ac:dyDescent="0.25">
      <c r="I1175" s="1"/>
      <c r="M1175" s="1"/>
    </row>
    <row r="1176" spans="9:13" x14ac:dyDescent="0.25">
      <c r="I1176" s="1"/>
      <c r="M1176" s="1"/>
    </row>
    <row r="1177" spans="9:13" x14ac:dyDescent="0.25">
      <c r="I1177" s="1"/>
      <c r="M1177" s="1"/>
    </row>
    <row r="1178" spans="9:13" x14ac:dyDescent="0.25">
      <c r="I1178" s="1"/>
      <c r="M1178" s="1"/>
    </row>
    <row r="1179" spans="9:13" x14ac:dyDescent="0.25">
      <c r="I1179" s="1"/>
      <c r="M1179" s="1"/>
    </row>
    <row r="1180" spans="9:13" x14ac:dyDescent="0.25">
      <c r="I1180" s="1"/>
      <c r="M1180" s="1"/>
    </row>
    <row r="1181" spans="9:13" x14ac:dyDescent="0.25">
      <c r="I1181" s="1"/>
      <c r="M1181" s="1"/>
    </row>
    <row r="1182" spans="9:13" x14ac:dyDescent="0.25">
      <c r="I1182" s="1"/>
      <c r="M1182" s="1"/>
    </row>
    <row r="1183" spans="9:13" x14ac:dyDescent="0.25">
      <c r="I1183" s="1"/>
      <c r="M1183" s="1"/>
    </row>
    <row r="1184" spans="9:13" x14ac:dyDescent="0.25">
      <c r="I1184" s="1"/>
      <c r="M1184" s="1"/>
    </row>
    <row r="1185" spans="9:13" x14ac:dyDescent="0.25">
      <c r="I1185" s="1"/>
      <c r="M1185" s="1"/>
    </row>
    <row r="1186" spans="9:13" x14ac:dyDescent="0.25">
      <c r="I1186" s="1"/>
      <c r="M1186" s="1"/>
    </row>
    <row r="1187" spans="9:13" x14ac:dyDescent="0.25">
      <c r="I1187" s="1"/>
      <c r="M1187" s="1"/>
    </row>
    <row r="1188" spans="9:13" x14ac:dyDescent="0.25">
      <c r="I1188" s="1"/>
      <c r="M1188" s="1"/>
    </row>
    <row r="1189" spans="9:13" x14ac:dyDescent="0.25">
      <c r="I1189" s="1"/>
      <c r="M1189" s="1"/>
    </row>
    <row r="1190" spans="9:13" x14ac:dyDescent="0.25">
      <c r="I1190" s="1"/>
      <c r="M1190" s="1"/>
    </row>
    <row r="1191" spans="9:13" x14ac:dyDescent="0.25">
      <c r="I1191" s="1"/>
      <c r="M1191" s="1"/>
    </row>
    <row r="1192" spans="9:13" x14ac:dyDescent="0.25">
      <c r="I1192" s="1"/>
      <c r="M1192" s="1"/>
    </row>
    <row r="1193" spans="9:13" x14ac:dyDescent="0.25">
      <c r="I1193" s="1"/>
      <c r="M1193" s="1"/>
    </row>
    <row r="1194" spans="9:13" x14ac:dyDescent="0.25">
      <c r="I1194" s="1"/>
      <c r="M1194" s="1"/>
    </row>
    <row r="1195" spans="9:13" x14ac:dyDescent="0.25">
      <c r="I1195" s="1"/>
      <c r="M1195" s="1"/>
    </row>
    <row r="1196" spans="9:13" x14ac:dyDescent="0.25">
      <c r="I1196" s="1"/>
      <c r="M1196" s="1"/>
    </row>
    <row r="1197" spans="9:13" x14ac:dyDescent="0.25">
      <c r="I1197" s="1"/>
      <c r="M1197" s="1"/>
    </row>
    <row r="1198" spans="9:13" x14ac:dyDescent="0.25">
      <c r="I1198" s="1"/>
      <c r="M1198" s="1"/>
    </row>
    <row r="1199" spans="9:13" x14ac:dyDescent="0.25">
      <c r="I1199" s="1"/>
      <c r="M1199" s="1"/>
    </row>
    <row r="1200" spans="9:13" x14ac:dyDescent="0.25">
      <c r="I1200" s="1"/>
      <c r="M1200" s="1"/>
    </row>
    <row r="1201" spans="9:13" x14ac:dyDescent="0.25">
      <c r="I1201" s="1"/>
      <c r="M1201" s="1"/>
    </row>
    <row r="1202" spans="9:13" x14ac:dyDescent="0.25">
      <c r="I1202" s="1"/>
      <c r="M1202" s="1"/>
    </row>
    <row r="1203" spans="9:13" x14ac:dyDescent="0.25">
      <c r="I1203" s="1"/>
      <c r="M1203" s="1"/>
    </row>
    <row r="1204" spans="9:13" x14ac:dyDescent="0.25">
      <c r="I1204" s="1"/>
      <c r="M1204" s="1"/>
    </row>
    <row r="1205" spans="9:13" x14ac:dyDescent="0.25">
      <c r="I1205" s="1"/>
      <c r="M1205" s="1"/>
    </row>
    <row r="1206" spans="9:13" x14ac:dyDescent="0.25">
      <c r="I1206" s="1"/>
      <c r="M1206" s="1"/>
    </row>
    <row r="1207" spans="9:13" x14ac:dyDescent="0.25">
      <c r="I1207" s="1"/>
      <c r="M1207" s="1"/>
    </row>
    <row r="1208" spans="9:13" x14ac:dyDescent="0.25">
      <c r="I1208" s="1"/>
      <c r="M1208" s="1"/>
    </row>
    <row r="1209" spans="9:13" x14ac:dyDescent="0.25">
      <c r="I1209" s="1"/>
      <c r="M1209" s="1"/>
    </row>
    <row r="1210" spans="9:13" x14ac:dyDescent="0.25">
      <c r="I1210" s="1"/>
      <c r="M1210" s="1"/>
    </row>
    <row r="1211" spans="9:13" x14ac:dyDescent="0.25">
      <c r="I1211" s="1"/>
      <c r="M1211" s="1"/>
    </row>
    <row r="1212" spans="9:13" x14ac:dyDescent="0.25">
      <c r="I1212" s="1"/>
      <c r="M1212" s="1"/>
    </row>
    <row r="1213" spans="9:13" x14ac:dyDescent="0.25">
      <c r="I1213" s="1"/>
      <c r="M1213" s="1"/>
    </row>
    <row r="1214" spans="9:13" x14ac:dyDescent="0.25">
      <c r="I1214" s="1"/>
      <c r="M1214" s="1"/>
    </row>
    <row r="1215" spans="9:13" x14ac:dyDescent="0.25">
      <c r="I1215" s="1"/>
      <c r="M1215" s="1"/>
    </row>
    <row r="1216" spans="9:13" x14ac:dyDescent="0.25">
      <c r="I1216" s="1"/>
      <c r="M1216" s="1"/>
    </row>
    <row r="1217" spans="9:13" x14ac:dyDescent="0.25">
      <c r="I1217" s="1"/>
      <c r="M1217" s="1"/>
    </row>
    <row r="1218" spans="9:13" x14ac:dyDescent="0.25">
      <c r="I1218" s="1"/>
      <c r="M1218" s="1"/>
    </row>
    <row r="1219" spans="9:13" x14ac:dyDescent="0.25">
      <c r="I1219" s="1"/>
      <c r="M1219" s="1"/>
    </row>
    <row r="1220" spans="9:13" x14ac:dyDescent="0.25">
      <c r="I1220" s="1"/>
      <c r="M1220" s="1"/>
    </row>
    <row r="1221" spans="9:13" x14ac:dyDescent="0.25">
      <c r="I1221" s="1"/>
      <c r="M1221" s="1"/>
    </row>
    <row r="1222" spans="9:13" x14ac:dyDescent="0.25">
      <c r="I1222" s="1"/>
      <c r="M1222" s="1"/>
    </row>
    <row r="1223" spans="9:13" x14ac:dyDescent="0.25">
      <c r="I1223" s="1"/>
      <c r="M1223" s="1"/>
    </row>
    <row r="1224" spans="9:13" x14ac:dyDescent="0.25">
      <c r="I1224" s="1"/>
      <c r="M1224" s="1"/>
    </row>
    <row r="1225" spans="9:13" x14ac:dyDescent="0.25">
      <c r="I1225" s="1"/>
      <c r="M1225" s="1"/>
    </row>
    <row r="1226" spans="9:13" x14ac:dyDescent="0.25">
      <c r="I1226" s="1"/>
      <c r="M1226" s="1"/>
    </row>
    <row r="1227" spans="9:13" x14ac:dyDescent="0.25">
      <c r="I1227" s="1"/>
      <c r="M1227" s="1"/>
    </row>
    <row r="1228" spans="9:13" x14ac:dyDescent="0.25">
      <c r="I1228" s="1"/>
      <c r="M1228" s="1"/>
    </row>
    <row r="1229" spans="9:13" x14ac:dyDescent="0.25">
      <c r="I1229" s="1"/>
      <c r="M1229" s="1"/>
    </row>
    <row r="1230" spans="9:13" x14ac:dyDescent="0.25">
      <c r="I1230" s="1"/>
      <c r="M1230" s="1"/>
    </row>
    <row r="1231" spans="9:13" x14ac:dyDescent="0.25">
      <c r="I1231" s="1"/>
      <c r="M1231" s="1"/>
    </row>
    <row r="1232" spans="9:13" x14ac:dyDescent="0.25">
      <c r="I1232" s="1"/>
      <c r="M1232" s="1"/>
    </row>
    <row r="1233" spans="9:13" x14ac:dyDescent="0.25">
      <c r="I1233" s="1"/>
      <c r="M1233" s="1"/>
    </row>
    <row r="1234" spans="9:13" x14ac:dyDescent="0.25">
      <c r="I1234" s="1"/>
      <c r="M1234" s="1"/>
    </row>
    <row r="1235" spans="9:13" x14ac:dyDescent="0.25">
      <c r="I1235" s="1"/>
      <c r="M1235" s="1"/>
    </row>
    <row r="1236" spans="9:13" x14ac:dyDescent="0.25">
      <c r="I1236" s="1"/>
      <c r="M1236" s="1"/>
    </row>
    <row r="1237" spans="9:13" x14ac:dyDescent="0.25">
      <c r="I1237" s="1"/>
      <c r="M1237" s="1"/>
    </row>
    <row r="1238" spans="9:13" x14ac:dyDescent="0.25">
      <c r="I1238" s="1"/>
      <c r="M1238" s="1"/>
    </row>
    <row r="1239" spans="9:13" x14ac:dyDescent="0.25">
      <c r="I1239" s="1"/>
      <c r="M1239" s="1"/>
    </row>
    <row r="1240" spans="9:13" x14ac:dyDescent="0.25">
      <c r="I1240" s="1"/>
      <c r="M1240" s="1"/>
    </row>
    <row r="1241" spans="9:13" x14ac:dyDescent="0.25">
      <c r="I1241" s="1"/>
      <c r="M1241" s="1"/>
    </row>
    <row r="1242" spans="9:13" x14ac:dyDescent="0.25">
      <c r="I1242" s="1"/>
      <c r="M1242" s="1"/>
    </row>
    <row r="1243" spans="9:13" x14ac:dyDescent="0.25">
      <c r="I1243" s="1"/>
      <c r="M1243" s="1"/>
    </row>
    <row r="1244" spans="9:13" x14ac:dyDescent="0.25">
      <c r="I1244" s="1"/>
      <c r="M1244" s="1"/>
    </row>
    <row r="1245" spans="9:13" x14ac:dyDescent="0.25">
      <c r="I1245" s="1"/>
      <c r="M1245" s="1"/>
    </row>
    <row r="1246" spans="9:13" x14ac:dyDescent="0.25">
      <c r="I1246" s="1"/>
      <c r="M1246" s="1"/>
    </row>
    <row r="1247" spans="9:13" x14ac:dyDescent="0.25">
      <c r="I1247" s="1"/>
      <c r="M1247" s="1"/>
    </row>
    <row r="1248" spans="9:13" x14ac:dyDescent="0.25">
      <c r="I1248" s="1"/>
      <c r="M1248" s="1"/>
    </row>
    <row r="1249" spans="9:13" x14ac:dyDescent="0.25">
      <c r="I1249" s="1"/>
      <c r="M1249" s="1"/>
    </row>
    <row r="1250" spans="9:13" x14ac:dyDescent="0.25">
      <c r="I1250" s="1"/>
      <c r="M1250" s="1"/>
    </row>
    <row r="1251" spans="9:13" x14ac:dyDescent="0.25">
      <c r="I1251" s="1"/>
      <c r="M1251" s="1"/>
    </row>
    <row r="1252" spans="9:13" x14ac:dyDescent="0.25">
      <c r="I1252" s="1"/>
      <c r="M1252" s="1"/>
    </row>
    <row r="1253" spans="9:13" x14ac:dyDescent="0.25">
      <c r="I1253" s="1"/>
      <c r="M1253" s="1"/>
    </row>
    <row r="1254" spans="9:13" x14ac:dyDescent="0.25">
      <c r="I1254" s="1"/>
      <c r="M1254" s="1"/>
    </row>
    <row r="1255" spans="9:13" x14ac:dyDescent="0.25">
      <c r="I1255" s="1"/>
      <c r="M1255" s="1"/>
    </row>
    <row r="1256" spans="9:13" x14ac:dyDescent="0.25">
      <c r="I1256" s="1"/>
      <c r="M1256" s="1"/>
    </row>
    <row r="1257" spans="9:13" x14ac:dyDescent="0.25">
      <c r="I1257" s="1"/>
      <c r="M1257" s="1"/>
    </row>
    <row r="1258" spans="9:13" x14ac:dyDescent="0.25">
      <c r="I1258" s="1"/>
      <c r="M1258" s="1"/>
    </row>
    <row r="1259" spans="9:13" x14ac:dyDescent="0.25">
      <c r="I1259" s="1"/>
      <c r="M1259" s="1"/>
    </row>
    <row r="1260" spans="9:13" x14ac:dyDescent="0.25">
      <c r="I1260" s="1"/>
      <c r="M1260" s="1"/>
    </row>
    <row r="1261" spans="9:13" x14ac:dyDescent="0.25">
      <c r="I1261" s="1"/>
      <c r="M1261" s="1"/>
    </row>
    <row r="1262" spans="9:13" x14ac:dyDescent="0.25">
      <c r="I1262" s="1"/>
      <c r="M1262" s="1"/>
    </row>
    <row r="1263" spans="9:13" x14ac:dyDescent="0.25">
      <c r="I1263" s="1"/>
      <c r="M1263" s="1"/>
    </row>
    <row r="1264" spans="9:13" x14ac:dyDescent="0.25">
      <c r="I1264" s="1"/>
      <c r="M1264" s="1"/>
    </row>
    <row r="1265" spans="9:13" x14ac:dyDescent="0.25">
      <c r="I1265" s="1"/>
      <c r="M1265" s="1"/>
    </row>
    <row r="1266" spans="9:13" x14ac:dyDescent="0.25">
      <c r="I1266" s="1"/>
      <c r="M1266" s="1"/>
    </row>
    <row r="1267" spans="9:13" x14ac:dyDescent="0.25">
      <c r="I1267" s="1"/>
      <c r="M1267" s="1"/>
    </row>
    <row r="1268" spans="9:13" x14ac:dyDescent="0.25">
      <c r="I1268" s="1"/>
      <c r="M1268" s="1"/>
    </row>
    <row r="1269" spans="9:13" x14ac:dyDescent="0.25">
      <c r="I1269" s="1"/>
      <c r="M1269" s="1"/>
    </row>
    <row r="1270" spans="9:13" x14ac:dyDescent="0.25">
      <c r="I1270" s="1"/>
      <c r="M1270" s="1"/>
    </row>
    <row r="1271" spans="9:13" x14ac:dyDescent="0.25">
      <c r="I1271" s="1"/>
      <c r="M1271" s="1"/>
    </row>
    <row r="1272" spans="9:13" x14ac:dyDescent="0.25">
      <c r="I1272" s="1"/>
      <c r="M1272" s="1"/>
    </row>
    <row r="1273" spans="9:13" x14ac:dyDescent="0.25">
      <c r="I1273" s="1"/>
      <c r="M1273" s="1"/>
    </row>
    <row r="1274" spans="9:13" x14ac:dyDescent="0.25">
      <c r="I1274" s="1"/>
      <c r="M1274" s="1"/>
    </row>
    <row r="1275" spans="9:13" x14ac:dyDescent="0.25">
      <c r="I1275" s="1"/>
      <c r="M1275" s="1"/>
    </row>
    <row r="1276" spans="9:13" x14ac:dyDescent="0.25">
      <c r="I1276" s="1"/>
      <c r="M1276" s="1"/>
    </row>
    <row r="1277" spans="9:13" x14ac:dyDescent="0.25">
      <c r="I1277" s="1"/>
      <c r="M1277" s="1"/>
    </row>
    <row r="1278" spans="9:13" x14ac:dyDescent="0.25">
      <c r="I1278" s="1"/>
      <c r="M1278" s="1"/>
    </row>
    <row r="1279" spans="9:13" x14ac:dyDescent="0.25">
      <c r="I1279" s="1"/>
      <c r="M1279" s="1"/>
    </row>
    <row r="1280" spans="9:13" x14ac:dyDescent="0.25">
      <c r="I1280" s="1"/>
      <c r="M1280" s="1"/>
    </row>
    <row r="1281" spans="9:13" x14ac:dyDescent="0.25">
      <c r="I1281" s="1"/>
      <c r="M1281" s="1"/>
    </row>
    <row r="1282" spans="9:13" x14ac:dyDescent="0.25">
      <c r="I1282" s="1"/>
      <c r="M1282" s="1"/>
    </row>
    <row r="1283" spans="9:13" x14ac:dyDescent="0.25">
      <c r="I1283" s="1"/>
      <c r="M1283" s="1"/>
    </row>
    <row r="1284" spans="9:13" x14ac:dyDescent="0.25">
      <c r="I1284" s="1"/>
      <c r="M1284" s="1"/>
    </row>
    <row r="1285" spans="9:13" x14ac:dyDescent="0.25">
      <c r="I1285" s="1"/>
      <c r="M1285" s="1"/>
    </row>
    <row r="1286" spans="9:13" x14ac:dyDescent="0.25">
      <c r="I1286" s="1"/>
      <c r="M1286" s="1"/>
    </row>
    <row r="1287" spans="9:13" x14ac:dyDescent="0.25">
      <c r="I1287" s="1"/>
      <c r="M1287" s="1"/>
    </row>
    <row r="1288" spans="9:13" x14ac:dyDescent="0.25">
      <c r="I1288" s="1"/>
      <c r="M1288" s="1"/>
    </row>
    <row r="1289" spans="9:13" x14ac:dyDescent="0.25">
      <c r="I1289" s="1"/>
      <c r="M1289" s="1"/>
    </row>
    <row r="1290" spans="9:13" x14ac:dyDescent="0.25">
      <c r="I1290" s="1"/>
      <c r="M1290" s="1"/>
    </row>
    <row r="1291" spans="9:13" x14ac:dyDescent="0.25">
      <c r="I1291" s="1"/>
      <c r="M1291" s="1"/>
    </row>
    <row r="1292" spans="9:13" x14ac:dyDescent="0.25">
      <c r="I1292" s="1"/>
      <c r="M1292" s="1"/>
    </row>
    <row r="1293" spans="9:13" x14ac:dyDescent="0.25">
      <c r="I1293" s="1"/>
      <c r="M1293" s="1"/>
    </row>
    <row r="1294" spans="9:13" x14ac:dyDescent="0.25">
      <c r="I1294" s="1"/>
      <c r="M1294" s="1"/>
    </row>
    <row r="1295" spans="9:13" x14ac:dyDescent="0.25">
      <c r="I1295" s="1"/>
      <c r="M1295" s="1"/>
    </row>
    <row r="1296" spans="9:13" x14ac:dyDescent="0.25">
      <c r="I1296" s="1"/>
      <c r="M1296" s="1"/>
    </row>
    <row r="1297" spans="9:13" x14ac:dyDescent="0.25">
      <c r="I1297" s="1"/>
      <c r="M1297" s="1"/>
    </row>
    <row r="1298" spans="9:13" x14ac:dyDescent="0.25">
      <c r="I1298" s="1"/>
      <c r="M1298" s="1"/>
    </row>
    <row r="1299" spans="9:13" x14ac:dyDescent="0.25">
      <c r="I1299" s="1"/>
      <c r="M1299" s="1"/>
    </row>
    <row r="1300" spans="9:13" x14ac:dyDescent="0.25">
      <c r="I1300" s="1"/>
      <c r="M1300" s="1"/>
    </row>
    <row r="1301" spans="9:13" x14ac:dyDescent="0.25">
      <c r="I1301" s="1"/>
      <c r="M1301" s="1"/>
    </row>
    <row r="1302" spans="9:13" x14ac:dyDescent="0.25">
      <c r="I1302" s="1"/>
      <c r="M1302" s="1"/>
    </row>
    <row r="1303" spans="9:13" x14ac:dyDescent="0.25">
      <c r="I1303" s="1"/>
      <c r="M1303" s="1"/>
    </row>
    <row r="1304" spans="9:13" x14ac:dyDescent="0.25">
      <c r="I1304" s="1"/>
      <c r="M1304" s="1"/>
    </row>
    <row r="1305" spans="9:13" x14ac:dyDescent="0.25">
      <c r="I1305" s="1"/>
      <c r="M1305" s="1"/>
    </row>
    <row r="1306" spans="9:13" x14ac:dyDescent="0.25">
      <c r="I1306" s="1"/>
      <c r="M1306" s="1"/>
    </row>
    <row r="1307" spans="9:13" x14ac:dyDescent="0.25">
      <c r="I1307" s="1"/>
      <c r="M1307" s="1"/>
    </row>
    <row r="1308" spans="9:13" x14ac:dyDescent="0.25">
      <c r="I1308" s="1"/>
      <c r="M1308" s="1"/>
    </row>
    <row r="1309" spans="9:13" x14ac:dyDescent="0.25">
      <c r="I1309" s="1"/>
      <c r="M1309" s="1"/>
    </row>
    <row r="1310" spans="9:13" x14ac:dyDescent="0.25">
      <c r="I1310" s="1"/>
      <c r="M1310" s="1"/>
    </row>
    <row r="1311" spans="9:13" x14ac:dyDescent="0.25">
      <c r="I1311" s="1"/>
      <c r="M1311" s="1"/>
    </row>
    <row r="1312" spans="9:13" x14ac:dyDescent="0.25">
      <c r="I1312" s="1"/>
      <c r="M1312" s="1"/>
    </row>
    <row r="1313" spans="9:13" x14ac:dyDescent="0.25">
      <c r="I1313" s="1"/>
      <c r="M1313" s="1"/>
    </row>
    <row r="1314" spans="9:13" x14ac:dyDescent="0.25">
      <c r="I1314" s="1"/>
      <c r="M1314" s="1"/>
    </row>
    <row r="1315" spans="9:13" x14ac:dyDescent="0.25">
      <c r="I1315" s="1"/>
      <c r="M1315" s="1"/>
    </row>
    <row r="1316" spans="9:13" x14ac:dyDescent="0.25">
      <c r="I1316" s="1"/>
      <c r="M1316" s="1"/>
    </row>
    <row r="1317" spans="9:13" x14ac:dyDescent="0.25">
      <c r="I1317" s="1"/>
      <c r="M1317" s="1"/>
    </row>
    <row r="1318" spans="9:13" x14ac:dyDescent="0.25">
      <c r="I1318" s="1"/>
      <c r="M1318" s="1"/>
    </row>
    <row r="1319" spans="9:13" x14ac:dyDescent="0.25">
      <c r="I1319" s="1"/>
      <c r="M1319" s="1"/>
    </row>
    <row r="1320" spans="9:13" x14ac:dyDescent="0.25">
      <c r="I1320" s="1"/>
      <c r="M1320" s="1"/>
    </row>
    <row r="1321" spans="9:13" x14ac:dyDescent="0.25">
      <c r="I1321" s="1"/>
      <c r="M1321" s="1"/>
    </row>
    <row r="1322" spans="9:13" x14ac:dyDescent="0.25">
      <c r="I1322" s="1"/>
      <c r="M1322" s="1"/>
    </row>
    <row r="1323" spans="9:13" x14ac:dyDescent="0.25">
      <c r="I1323" s="1"/>
      <c r="M1323" s="1"/>
    </row>
    <row r="1324" spans="9:13" x14ac:dyDescent="0.25">
      <c r="I1324" s="1"/>
      <c r="M1324" s="1"/>
    </row>
    <row r="1325" spans="9:13" x14ac:dyDescent="0.25">
      <c r="I1325" s="1"/>
      <c r="M1325" s="1"/>
    </row>
    <row r="1326" spans="9:13" x14ac:dyDescent="0.25">
      <c r="I1326" s="1"/>
      <c r="M1326" s="1"/>
    </row>
    <row r="1327" spans="9:13" x14ac:dyDescent="0.25">
      <c r="I1327" s="1"/>
      <c r="M1327" s="1"/>
    </row>
    <row r="1328" spans="9:13" x14ac:dyDescent="0.25">
      <c r="I1328" s="1"/>
      <c r="M1328" s="1"/>
    </row>
    <row r="1329" spans="9:13" x14ac:dyDescent="0.25">
      <c r="I1329" s="1"/>
      <c r="M1329" s="1"/>
    </row>
    <row r="1330" spans="9:13" x14ac:dyDescent="0.25">
      <c r="I1330" s="1"/>
      <c r="M1330" s="1"/>
    </row>
    <row r="1331" spans="9:13" x14ac:dyDescent="0.25">
      <c r="I1331" s="1"/>
      <c r="M1331" s="1"/>
    </row>
    <row r="1332" spans="9:13" x14ac:dyDescent="0.25">
      <c r="I1332" s="1"/>
      <c r="M1332" s="1"/>
    </row>
    <row r="1333" spans="9:13" x14ac:dyDescent="0.25">
      <c r="I1333" s="1"/>
      <c r="M1333" s="1"/>
    </row>
    <row r="1334" spans="9:13" x14ac:dyDescent="0.25">
      <c r="I1334" s="1"/>
      <c r="M1334" s="1"/>
    </row>
    <row r="1335" spans="9:13" x14ac:dyDescent="0.25">
      <c r="I1335" s="1"/>
      <c r="M1335" s="1"/>
    </row>
    <row r="1336" spans="9:13" x14ac:dyDescent="0.25">
      <c r="I1336" s="1"/>
      <c r="M1336" s="1"/>
    </row>
    <row r="1337" spans="9:13" x14ac:dyDescent="0.25">
      <c r="I1337" s="1"/>
      <c r="M1337" s="1"/>
    </row>
    <row r="1338" spans="9:13" x14ac:dyDescent="0.25">
      <c r="I1338" s="1"/>
      <c r="M1338" s="1"/>
    </row>
    <row r="1339" spans="9:13" x14ac:dyDescent="0.25">
      <c r="I1339" s="1"/>
      <c r="M1339" s="1"/>
    </row>
    <row r="1340" spans="9:13" x14ac:dyDescent="0.25">
      <c r="I1340" s="1"/>
      <c r="M1340" s="1"/>
    </row>
    <row r="1341" spans="9:13" x14ac:dyDescent="0.25">
      <c r="I1341" s="1"/>
      <c r="M1341" s="1"/>
    </row>
    <row r="1342" spans="9:13" x14ac:dyDescent="0.25">
      <c r="I1342" s="1"/>
      <c r="M1342" s="1"/>
    </row>
    <row r="1343" spans="9:13" x14ac:dyDescent="0.25">
      <c r="I1343" s="1"/>
      <c r="M1343" s="1"/>
    </row>
    <row r="1344" spans="9:13" x14ac:dyDescent="0.25">
      <c r="I1344" s="1"/>
      <c r="M1344" s="1"/>
    </row>
    <row r="1345" spans="9:13" x14ac:dyDescent="0.25">
      <c r="I1345" s="1"/>
      <c r="M1345" s="1"/>
    </row>
    <row r="1346" spans="9:13" x14ac:dyDescent="0.25">
      <c r="I1346" s="1"/>
      <c r="M1346" s="1"/>
    </row>
    <row r="1347" spans="9:13" x14ac:dyDescent="0.25">
      <c r="I1347" s="1"/>
      <c r="M1347" s="1"/>
    </row>
    <row r="1348" spans="9:13" x14ac:dyDescent="0.25">
      <c r="I1348" s="1"/>
      <c r="M1348" s="1"/>
    </row>
    <row r="1349" spans="9:13" x14ac:dyDescent="0.25">
      <c r="I1349" s="1"/>
      <c r="M1349" s="1"/>
    </row>
    <row r="1350" spans="9:13" x14ac:dyDescent="0.25">
      <c r="I1350" s="1"/>
      <c r="M1350" s="1"/>
    </row>
    <row r="1351" spans="9:13" x14ac:dyDescent="0.25">
      <c r="I1351" s="1"/>
      <c r="M1351" s="1"/>
    </row>
    <row r="1352" spans="9:13" x14ac:dyDescent="0.25">
      <c r="I1352" s="1"/>
      <c r="M1352" s="1"/>
    </row>
    <row r="1353" spans="9:13" x14ac:dyDescent="0.25">
      <c r="I1353" s="1"/>
      <c r="M1353" s="1"/>
    </row>
    <row r="1354" spans="9:13" x14ac:dyDescent="0.25">
      <c r="I1354" s="1"/>
      <c r="M1354" s="1"/>
    </row>
    <row r="1355" spans="9:13" x14ac:dyDescent="0.25">
      <c r="I1355" s="1"/>
      <c r="M1355" s="1"/>
    </row>
    <row r="1356" spans="9:13" x14ac:dyDescent="0.25">
      <c r="I1356" s="1"/>
      <c r="M1356" s="1"/>
    </row>
    <row r="1357" spans="9:13" x14ac:dyDescent="0.25">
      <c r="I1357" s="1"/>
      <c r="M1357" s="1"/>
    </row>
    <row r="1358" spans="9:13" x14ac:dyDescent="0.25">
      <c r="I1358" s="1"/>
      <c r="M1358" s="1"/>
    </row>
    <row r="1359" spans="9:13" x14ac:dyDescent="0.25">
      <c r="I1359" s="1"/>
      <c r="M1359" s="1"/>
    </row>
    <row r="1360" spans="9:13" x14ac:dyDescent="0.25">
      <c r="I1360" s="1"/>
      <c r="M1360" s="1"/>
    </row>
    <row r="1361" spans="9:13" x14ac:dyDescent="0.25">
      <c r="I1361" s="1"/>
      <c r="M1361" s="1"/>
    </row>
    <row r="1362" spans="9:13" x14ac:dyDescent="0.25">
      <c r="I1362" s="1"/>
      <c r="M1362" s="1"/>
    </row>
    <row r="1363" spans="9:13" x14ac:dyDescent="0.25">
      <c r="I1363" s="1"/>
      <c r="M1363" s="1"/>
    </row>
    <row r="1364" spans="9:13" x14ac:dyDescent="0.25">
      <c r="I1364" s="1"/>
      <c r="M1364" s="1"/>
    </row>
    <row r="1365" spans="9:13" x14ac:dyDescent="0.25">
      <c r="I1365" s="1"/>
      <c r="M1365" s="1"/>
    </row>
    <row r="1366" spans="9:13" x14ac:dyDescent="0.25">
      <c r="I1366" s="1"/>
      <c r="M1366" s="1"/>
    </row>
    <row r="1367" spans="9:13" x14ac:dyDescent="0.25">
      <c r="I1367" s="1"/>
      <c r="M1367" s="1"/>
    </row>
    <row r="1368" spans="9:13" x14ac:dyDescent="0.25">
      <c r="I1368" s="1"/>
      <c r="M1368" s="1"/>
    </row>
    <row r="1369" spans="9:13" x14ac:dyDescent="0.25">
      <c r="I1369" s="1"/>
      <c r="M1369" s="1"/>
    </row>
    <row r="1370" spans="9:13" x14ac:dyDescent="0.25">
      <c r="I1370" s="1"/>
      <c r="M1370" s="1"/>
    </row>
    <row r="1371" spans="9:13" x14ac:dyDescent="0.25">
      <c r="I1371" s="1"/>
      <c r="M1371" s="1"/>
    </row>
    <row r="1372" spans="9:13" x14ac:dyDescent="0.25">
      <c r="I1372" s="1"/>
      <c r="M1372" s="1"/>
    </row>
    <row r="1373" spans="9:13" x14ac:dyDescent="0.25">
      <c r="I1373" s="1"/>
      <c r="M1373" s="1"/>
    </row>
    <row r="1374" spans="9:13" x14ac:dyDescent="0.25">
      <c r="I1374" s="1"/>
      <c r="M1374" s="1"/>
    </row>
    <row r="1375" spans="9:13" x14ac:dyDescent="0.25">
      <c r="I1375" s="1"/>
      <c r="M1375" s="1"/>
    </row>
    <row r="1376" spans="9:13" x14ac:dyDescent="0.25">
      <c r="I1376" s="1"/>
      <c r="M1376" s="1"/>
    </row>
    <row r="1377" spans="9:13" x14ac:dyDescent="0.25">
      <c r="I1377" s="1"/>
      <c r="M1377" s="1"/>
    </row>
    <row r="1378" spans="9:13" x14ac:dyDescent="0.25">
      <c r="I1378" s="1"/>
      <c r="M1378" s="1"/>
    </row>
    <row r="1379" spans="9:13" x14ac:dyDescent="0.25">
      <c r="I1379" s="1"/>
      <c r="M1379" s="1"/>
    </row>
    <row r="1380" spans="9:13" x14ac:dyDescent="0.25">
      <c r="I1380" s="1"/>
      <c r="M1380" s="1"/>
    </row>
    <row r="1381" spans="9:13" x14ac:dyDescent="0.25">
      <c r="I1381" s="1"/>
      <c r="M1381" s="1"/>
    </row>
    <row r="1382" spans="9:13" x14ac:dyDescent="0.25">
      <c r="I1382" s="1"/>
      <c r="M1382" s="1"/>
    </row>
    <row r="1383" spans="9:13" x14ac:dyDescent="0.25">
      <c r="I1383" s="1"/>
      <c r="M1383" s="1"/>
    </row>
    <row r="1384" spans="9:13" x14ac:dyDescent="0.25">
      <c r="I1384" s="1"/>
      <c r="M1384" s="1"/>
    </row>
    <row r="1385" spans="9:13" x14ac:dyDescent="0.25">
      <c r="I1385" s="1"/>
      <c r="M1385" s="1"/>
    </row>
    <row r="1386" spans="9:13" x14ac:dyDescent="0.25">
      <c r="I1386" s="1"/>
      <c r="M1386" s="1"/>
    </row>
    <row r="1387" spans="9:13" x14ac:dyDescent="0.25">
      <c r="I1387" s="1"/>
      <c r="M1387" s="1"/>
    </row>
    <row r="1388" spans="9:13" x14ac:dyDescent="0.25">
      <c r="I1388" s="1"/>
      <c r="M1388" s="1"/>
    </row>
    <row r="1389" spans="9:13" x14ac:dyDescent="0.25">
      <c r="I1389" s="1"/>
      <c r="M1389" s="1"/>
    </row>
    <row r="1390" spans="9:13" x14ac:dyDescent="0.25">
      <c r="I1390" s="1"/>
      <c r="M1390" s="1"/>
    </row>
    <row r="1391" spans="9:13" x14ac:dyDescent="0.25">
      <c r="I1391" s="1"/>
      <c r="M1391" s="1"/>
    </row>
    <row r="1392" spans="9:13" x14ac:dyDescent="0.25">
      <c r="I1392" s="1"/>
      <c r="M1392" s="1"/>
    </row>
    <row r="1393" spans="9:13" x14ac:dyDescent="0.25">
      <c r="I1393" s="1"/>
      <c r="M1393" s="1"/>
    </row>
    <row r="1394" spans="9:13" x14ac:dyDescent="0.25">
      <c r="I1394" s="1"/>
      <c r="M1394" s="1"/>
    </row>
    <row r="1395" spans="9:13" x14ac:dyDescent="0.25">
      <c r="I1395" s="1"/>
      <c r="M1395" s="1"/>
    </row>
    <row r="1396" spans="9:13" x14ac:dyDescent="0.25">
      <c r="I1396" s="1"/>
      <c r="M1396" s="1"/>
    </row>
    <row r="1397" spans="9:13" x14ac:dyDescent="0.25">
      <c r="I1397" s="1"/>
      <c r="M1397" s="1"/>
    </row>
    <row r="1398" spans="9:13" x14ac:dyDescent="0.25">
      <c r="I1398" s="1"/>
      <c r="M1398" s="1"/>
    </row>
    <row r="1399" spans="9:13" x14ac:dyDescent="0.25">
      <c r="I1399" s="1"/>
      <c r="M1399" s="1"/>
    </row>
    <row r="1400" spans="9:13" x14ac:dyDescent="0.25">
      <c r="I1400" s="1"/>
      <c r="M1400" s="1"/>
    </row>
    <row r="1401" spans="9:13" x14ac:dyDescent="0.25">
      <c r="I1401" s="1"/>
      <c r="M1401" s="1"/>
    </row>
    <row r="1402" spans="9:13" x14ac:dyDescent="0.25">
      <c r="I1402" s="1"/>
      <c r="M1402" s="1"/>
    </row>
    <row r="1403" spans="9:13" x14ac:dyDescent="0.25">
      <c r="I1403" s="1"/>
      <c r="M1403" s="1"/>
    </row>
    <row r="1404" spans="9:13" x14ac:dyDescent="0.25">
      <c r="I1404" s="1"/>
      <c r="M1404" s="1"/>
    </row>
    <row r="1405" spans="9:13" x14ac:dyDescent="0.25">
      <c r="I1405" s="1"/>
      <c r="M1405" s="1"/>
    </row>
    <row r="1406" spans="9:13" x14ac:dyDescent="0.25">
      <c r="I1406" s="1"/>
      <c r="M1406" s="1"/>
    </row>
    <row r="1407" spans="9:13" x14ac:dyDescent="0.25">
      <c r="I1407" s="1"/>
      <c r="M1407" s="1"/>
    </row>
    <row r="1408" spans="9:13" x14ac:dyDescent="0.25">
      <c r="I1408" s="1"/>
      <c r="M1408" s="1"/>
    </row>
    <row r="1409" spans="9:13" x14ac:dyDescent="0.25">
      <c r="I1409" s="1"/>
      <c r="M1409" s="1"/>
    </row>
    <row r="1410" spans="9:13" x14ac:dyDescent="0.25">
      <c r="I1410" s="1"/>
      <c r="M1410" s="1"/>
    </row>
    <row r="1411" spans="9:13" x14ac:dyDescent="0.25">
      <c r="I1411" s="1"/>
      <c r="M1411" s="1"/>
    </row>
    <row r="1412" spans="9:13" x14ac:dyDescent="0.25">
      <c r="I1412" s="1"/>
      <c r="M1412" s="1"/>
    </row>
    <row r="1413" spans="9:13" x14ac:dyDescent="0.25">
      <c r="I1413" s="1"/>
      <c r="M1413" s="1"/>
    </row>
    <row r="1414" spans="9:13" x14ac:dyDescent="0.25">
      <c r="I1414" s="1"/>
      <c r="M1414" s="1"/>
    </row>
    <row r="1415" spans="9:13" x14ac:dyDescent="0.25">
      <c r="I1415" s="1"/>
      <c r="M1415" s="1"/>
    </row>
    <row r="1416" spans="9:13" x14ac:dyDescent="0.25">
      <c r="I1416" s="1"/>
      <c r="M1416" s="1"/>
    </row>
    <row r="1417" spans="9:13" x14ac:dyDescent="0.25">
      <c r="I1417" s="1"/>
      <c r="M1417" s="1"/>
    </row>
    <row r="1418" spans="9:13" x14ac:dyDescent="0.25">
      <c r="I1418" s="1"/>
      <c r="M1418" s="1"/>
    </row>
    <row r="1419" spans="9:13" x14ac:dyDescent="0.25">
      <c r="I1419" s="1"/>
      <c r="M1419" s="1"/>
    </row>
    <row r="1420" spans="9:13" x14ac:dyDescent="0.25">
      <c r="I1420" s="1"/>
      <c r="M1420" s="1"/>
    </row>
    <row r="1421" spans="9:13" x14ac:dyDescent="0.25">
      <c r="I1421" s="1"/>
      <c r="M1421" s="1"/>
    </row>
    <row r="1422" spans="9:13" x14ac:dyDescent="0.25">
      <c r="I1422" s="1"/>
      <c r="M1422" s="1"/>
    </row>
    <row r="1423" spans="9:13" x14ac:dyDescent="0.25">
      <c r="I1423" s="1"/>
      <c r="M1423" s="1"/>
    </row>
    <row r="1424" spans="9:13" x14ac:dyDescent="0.25">
      <c r="I1424" s="1"/>
      <c r="M1424" s="1"/>
    </row>
    <row r="1425" spans="9:13" x14ac:dyDescent="0.25">
      <c r="I1425" s="1"/>
      <c r="M1425" s="1"/>
    </row>
    <row r="1426" spans="9:13" x14ac:dyDescent="0.25">
      <c r="I1426" s="1"/>
      <c r="M1426" s="1"/>
    </row>
    <row r="1427" spans="9:13" x14ac:dyDescent="0.25">
      <c r="I1427" s="1"/>
      <c r="M1427" s="1"/>
    </row>
    <row r="1428" spans="9:13" x14ac:dyDescent="0.25">
      <c r="I1428" s="1"/>
      <c r="M1428" s="1"/>
    </row>
    <row r="1429" spans="9:13" x14ac:dyDescent="0.25">
      <c r="I1429" s="1"/>
      <c r="M1429" s="1"/>
    </row>
    <row r="1430" spans="9:13" x14ac:dyDescent="0.25">
      <c r="I1430" s="1"/>
      <c r="M1430" s="1"/>
    </row>
    <row r="1431" spans="9:13" x14ac:dyDescent="0.25">
      <c r="I1431" s="1"/>
      <c r="M1431" s="1"/>
    </row>
    <row r="1432" spans="9:13" x14ac:dyDescent="0.25">
      <c r="I1432" s="1"/>
      <c r="M1432" s="1"/>
    </row>
    <row r="1433" spans="9:13" x14ac:dyDescent="0.25">
      <c r="I1433" s="1"/>
      <c r="M1433" s="1"/>
    </row>
    <row r="1434" spans="9:13" x14ac:dyDescent="0.25">
      <c r="I1434" s="1"/>
      <c r="M1434" s="1"/>
    </row>
    <row r="1435" spans="9:13" x14ac:dyDescent="0.25">
      <c r="I1435" s="1"/>
      <c r="M1435" s="1"/>
    </row>
    <row r="1436" spans="9:13" x14ac:dyDescent="0.25">
      <c r="I1436" s="1"/>
      <c r="M1436" s="1"/>
    </row>
    <row r="1437" spans="9:13" x14ac:dyDescent="0.25">
      <c r="I1437" s="1"/>
      <c r="M1437" s="1"/>
    </row>
    <row r="1438" spans="9:13" x14ac:dyDescent="0.25">
      <c r="I1438" s="1"/>
      <c r="M1438" s="1"/>
    </row>
    <row r="1439" spans="9:13" x14ac:dyDescent="0.25">
      <c r="I1439" s="1"/>
      <c r="M1439" s="1"/>
    </row>
    <row r="1440" spans="9:13" x14ac:dyDescent="0.25">
      <c r="I1440" s="1"/>
      <c r="M1440" s="1"/>
    </row>
    <row r="1441" spans="9:13" x14ac:dyDescent="0.25">
      <c r="I1441" s="1"/>
      <c r="M1441" s="1"/>
    </row>
    <row r="1442" spans="9:13" x14ac:dyDescent="0.25">
      <c r="I1442" s="1"/>
      <c r="M1442" s="1"/>
    </row>
    <row r="1443" spans="9:13" x14ac:dyDescent="0.25">
      <c r="I1443" s="1"/>
      <c r="M1443" s="1"/>
    </row>
    <row r="1444" spans="9:13" x14ac:dyDescent="0.25">
      <c r="I1444" s="1"/>
      <c r="M1444" s="1"/>
    </row>
    <row r="1445" spans="9:13" x14ac:dyDescent="0.25">
      <c r="I1445" s="1"/>
      <c r="M1445" s="1"/>
    </row>
    <row r="1446" spans="9:13" x14ac:dyDescent="0.25">
      <c r="I1446" s="1"/>
      <c r="M1446" s="1"/>
    </row>
    <row r="1447" spans="9:13" x14ac:dyDescent="0.25">
      <c r="I1447" s="1"/>
      <c r="M1447" s="1"/>
    </row>
    <row r="1448" spans="9:13" x14ac:dyDescent="0.25">
      <c r="I1448" s="1"/>
      <c r="M1448" s="1"/>
    </row>
    <row r="1449" spans="9:13" x14ac:dyDescent="0.25">
      <c r="I1449" s="1"/>
      <c r="M1449" s="1"/>
    </row>
    <row r="1450" spans="9:13" x14ac:dyDescent="0.25">
      <c r="I1450" s="1"/>
      <c r="M1450" s="1"/>
    </row>
    <row r="1451" spans="9:13" x14ac:dyDescent="0.25">
      <c r="I1451" s="1"/>
      <c r="M1451" s="1"/>
    </row>
    <row r="1452" spans="9:13" x14ac:dyDescent="0.25">
      <c r="I1452" s="1"/>
      <c r="M1452" s="1"/>
    </row>
    <row r="1453" spans="9:13" x14ac:dyDescent="0.25">
      <c r="I1453" s="1"/>
      <c r="M1453" s="1"/>
    </row>
    <row r="1454" spans="9:13" x14ac:dyDescent="0.25">
      <c r="I1454" s="1"/>
      <c r="M1454" s="1"/>
    </row>
    <row r="1455" spans="9:13" x14ac:dyDescent="0.25">
      <c r="I1455" s="1"/>
      <c r="M1455" s="1"/>
    </row>
    <row r="1456" spans="9:13" x14ac:dyDescent="0.25">
      <c r="I1456" s="1"/>
      <c r="M1456" s="1"/>
    </row>
    <row r="1457" spans="9:13" x14ac:dyDescent="0.25">
      <c r="I1457" s="1"/>
      <c r="M1457" s="1"/>
    </row>
    <row r="1458" spans="9:13" x14ac:dyDescent="0.25">
      <c r="I1458" s="1"/>
      <c r="M1458" s="1"/>
    </row>
    <row r="1459" spans="9:13" x14ac:dyDescent="0.25">
      <c r="I1459" s="1"/>
      <c r="M1459" s="1"/>
    </row>
    <row r="1460" spans="9:13" x14ac:dyDescent="0.25">
      <c r="I1460" s="1"/>
      <c r="M1460" s="1"/>
    </row>
    <row r="1461" spans="9:13" x14ac:dyDescent="0.25">
      <c r="I1461" s="1"/>
      <c r="M1461" s="1"/>
    </row>
    <row r="1462" spans="9:13" x14ac:dyDescent="0.25">
      <c r="I1462" s="1"/>
      <c r="M1462" s="1"/>
    </row>
    <row r="1463" spans="9:13" x14ac:dyDescent="0.25">
      <c r="I1463" s="1"/>
      <c r="M1463" s="1"/>
    </row>
    <row r="1464" spans="9:13" x14ac:dyDescent="0.25">
      <c r="I1464" s="1"/>
      <c r="M1464" s="1"/>
    </row>
    <row r="1465" spans="9:13" x14ac:dyDescent="0.25">
      <c r="I1465" s="1"/>
      <c r="M1465" s="1"/>
    </row>
    <row r="1466" spans="9:13" x14ac:dyDescent="0.25">
      <c r="I1466" s="1"/>
      <c r="M1466" s="1"/>
    </row>
    <row r="1467" spans="9:13" x14ac:dyDescent="0.25">
      <c r="I1467" s="1"/>
      <c r="M1467" s="1"/>
    </row>
    <row r="1468" spans="9:13" x14ac:dyDescent="0.25">
      <c r="I1468" s="1"/>
      <c r="M1468" s="1"/>
    </row>
    <row r="1469" spans="9:13" x14ac:dyDescent="0.25">
      <c r="I1469" s="1"/>
      <c r="M1469" s="1"/>
    </row>
    <row r="1470" spans="9:13" x14ac:dyDescent="0.25">
      <c r="I1470" s="1"/>
      <c r="M1470" s="1"/>
    </row>
    <row r="1471" spans="9:13" x14ac:dyDescent="0.25">
      <c r="I1471" s="1"/>
      <c r="M1471" s="1"/>
    </row>
    <row r="1472" spans="9:13" x14ac:dyDescent="0.25">
      <c r="I1472" s="1"/>
      <c r="M1472" s="1"/>
    </row>
    <row r="1473" spans="9:13" x14ac:dyDescent="0.25">
      <c r="I1473" s="1"/>
      <c r="M1473" s="1"/>
    </row>
    <row r="1474" spans="9:13" x14ac:dyDescent="0.25">
      <c r="I1474" s="1"/>
      <c r="M1474" s="1"/>
    </row>
    <row r="1475" spans="9:13" x14ac:dyDescent="0.25">
      <c r="I1475" s="1"/>
      <c r="M1475" s="1"/>
    </row>
    <row r="1476" spans="9:13" x14ac:dyDescent="0.25">
      <c r="I1476" s="1"/>
      <c r="M1476" s="1"/>
    </row>
    <row r="1477" spans="9:13" x14ac:dyDescent="0.25">
      <c r="I1477" s="1"/>
      <c r="M1477" s="1"/>
    </row>
    <row r="1478" spans="9:13" x14ac:dyDescent="0.25">
      <c r="I1478" s="1"/>
      <c r="M1478" s="1"/>
    </row>
    <row r="1479" spans="9:13" x14ac:dyDescent="0.25">
      <c r="I1479" s="1"/>
      <c r="M1479" s="1"/>
    </row>
    <row r="1480" spans="9:13" x14ac:dyDescent="0.25">
      <c r="I1480" s="1"/>
      <c r="M1480" s="1"/>
    </row>
    <row r="1481" spans="9:13" x14ac:dyDescent="0.25">
      <c r="I1481" s="1"/>
      <c r="M1481" s="1"/>
    </row>
    <row r="1482" spans="9:13" x14ac:dyDescent="0.25">
      <c r="I1482" s="1"/>
      <c r="M1482" s="1"/>
    </row>
    <row r="1483" spans="9:13" x14ac:dyDescent="0.25">
      <c r="I1483" s="1"/>
      <c r="M1483" s="1"/>
    </row>
    <row r="1484" spans="9:13" x14ac:dyDescent="0.25">
      <c r="I1484" s="1"/>
      <c r="M1484" s="1"/>
    </row>
    <row r="1485" spans="9:13" x14ac:dyDescent="0.25">
      <c r="I1485" s="1"/>
      <c r="M1485" s="1"/>
    </row>
    <row r="1486" spans="9:13" x14ac:dyDescent="0.25">
      <c r="I1486" s="1"/>
      <c r="M1486" s="1"/>
    </row>
    <row r="1487" spans="9:13" x14ac:dyDescent="0.25">
      <c r="I1487" s="1"/>
      <c r="M1487" s="1"/>
    </row>
    <row r="1488" spans="9:13" x14ac:dyDescent="0.25">
      <c r="I1488" s="1"/>
      <c r="M1488" s="1"/>
    </row>
    <row r="1489" spans="9:13" x14ac:dyDescent="0.25">
      <c r="I1489" s="1"/>
      <c r="M1489" s="1"/>
    </row>
    <row r="1490" spans="9:13" x14ac:dyDescent="0.25">
      <c r="I1490" s="1"/>
      <c r="M1490" s="1"/>
    </row>
    <row r="1491" spans="9:13" x14ac:dyDescent="0.25">
      <c r="I1491" s="1"/>
      <c r="M1491" s="1"/>
    </row>
    <row r="1492" spans="9:13" x14ac:dyDescent="0.25">
      <c r="I1492" s="1"/>
      <c r="M1492" s="1"/>
    </row>
    <row r="1493" spans="9:13" x14ac:dyDescent="0.25">
      <c r="I1493" s="1"/>
      <c r="M1493" s="1"/>
    </row>
    <row r="1494" spans="9:13" x14ac:dyDescent="0.25">
      <c r="I1494" s="1"/>
      <c r="M1494" s="1"/>
    </row>
    <row r="1495" spans="9:13" x14ac:dyDescent="0.25">
      <c r="I1495" s="1"/>
      <c r="M1495" s="1"/>
    </row>
    <row r="1496" spans="9:13" x14ac:dyDescent="0.25">
      <c r="I1496" s="1"/>
      <c r="M1496" s="1"/>
    </row>
    <row r="1497" spans="9:13" x14ac:dyDescent="0.25">
      <c r="I1497" s="1"/>
      <c r="M1497" s="1"/>
    </row>
    <row r="1498" spans="9:13" x14ac:dyDescent="0.25">
      <c r="I1498" s="1"/>
      <c r="M1498" s="1"/>
    </row>
    <row r="1499" spans="9:13" x14ac:dyDescent="0.25">
      <c r="I1499" s="1"/>
      <c r="M1499" s="1"/>
    </row>
    <row r="1500" spans="9:13" x14ac:dyDescent="0.25">
      <c r="I1500" s="1"/>
      <c r="M1500" s="1"/>
    </row>
    <row r="1501" spans="9:13" x14ac:dyDescent="0.25">
      <c r="I1501" s="1"/>
      <c r="M1501" s="1"/>
    </row>
    <row r="1502" spans="9:13" x14ac:dyDescent="0.25">
      <c r="I1502" s="1"/>
      <c r="M1502" s="1"/>
    </row>
    <row r="1503" spans="9:13" x14ac:dyDescent="0.25">
      <c r="I1503" s="1"/>
      <c r="M1503" s="1"/>
    </row>
    <row r="1504" spans="9:13" x14ac:dyDescent="0.25">
      <c r="I1504" s="1"/>
      <c r="M1504" s="1"/>
    </row>
    <row r="1505" spans="9:13" x14ac:dyDescent="0.25">
      <c r="I1505" s="1"/>
      <c r="M1505" s="1"/>
    </row>
    <row r="1506" spans="9:13" x14ac:dyDescent="0.25">
      <c r="I1506" s="1"/>
      <c r="M1506" s="1"/>
    </row>
    <row r="1507" spans="9:13" x14ac:dyDescent="0.25">
      <c r="I1507" s="1"/>
      <c r="M1507" s="1"/>
    </row>
    <row r="1508" spans="9:13" x14ac:dyDescent="0.25">
      <c r="I1508" s="1"/>
      <c r="M1508" s="1"/>
    </row>
    <row r="1509" spans="9:13" x14ac:dyDescent="0.25">
      <c r="I1509" s="1"/>
      <c r="M1509" s="1"/>
    </row>
    <row r="1510" spans="9:13" x14ac:dyDescent="0.25">
      <c r="I1510" s="1"/>
      <c r="M1510" s="1"/>
    </row>
    <row r="1511" spans="9:13" x14ac:dyDescent="0.25">
      <c r="I1511" s="1"/>
      <c r="M1511" s="1"/>
    </row>
    <row r="1512" spans="9:13" x14ac:dyDescent="0.25">
      <c r="I1512" s="1"/>
      <c r="M1512" s="1"/>
    </row>
    <row r="1513" spans="9:13" x14ac:dyDescent="0.25">
      <c r="I1513" s="1"/>
      <c r="M1513" s="1"/>
    </row>
    <row r="1514" spans="9:13" x14ac:dyDescent="0.25">
      <c r="I1514" s="1"/>
      <c r="M1514" s="1"/>
    </row>
    <row r="1515" spans="9:13" x14ac:dyDescent="0.25">
      <c r="I1515" s="1"/>
      <c r="M1515" s="1"/>
    </row>
    <row r="1516" spans="9:13" x14ac:dyDescent="0.25">
      <c r="I1516" s="1"/>
      <c r="M1516" s="1"/>
    </row>
    <row r="1517" spans="9:13" x14ac:dyDescent="0.25">
      <c r="I1517" s="1"/>
      <c r="M1517" s="1"/>
    </row>
    <row r="1518" spans="9:13" x14ac:dyDescent="0.25">
      <c r="I1518" s="1"/>
      <c r="M1518" s="1"/>
    </row>
    <row r="1519" spans="9:13" x14ac:dyDescent="0.25">
      <c r="I1519" s="1"/>
      <c r="M1519" s="1"/>
    </row>
    <row r="1520" spans="9:13" x14ac:dyDescent="0.25">
      <c r="I1520" s="1"/>
      <c r="M1520" s="1"/>
    </row>
    <row r="1521" spans="9:13" x14ac:dyDescent="0.25">
      <c r="I1521" s="1"/>
      <c r="M1521" s="1"/>
    </row>
    <row r="1522" spans="9:13" x14ac:dyDescent="0.25">
      <c r="I1522" s="1"/>
      <c r="M1522" s="1"/>
    </row>
    <row r="1523" spans="9:13" x14ac:dyDescent="0.25">
      <c r="I1523" s="1"/>
      <c r="M1523" s="1"/>
    </row>
    <row r="1524" spans="9:13" x14ac:dyDescent="0.25">
      <c r="I1524" s="1"/>
      <c r="M1524" s="1"/>
    </row>
    <row r="1525" spans="9:13" x14ac:dyDescent="0.25">
      <c r="I1525" s="1"/>
      <c r="M1525" s="1"/>
    </row>
    <row r="1526" spans="9:13" x14ac:dyDescent="0.25">
      <c r="I1526" s="1"/>
      <c r="M1526" s="1"/>
    </row>
    <row r="1527" spans="9:13" x14ac:dyDescent="0.25">
      <c r="I1527" s="1"/>
      <c r="M1527" s="1"/>
    </row>
    <row r="1528" spans="9:13" x14ac:dyDescent="0.25">
      <c r="I1528" s="1"/>
      <c r="M1528" s="1"/>
    </row>
    <row r="1529" spans="9:13" x14ac:dyDescent="0.25">
      <c r="I1529" s="1"/>
      <c r="M1529" s="1"/>
    </row>
    <row r="1530" spans="9:13" x14ac:dyDescent="0.25">
      <c r="I1530" s="1"/>
      <c r="M1530" s="1"/>
    </row>
    <row r="1531" spans="9:13" x14ac:dyDescent="0.25">
      <c r="I1531" s="1"/>
      <c r="M1531" s="1"/>
    </row>
    <row r="1532" spans="9:13" x14ac:dyDescent="0.25">
      <c r="I1532" s="1"/>
      <c r="M1532" s="1"/>
    </row>
    <row r="1533" spans="9:13" x14ac:dyDescent="0.25">
      <c r="I1533" s="1"/>
      <c r="M1533" s="1"/>
    </row>
    <row r="1534" spans="9:13" x14ac:dyDescent="0.25">
      <c r="I1534" s="1"/>
      <c r="M1534" s="1"/>
    </row>
    <row r="1535" spans="9:13" x14ac:dyDescent="0.25">
      <c r="I1535" s="1"/>
      <c r="M1535" s="1"/>
    </row>
    <row r="1536" spans="9:13" x14ac:dyDescent="0.25">
      <c r="I1536" s="1"/>
      <c r="M1536" s="1"/>
    </row>
    <row r="1537" spans="9:13" x14ac:dyDescent="0.25">
      <c r="I1537" s="1"/>
      <c r="M1537" s="1"/>
    </row>
    <row r="1538" spans="9:13" x14ac:dyDescent="0.25">
      <c r="I1538" s="1"/>
      <c r="M1538" s="1"/>
    </row>
    <row r="1539" spans="9:13" x14ac:dyDescent="0.25">
      <c r="I1539" s="1"/>
      <c r="M1539" s="1"/>
    </row>
    <row r="1540" spans="9:13" x14ac:dyDescent="0.25">
      <c r="I1540" s="1"/>
      <c r="M1540" s="1"/>
    </row>
    <row r="1541" spans="9:13" x14ac:dyDescent="0.25">
      <c r="I1541" s="1"/>
      <c r="M1541" s="1"/>
    </row>
    <row r="1542" spans="9:13" x14ac:dyDescent="0.25">
      <c r="I1542" s="1"/>
      <c r="M1542" s="1"/>
    </row>
    <row r="1543" spans="9:13" x14ac:dyDescent="0.25">
      <c r="I1543" s="1"/>
      <c r="M1543" s="1"/>
    </row>
    <row r="1544" spans="9:13" x14ac:dyDescent="0.25">
      <c r="I1544" s="1"/>
      <c r="M1544" s="1"/>
    </row>
    <row r="1545" spans="9:13" x14ac:dyDescent="0.25">
      <c r="I1545" s="1"/>
      <c r="M1545" s="1"/>
    </row>
    <row r="1546" spans="9:13" x14ac:dyDescent="0.25">
      <c r="I1546" s="1"/>
      <c r="M1546" s="1"/>
    </row>
    <row r="1547" spans="9:13" x14ac:dyDescent="0.25">
      <c r="I1547" s="1"/>
      <c r="M1547" s="1"/>
    </row>
    <row r="1548" spans="9:13" x14ac:dyDescent="0.25">
      <c r="I1548" s="1"/>
      <c r="M1548" s="1"/>
    </row>
    <row r="1549" spans="9:13" x14ac:dyDescent="0.25">
      <c r="I1549" s="1"/>
      <c r="M1549" s="1"/>
    </row>
    <row r="1550" spans="9:13" x14ac:dyDescent="0.25">
      <c r="I1550" s="1"/>
      <c r="M1550" s="1"/>
    </row>
    <row r="1551" spans="9:13" x14ac:dyDescent="0.25">
      <c r="I1551" s="1"/>
      <c r="M1551" s="1"/>
    </row>
    <row r="1552" spans="9:13" x14ac:dyDescent="0.25">
      <c r="I1552" s="1"/>
      <c r="M1552" s="1"/>
    </row>
    <row r="1553" spans="9:13" x14ac:dyDescent="0.25">
      <c r="I1553" s="1"/>
      <c r="M1553" s="1"/>
    </row>
    <row r="1554" spans="9:13" x14ac:dyDescent="0.25">
      <c r="I1554" s="1"/>
      <c r="M1554" s="1"/>
    </row>
    <row r="1555" spans="9:13" x14ac:dyDescent="0.25">
      <c r="I1555" s="1"/>
      <c r="M1555" s="1"/>
    </row>
    <row r="1556" spans="9:13" x14ac:dyDescent="0.25">
      <c r="I1556" s="1"/>
      <c r="M1556" s="1"/>
    </row>
    <row r="1557" spans="9:13" x14ac:dyDescent="0.25">
      <c r="I1557" s="1"/>
      <c r="M1557" s="1"/>
    </row>
    <row r="1558" spans="9:13" x14ac:dyDescent="0.25">
      <c r="I1558" s="1"/>
      <c r="M1558" s="1"/>
    </row>
    <row r="1559" spans="9:13" x14ac:dyDescent="0.25">
      <c r="I1559" s="1"/>
      <c r="M1559" s="1"/>
    </row>
    <row r="1560" spans="9:13" x14ac:dyDescent="0.25">
      <c r="I1560" s="1"/>
      <c r="M1560" s="1"/>
    </row>
    <row r="1561" spans="9:13" x14ac:dyDescent="0.25">
      <c r="I1561" s="1"/>
      <c r="M1561" s="1"/>
    </row>
    <row r="1562" spans="9:13" x14ac:dyDescent="0.25">
      <c r="I1562" s="1"/>
      <c r="M1562" s="1"/>
    </row>
    <row r="1563" spans="9:13" x14ac:dyDescent="0.25">
      <c r="I1563" s="1"/>
      <c r="M1563" s="1"/>
    </row>
    <row r="1564" spans="9:13" x14ac:dyDescent="0.25">
      <c r="I1564" s="1"/>
      <c r="M1564" s="1"/>
    </row>
    <row r="1565" spans="9:13" x14ac:dyDescent="0.25">
      <c r="I1565" s="1"/>
      <c r="M1565" s="1"/>
    </row>
    <row r="1566" spans="9:13" x14ac:dyDescent="0.25">
      <c r="I1566" s="1"/>
      <c r="M1566" s="1"/>
    </row>
    <row r="1567" spans="9:13" x14ac:dyDescent="0.25">
      <c r="I1567" s="1"/>
      <c r="M1567" s="1"/>
    </row>
    <row r="1568" spans="9:13" x14ac:dyDescent="0.25">
      <c r="I1568" s="1"/>
      <c r="M1568" s="1"/>
    </row>
    <row r="1569" spans="9:13" x14ac:dyDescent="0.25">
      <c r="I1569" s="1"/>
      <c r="M1569" s="1"/>
    </row>
    <row r="1570" spans="9:13" x14ac:dyDescent="0.25">
      <c r="I1570" s="1"/>
      <c r="M1570" s="1"/>
    </row>
    <row r="1571" spans="9:13" x14ac:dyDescent="0.25">
      <c r="I1571" s="1"/>
      <c r="M1571" s="1"/>
    </row>
    <row r="1572" spans="9:13" x14ac:dyDescent="0.25">
      <c r="I1572" s="1"/>
      <c r="M1572" s="1"/>
    </row>
    <row r="1573" spans="9:13" x14ac:dyDescent="0.25">
      <c r="I1573" s="1"/>
      <c r="M1573" s="1"/>
    </row>
    <row r="1574" spans="9:13" x14ac:dyDescent="0.25">
      <c r="I1574" s="1"/>
      <c r="M1574" s="1"/>
    </row>
    <row r="1575" spans="9:13" x14ac:dyDescent="0.25">
      <c r="I1575" s="1"/>
      <c r="M1575" s="1"/>
    </row>
    <row r="1576" spans="9:13" x14ac:dyDescent="0.25">
      <c r="I1576" s="1"/>
      <c r="M1576" s="1"/>
    </row>
    <row r="1577" spans="9:13" x14ac:dyDescent="0.25">
      <c r="I1577" s="1"/>
      <c r="M1577" s="1"/>
    </row>
    <row r="1578" spans="9:13" x14ac:dyDescent="0.25">
      <c r="I1578" s="1"/>
      <c r="M157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5" x14ac:dyDescent="0.25"/>
  <sheetData>
    <row r="1" spans="1:4" x14ac:dyDescent="0.3">
      <c r="A1" t="s">
        <v>441</v>
      </c>
    </row>
    <row r="5" spans="1:4" x14ac:dyDescent="0.3">
      <c r="A5" t="s">
        <v>441</v>
      </c>
      <c r="D5">
        <v>400</v>
      </c>
    </row>
    <row r="6" spans="1:4" x14ac:dyDescent="0.3">
      <c r="A6" t="s">
        <v>442</v>
      </c>
      <c r="D6">
        <v>110</v>
      </c>
    </row>
    <row r="8" spans="1:4" x14ac:dyDescent="0.3">
      <c r="D8">
        <v>500</v>
      </c>
    </row>
    <row r="9" spans="1:4" x14ac:dyDescent="0.3">
      <c r="A9" t="s">
        <v>864</v>
      </c>
      <c r="B9">
        <v>2390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</dc:creator>
  <cp:lastModifiedBy>developer</cp:lastModifiedBy>
  <dcterms:created xsi:type="dcterms:W3CDTF">2021-08-20T10:31:15Z</dcterms:created>
  <dcterms:modified xsi:type="dcterms:W3CDTF">2022-09-13T08:43:02Z</dcterms:modified>
</cp:coreProperties>
</file>