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8695" windowHeight="1278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8" i="1"/>
  <c r="E8" s="1"/>
  <c r="D9"/>
  <c r="E9" s="1"/>
  <c r="D10"/>
  <c r="E10" s="1"/>
  <c r="D11"/>
  <c r="E11" s="1"/>
  <c r="D12"/>
  <c r="E12" s="1"/>
  <c r="D13"/>
  <c r="E13" s="1"/>
  <c r="D14"/>
  <c r="E14" s="1"/>
  <c r="D15"/>
  <c r="F15" s="1"/>
  <c r="G15" s="1"/>
  <c r="D16"/>
  <c r="E16" s="1"/>
  <c r="D17"/>
  <c r="E17" s="1"/>
  <c r="D18"/>
  <c r="E18" s="1"/>
  <c r="D19"/>
  <c r="E19" s="1"/>
  <c r="D20"/>
  <c r="F20" s="1"/>
  <c r="G20" s="1"/>
  <c r="B4"/>
  <c r="C4" s="1"/>
  <c r="D2"/>
  <c r="E2" s="1"/>
  <c r="F19" l="1"/>
  <c r="G19" s="1"/>
  <c r="E15"/>
  <c r="F17"/>
  <c r="G17" s="1"/>
  <c r="F16"/>
  <c r="G16" s="1"/>
  <c r="E20"/>
  <c r="F13"/>
  <c r="G13" s="1"/>
  <c r="F12"/>
  <c r="G12" s="1"/>
  <c r="F11"/>
  <c r="G11" s="1"/>
  <c r="F9"/>
  <c r="G9" s="1"/>
  <c r="F18"/>
  <c r="F14"/>
  <c r="G14" s="1"/>
  <c r="F8"/>
  <c r="G8" s="1"/>
  <c r="F10"/>
  <c r="G10" s="1"/>
  <c r="F2"/>
  <c r="G18" l="1"/>
  <c r="L12"/>
  <c r="M12" s="1"/>
  <c r="L16"/>
  <c r="M16" s="1"/>
  <c r="L20"/>
  <c r="M20" s="1"/>
  <c r="L24"/>
  <c r="M24" s="1"/>
  <c r="L28"/>
  <c r="M28" s="1"/>
  <c r="L32"/>
  <c r="M32" s="1"/>
  <c r="L36"/>
  <c r="M36" s="1"/>
  <c r="L40"/>
  <c r="M40" s="1"/>
  <c r="L44"/>
  <c r="M44" s="1"/>
  <c r="L48"/>
  <c r="M48" s="1"/>
  <c r="L52"/>
  <c r="M52" s="1"/>
  <c r="L11"/>
  <c r="M11" s="1"/>
  <c r="L15"/>
  <c r="M15" s="1"/>
  <c r="L19"/>
  <c r="M19" s="1"/>
  <c r="L23"/>
  <c r="M23" s="1"/>
  <c r="L27"/>
  <c r="M27" s="1"/>
  <c r="L31"/>
  <c r="M31" s="1"/>
  <c r="L35"/>
  <c r="M35" s="1"/>
  <c r="L39"/>
  <c r="M39" s="1"/>
  <c r="L43"/>
  <c r="M43" s="1"/>
  <c r="L47"/>
  <c r="M47" s="1"/>
  <c r="L51"/>
  <c r="M51" s="1"/>
  <c r="L8"/>
  <c r="M8" s="1"/>
  <c r="L10"/>
  <c r="M10" s="1"/>
  <c r="L14"/>
  <c r="M14" s="1"/>
  <c r="L18"/>
  <c r="M18" s="1"/>
  <c r="L22"/>
  <c r="M22" s="1"/>
  <c r="L26"/>
  <c r="M26" s="1"/>
  <c r="L30"/>
  <c r="M30" s="1"/>
  <c r="L34"/>
  <c r="M34" s="1"/>
  <c r="L38"/>
  <c r="M38" s="1"/>
  <c r="L42"/>
  <c r="M42" s="1"/>
  <c r="L46"/>
  <c r="M46" s="1"/>
  <c r="L50"/>
  <c r="M50" s="1"/>
  <c r="L54"/>
  <c r="M54" s="1"/>
  <c r="L58"/>
  <c r="M58" s="1"/>
  <c r="L56"/>
  <c r="M56" s="1"/>
  <c r="L55"/>
  <c r="M55" s="1"/>
  <c r="L9"/>
  <c r="M9" s="1"/>
  <c r="L13"/>
  <c r="M13" s="1"/>
  <c r="L17"/>
  <c r="M17" s="1"/>
  <c r="L21"/>
  <c r="M21" s="1"/>
  <c r="L25"/>
  <c r="M25" s="1"/>
  <c r="L29"/>
  <c r="M29" s="1"/>
  <c r="L33"/>
  <c r="M33" s="1"/>
  <c r="L37"/>
  <c r="M37" s="1"/>
  <c r="L41"/>
  <c r="M41" s="1"/>
  <c r="L45"/>
  <c r="M45" s="1"/>
  <c r="L49"/>
  <c r="M49" s="1"/>
  <c r="L53"/>
  <c r="M53" s="1"/>
  <c r="L57"/>
  <c r="M57" s="1"/>
</calcChain>
</file>

<file path=xl/sharedStrings.xml><?xml version="1.0" encoding="utf-8"?>
<sst xmlns="http://schemas.openxmlformats.org/spreadsheetml/2006/main" count="22" uniqueCount="16">
  <si>
    <t>R1</t>
  </si>
  <si>
    <t>U</t>
  </si>
  <si>
    <t>U1</t>
  </si>
  <si>
    <t>U2</t>
  </si>
  <si>
    <t>I</t>
  </si>
  <si>
    <t>R2</t>
  </si>
  <si>
    <t>Thermistor</t>
  </si>
  <si>
    <t>Bits at 12</t>
  </si>
  <si>
    <r>
      <t>25</t>
    </r>
    <r>
      <rPr>
        <sz val="11"/>
        <color theme="1"/>
        <rFont val="Calibri"/>
        <family val="2"/>
        <charset val="204"/>
      </rPr>
      <t>°</t>
    </r>
  </si>
  <si>
    <t>20°</t>
  </si>
  <si>
    <t>15°</t>
  </si>
  <si>
    <t>10°</t>
  </si>
  <si>
    <t>30°</t>
  </si>
  <si>
    <t>20-25°</t>
  </si>
  <si>
    <t>V</t>
  </si>
  <si>
    <t>Bits</t>
  </si>
</sst>
</file>

<file path=xl/styles.xml><?xml version="1.0" encoding="utf-8"?>
<styleSheet xmlns="http://schemas.openxmlformats.org/spreadsheetml/2006/main">
  <numFmts count="1">
    <numFmt numFmtId="164" formatCode="0.0000000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3"/>
  <sheetViews>
    <sheetView tabSelected="1" topLeftCell="A4" workbookViewId="0">
      <selection activeCell="A21" sqref="A21"/>
    </sheetView>
  </sheetViews>
  <sheetFormatPr defaultRowHeight="15"/>
  <cols>
    <col min="2" max="2" width="12" bestFit="1" customWidth="1"/>
    <col min="4" max="4" width="14.42578125" customWidth="1"/>
  </cols>
  <sheetData>
    <row r="1" spans="1:16">
      <c r="A1" s="1" t="s">
        <v>0</v>
      </c>
      <c r="B1" s="1" t="s">
        <v>5</v>
      </c>
      <c r="C1" s="1" t="s">
        <v>1</v>
      </c>
      <c r="D1" s="1" t="s">
        <v>4</v>
      </c>
      <c r="E1" s="1" t="s">
        <v>2</v>
      </c>
      <c r="F1" s="1" t="s">
        <v>3</v>
      </c>
    </row>
    <row r="2" spans="1:16">
      <c r="A2" s="1">
        <v>9350</v>
      </c>
      <c r="B2" s="1">
        <v>18250</v>
      </c>
      <c r="C2" s="1">
        <v>5</v>
      </c>
      <c r="D2" s="2">
        <f>C2/(A2+B2)</f>
        <v>1.8115942028985507E-4</v>
      </c>
      <c r="E2" s="1">
        <f>D2*A2</f>
        <v>1.693840579710145</v>
      </c>
      <c r="F2" s="1">
        <f>D2*B2</f>
        <v>3.306159420289855</v>
      </c>
    </row>
    <row r="4" spans="1:16">
      <c r="A4" s="3">
        <v>24500</v>
      </c>
      <c r="B4">
        <f>3.3/(1.7/A4)</f>
        <v>47558.823529411769</v>
      </c>
      <c r="C4">
        <f>A4+B4</f>
        <v>72058.823529411777</v>
      </c>
    </row>
    <row r="6" spans="1:16">
      <c r="A6" s="5" t="s">
        <v>6</v>
      </c>
      <c r="B6" s="5"/>
      <c r="C6" s="5"/>
      <c r="D6" s="5"/>
      <c r="E6" s="5"/>
      <c r="F6" s="5"/>
    </row>
    <row r="7" spans="1:16">
      <c r="A7" s="1" t="s">
        <v>0</v>
      </c>
      <c r="B7" s="1" t="s">
        <v>5</v>
      </c>
      <c r="C7" s="1" t="s">
        <v>1</v>
      </c>
      <c r="D7" s="1" t="s">
        <v>4</v>
      </c>
      <c r="E7" s="1" t="s">
        <v>2</v>
      </c>
      <c r="F7" s="1" t="s">
        <v>3</v>
      </c>
      <c r="G7" s="1" t="s">
        <v>7</v>
      </c>
      <c r="K7" s="1" t="s">
        <v>13</v>
      </c>
      <c r="L7" s="1" t="s">
        <v>14</v>
      </c>
      <c r="M7" s="1" t="s">
        <v>15</v>
      </c>
      <c r="N7" s="1"/>
      <c r="O7" s="1"/>
      <c r="P7" s="1"/>
    </row>
    <row r="8" spans="1:16">
      <c r="A8" s="1">
        <v>10150</v>
      </c>
      <c r="B8" s="1">
        <v>181700</v>
      </c>
      <c r="C8" s="1">
        <v>3.27</v>
      </c>
      <c r="D8" s="1">
        <f>$C$8/($A$8+B8)</f>
        <v>1.704456606724003E-5</v>
      </c>
      <c r="E8" s="1">
        <f>D8*$A$8</f>
        <v>0.17300234558248631</v>
      </c>
      <c r="F8" s="1">
        <f>D8*B8</f>
        <v>3.0969976544175135</v>
      </c>
      <c r="G8" s="4">
        <f>F8*4096/$C$8</f>
        <v>3879.2973677352097</v>
      </c>
      <c r="H8" s="4"/>
      <c r="K8" s="1">
        <v>20</v>
      </c>
      <c r="L8" s="1">
        <f>$F$18 - ((K8-$K$8) * ($F$18-$F$19) / 5)</f>
        <v>1.8052824360105912</v>
      </c>
      <c r="M8" s="1">
        <f>L8*4096/$C$8</f>
        <v>2261.2956751985876</v>
      </c>
      <c r="N8" s="1"/>
      <c r="O8" s="1"/>
      <c r="P8" s="1"/>
    </row>
    <row r="9" spans="1:16">
      <c r="A9" s="1"/>
      <c r="B9" s="1">
        <v>133330</v>
      </c>
      <c r="C9" s="1"/>
      <c r="D9" s="1">
        <f>$C$8/($A$8+B9)</f>
        <v>2.2790632840814051E-5</v>
      </c>
      <c r="E9" s="1">
        <f>D9*$A$8</f>
        <v>0.23132492333426261</v>
      </c>
      <c r="F9" s="1">
        <f>D9*B9</f>
        <v>3.0386750766657373</v>
      </c>
      <c r="G9" s="4">
        <f t="shared" ref="G9:G20" si="0">F9*4096/$C$8</f>
        <v>3806.2425425146362</v>
      </c>
      <c r="H9" s="4"/>
      <c r="K9" s="1">
        <v>20.100000000000001</v>
      </c>
      <c r="L9" s="1">
        <f t="shared" ref="L9:L58" si="1">$F$18 - ((K9-$K$8) * ($F$18-$F$19) / 5)</f>
        <v>1.8016333629727614</v>
      </c>
      <c r="M9" s="1">
        <f t="shared" ref="M9:M58" si="2">L9*4096/$C$8</f>
        <v>2256.724848543251</v>
      </c>
      <c r="N9" s="1"/>
      <c r="O9" s="1"/>
      <c r="P9" s="1"/>
    </row>
    <row r="10" spans="1:16">
      <c r="A10" s="1"/>
      <c r="B10" s="1">
        <v>98880</v>
      </c>
      <c r="C10" s="1"/>
      <c r="D10" s="1">
        <f>$C$8/($A$8+B10)</f>
        <v>2.9991745391176741E-5</v>
      </c>
      <c r="E10" s="1">
        <f>D10*$A$8</f>
        <v>0.30441621572044392</v>
      </c>
      <c r="F10" s="1">
        <f>D10*B10</f>
        <v>2.965583784279556</v>
      </c>
      <c r="G10" s="4">
        <f t="shared" si="0"/>
        <v>3714.6884343758597</v>
      </c>
      <c r="H10" s="4"/>
      <c r="K10" s="1">
        <v>20.2</v>
      </c>
      <c r="L10" s="1">
        <f t="shared" si="1"/>
        <v>1.7979842899349319</v>
      </c>
      <c r="M10" s="1">
        <f t="shared" si="2"/>
        <v>2252.1540218879145</v>
      </c>
      <c r="N10" s="1"/>
      <c r="O10" s="1"/>
      <c r="P10" s="1"/>
    </row>
    <row r="11" spans="1:16">
      <c r="A11" s="1"/>
      <c r="B11" s="1">
        <v>74100</v>
      </c>
      <c r="C11" s="1"/>
      <c r="D11" s="1">
        <f>$C$8/($A$8+B11)</f>
        <v>3.8813056379821956E-5</v>
      </c>
      <c r="E11" s="1">
        <f>D11*$A$8</f>
        <v>0.39395252225519284</v>
      </c>
      <c r="F11" s="1">
        <f>D11*B11</f>
        <v>2.8760474777448071</v>
      </c>
      <c r="G11" s="4">
        <f t="shared" si="0"/>
        <v>3602.5353115727003</v>
      </c>
      <c r="H11" s="4"/>
      <c r="K11" s="1">
        <v>20.3</v>
      </c>
      <c r="L11" s="1">
        <f t="shared" si="1"/>
        <v>1.7943352168971021</v>
      </c>
      <c r="M11" s="1">
        <f t="shared" si="2"/>
        <v>2247.583195232578</v>
      </c>
      <c r="N11" s="1"/>
      <c r="O11" s="1"/>
      <c r="P11" s="1"/>
    </row>
    <row r="12" spans="1:16">
      <c r="A12" s="1"/>
      <c r="B12" s="1">
        <v>56060</v>
      </c>
      <c r="C12" s="1"/>
      <c r="D12" s="1">
        <f>$C$8/($A$8+B12)</f>
        <v>4.9388309922972359E-5</v>
      </c>
      <c r="E12" s="1">
        <f>D12*$A$8</f>
        <v>0.50129134571816947</v>
      </c>
      <c r="F12" s="1">
        <f>D12*B12</f>
        <v>2.7687086542818302</v>
      </c>
      <c r="G12" s="4">
        <f t="shared" si="0"/>
        <v>3468.082766953632</v>
      </c>
      <c r="H12" s="4"/>
      <c r="K12" s="1">
        <v>20.399999999999999</v>
      </c>
      <c r="L12" s="1">
        <f t="shared" si="1"/>
        <v>1.7906861438592725</v>
      </c>
      <c r="M12" s="1">
        <f t="shared" si="2"/>
        <v>2243.0123685772414</v>
      </c>
      <c r="N12" s="1"/>
      <c r="O12" s="1"/>
      <c r="P12" s="1"/>
    </row>
    <row r="13" spans="1:16">
      <c r="A13" s="1"/>
      <c r="B13" s="1">
        <v>42800</v>
      </c>
      <c r="C13" s="1"/>
      <c r="D13" s="1">
        <f>$C$8/($A$8+B13)</f>
        <v>6.1756373937677057E-5</v>
      </c>
      <c r="E13" s="1">
        <f>D13*$A$8</f>
        <v>0.62682719546742216</v>
      </c>
      <c r="F13" s="1">
        <f t="shared" ref="F9:F20" si="3">D13*B13</f>
        <v>2.6431728045325782</v>
      </c>
      <c r="G13" s="4">
        <f t="shared" si="0"/>
        <v>3310.8366383380553</v>
      </c>
      <c r="H13" s="4"/>
      <c r="K13" s="1">
        <v>20.5</v>
      </c>
      <c r="L13" s="1">
        <f t="shared" si="1"/>
        <v>1.7870370708214427</v>
      </c>
      <c r="M13" s="1">
        <f t="shared" si="2"/>
        <v>2238.4415419219049</v>
      </c>
      <c r="N13" s="1"/>
      <c r="O13" s="1"/>
      <c r="P13" s="1"/>
    </row>
    <row r="14" spans="1:16">
      <c r="A14" s="1"/>
      <c r="B14" s="1">
        <v>98960</v>
      </c>
      <c r="C14" s="1"/>
      <c r="D14" s="1">
        <f>$C$8/($A$8+B14)</f>
        <v>2.9969755292823755E-5</v>
      </c>
      <c r="E14" s="1">
        <f>D14*$A$8</f>
        <v>0.30419301622216111</v>
      </c>
      <c r="F14" s="1">
        <f t="shared" si="3"/>
        <v>2.9658069837778389</v>
      </c>
      <c r="G14" s="4">
        <f t="shared" si="0"/>
        <v>3714.9680139308953</v>
      </c>
      <c r="H14" s="4"/>
      <c r="K14" s="1">
        <v>20.6</v>
      </c>
      <c r="L14" s="1">
        <f t="shared" si="1"/>
        <v>1.7833879977836131</v>
      </c>
      <c r="M14" s="1">
        <f t="shared" si="2"/>
        <v>2233.8707152665684</v>
      </c>
      <c r="N14" s="1"/>
      <c r="O14" s="1"/>
      <c r="P14" s="1"/>
    </row>
    <row r="15" spans="1:16">
      <c r="A15" s="1"/>
      <c r="B15" s="1">
        <v>25580</v>
      </c>
      <c r="C15" s="1"/>
      <c r="D15" s="1">
        <f>$C$8/($A$8+B15)</f>
        <v>9.1519731318219987E-5</v>
      </c>
      <c r="E15" s="1">
        <f>D15*$A$8</f>
        <v>0.92892527287993287</v>
      </c>
      <c r="F15" s="1">
        <f t="shared" si="3"/>
        <v>2.3410747271200671</v>
      </c>
      <c r="G15" s="4">
        <f t="shared" si="0"/>
        <v>2932.4287713406102</v>
      </c>
      <c r="H15" s="4"/>
      <c r="K15" s="1">
        <v>20.7</v>
      </c>
      <c r="L15" s="1">
        <f t="shared" si="1"/>
        <v>1.7797389247457833</v>
      </c>
      <c r="M15" s="1">
        <f t="shared" si="2"/>
        <v>2229.2998886112318</v>
      </c>
      <c r="N15" s="1"/>
      <c r="O15" s="1"/>
      <c r="P15" s="1"/>
    </row>
    <row r="16" spans="1:16">
      <c r="A16" s="1"/>
      <c r="B16" s="1">
        <v>20000</v>
      </c>
      <c r="C16" s="1"/>
      <c r="D16" s="1">
        <f>$C$8/($A$8+B16)</f>
        <v>1.0845771144278607E-4</v>
      </c>
      <c r="E16" s="1">
        <f>D16*$A$8</f>
        <v>1.1008457711442785</v>
      </c>
      <c r="F16" s="1">
        <f t="shared" si="3"/>
        <v>2.1691542288557213</v>
      </c>
      <c r="G16" s="4">
        <f t="shared" si="0"/>
        <v>2717.0812603648424</v>
      </c>
      <c r="H16" s="4" t="s">
        <v>11</v>
      </c>
      <c r="K16" s="1">
        <v>20.8</v>
      </c>
      <c r="L16" s="1">
        <f t="shared" si="1"/>
        <v>1.7760898517079537</v>
      </c>
      <c r="M16" s="1">
        <f t="shared" si="2"/>
        <v>2224.7290619558958</v>
      </c>
      <c r="N16" s="1"/>
      <c r="O16" s="1"/>
      <c r="P16" s="1"/>
    </row>
    <row r="17" spans="1:16">
      <c r="A17" s="1"/>
      <c r="B17" s="1">
        <v>15760</v>
      </c>
      <c r="C17" s="1"/>
      <c r="D17" s="1">
        <f>$C$8/($A$8+B17)</f>
        <v>1.26206098031648E-4</v>
      </c>
      <c r="E17" s="1">
        <f>D17*$A$8</f>
        <v>1.2809918950212271</v>
      </c>
      <c r="F17" s="1">
        <f t="shared" si="3"/>
        <v>1.9890081049787725</v>
      </c>
      <c r="G17" s="4">
        <f t="shared" si="0"/>
        <v>2491.4303357776917</v>
      </c>
      <c r="H17" s="4" t="s">
        <v>10</v>
      </c>
      <c r="K17" s="1">
        <v>20.9</v>
      </c>
      <c r="L17" s="1">
        <f t="shared" si="1"/>
        <v>1.7724407786701242</v>
      </c>
      <c r="M17" s="1">
        <f t="shared" si="2"/>
        <v>2220.1582353005592</v>
      </c>
      <c r="N17" s="1"/>
      <c r="O17" s="1"/>
      <c r="P17" s="1"/>
    </row>
    <row r="18" spans="1:16">
      <c r="A18" s="4"/>
      <c r="B18" s="1">
        <v>12510</v>
      </c>
      <c r="C18" s="4"/>
      <c r="D18" s="1">
        <f>$C$8/($A$8+B18)</f>
        <v>1.4430714916151808E-4</v>
      </c>
      <c r="E18" s="1">
        <f>D18*$A$8</f>
        <v>1.4647175639894086</v>
      </c>
      <c r="F18" s="1">
        <f t="shared" si="3"/>
        <v>1.8052824360105912</v>
      </c>
      <c r="G18" s="4">
        <f t="shared" si="0"/>
        <v>2261.2956751985876</v>
      </c>
      <c r="H18" s="4" t="s">
        <v>9</v>
      </c>
      <c r="K18" s="1">
        <v>21</v>
      </c>
      <c r="L18" s="1">
        <f t="shared" si="1"/>
        <v>1.7687917056322944</v>
      </c>
      <c r="M18" s="1">
        <f t="shared" si="2"/>
        <v>2215.5874086452227</v>
      </c>
      <c r="N18" s="1"/>
      <c r="O18" s="1"/>
      <c r="P18" s="1"/>
    </row>
    <row r="19" spans="1:16">
      <c r="A19" s="4"/>
      <c r="B19" s="1">
        <v>10000</v>
      </c>
      <c r="C19" s="4"/>
      <c r="D19" s="1">
        <f>$C$8/($A$8+B19)</f>
        <v>1.6228287841191068E-4</v>
      </c>
      <c r="E19" s="1">
        <f>D19*$A$8</f>
        <v>1.6471712158808933</v>
      </c>
      <c r="F19" s="1">
        <f t="shared" si="3"/>
        <v>1.6228287841191067</v>
      </c>
      <c r="G19" s="4">
        <f t="shared" si="0"/>
        <v>2032.7543424317619</v>
      </c>
      <c r="H19" s="4" t="s">
        <v>8</v>
      </c>
      <c r="K19" s="1">
        <v>21.1</v>
      </c>
      <c r="L19" s="1">
        <f t="shared" si="1"/>
        <v>1.7651426325944646</v>
      </c>
      <c r="M19" s="1">
        <f t="shared" si="2"/>
        <v>2211.0165819898857</v>
      </c>
      <c r="N19" s="1"/>
      <c r="O19" s="1"/>
      <c r="P19" s="1"/>
    </row>
    <row r="20" spans="1:16">
      <c r="A20" s="4"/>
      <c r="B20" s="1">
        <v>8048</v>
      </c>
      <c r="C20" s="4"/>
      <c r="D20" s="1">
        <f>$C$8/($A$8+B20)</f>
        <v>1.7969007583250906E-4</v>
      </c>
      <c r="E20" s="1">
        <f>D20*$A$8</f>
        <v>1.8238542696999669</v>
      </c>
      <c r="F20" s="1">
        <f t="shared" si="3"/>
        <v>1.4461457303000329</v>
      </c>
      <c r="G20" s="4">
        <f t="shared" si="0"/>
        <v>1811.4412572810197</v>
      </c>
      <c r="H20" s="4" t="s">
        <v>12</v>
      </c>
      <c r="K20" s="1">
        <v>21.2</v>
      </c>
      <c r="L20" s="1">
        <f t="shared" si="1"/>
        <v>1.761493559556635</v>
      </c>
      <c r="M20" s="1">
        <f t="shared" si="2"/>
        <v>2206.4457553345496</v>
      </c>
      <c r="N20" s="1"/>
      <c r="O20" s="1"/>
      <c r="P20" s="1"/>
    </row>
    <row r="21" spans="1:16">
      <c r="K21" s="1">
        <v>21.3</v>
      </c>
      <c r="L21" s="1">
        <f t="shared" si="1"/>
        <v>1.7578444865188052</v>
      </c>
      <c r="M21" s="1">
        <f t="shared" si="2"/>
        <v>2201.8749286792126</v>
      </c>
      <c r="N21" s="1"/>
      <c r="O21" s="1"/>
      <c r="P21" s="1"/>
    </row>
    <row r="22" spans="1:16">
      <c r="K22" s="1">
        <v>21.4</v>
      </c>
      <c r="L22" s="1">
        <f t="shared" si="1"/>
        <v>1.7541954134809756</v>
      </c>
      <c r="M22" s="1">
        <f t="shared" si="2"/>
        <v>2197.3041020238766</v>
      </c>
    </row>
    <row r="23" spans="1:16">
      <c r="K23" s="1">
        <v>21.5</v>
      </c>
      <c r="L23" s="1">
        <f t="shared" si="1"/>
        <v>1.7505463404431458</v>
      </c>
      <c r="M23" s="1">
        <f t="shared" si="2"/>
        <v>2192.73327536854</v>
      </c>
    </row>
    <row r="24" spans="1:16">
      <c r="K24" s="1">
        <v>21.6</v>
      </c>
      <c r="L24" s="1">
        <f t="shared" si="1"/>
        <v>1.746897267405316</v>
      </c>
      <c r="M24" s="1">
        <f t="shared" si="2"/>
        <v>2188.162448713203</v>
      </c>
    </row>
    <row r="25" spans="1:16">
      <c r="K25" s="1">
        <v>21.7</v>
      </c>
      <c r="L25" s="1">
        <f t="shared" si="1"/>
        <v>1.7432481943674865</v>
      </c>
      <c r="M25" s="1">
        <f t="shared" si="2"/>
        <v>2183.591622057867</v>
      </c>
    </row>
    <row r="26" spans="1:16">
      <c r="K26" s="1">
        <v>21.8</v>
      </c>
      <c r="L26" s="1">
        <f t="shared" si="1"/>
        <v>1.7395991213296567</v>
      </c>
      <c r="M26" s="1">
        <f t="shared" si="2"/>
        <v>2179.02079540253</v>
      </c>
    </row>
    <row r="27" spans="1:16">
      <c r="K27" s="1">
        <v>21.9</v>
      </c>
      <c r="L27" s="1">
        <f t="shared" si="1"/>
        <v>1.7359500482918271</v>
      </c>
      <c r="M27" s="1">
        <f t="shared" si="2"/>
        <v>2174.4499687471939</v>
      </c>
    </row>
    <row r="28" spans="1:16">
      <c r="K28" s="1">
        <v>22</v>
      </c>
      <c r="L28" s="1">
        <f t="shared" si="1"/>
        <v>1.7323009752539975</v>
      </c>
      <c r="M28" s="1">
        <f t="shared" si="2"/>
        <v>2169.8791420918574</v>
      </c>
    </row>
    <row r="29" spans="1:16">
      <c r="K29" s="1">
        <v>22.1</v>
      </c>
      <c r="L29" s="1">
        <f t="shared" si="1"/>
        <v>1.7286519022161677</v>
      </c>
      <c r="M29" s="1">
        <f t="shared" si="2"/>
        <v>2165.3083154365208</v>
      </c>
    </row>
    <row r="30" spans="1:16">
      <c r="K30" s="1">
        <v>22.2</v>
      </c>
      <c r="L30" s="1">
        <f t="shared" si="1"/>
        <v>1.7250028291783381</v>
      </c>
      <c r="M30" s="1">
        <f t="shared" si="2"/>
        <v>2160.7374887811843</v>
      </c>
    </row>
    <row r="31" spans="1:16">
      <c r="K31" s="1">
        <v>22.3</v>
      </c>
      <c r="L31" s="1">
        <f t="shared" si="1"/>
        <v>1.7213537561405083</v>
      </c>
      <c r="M31" s="1">
        <f t="shared" si="2"/>
        <v>2156.1666621258478</v>
      </c>
    </row>
    <row r="32" spans="1:16">
      <c r="K32" s="1">
        <v>22.4</v>
      </c>
      <c r="L32" s="1">
        <f t="shared" si="1"/>
        <v>1.7177046831026788</v>
      </c>
      <c r="M32" s="1">
        <f t="shared" si="2"/>
        <v>2151.5958354705112</v>
      </c>
    </row>
    <row r="33" spans="11:13">
      <c r="K33" s="1">
        <v>22.5</v>
      </c>
      <c r="L33" s="1">
        <f t="shared" si="1"/>
        <v>1.714055610064849</v>
      </c>
      <c r="M33" s="1">
        <f t="shared" si="2"/>
        <v>2147.0250088151747</v>
      </c>
    </row>
    <row r="34" spans="11:13">
      <c r="K34" s="1">
        <v>22.6</v>
      </c>
      <c r="L34" s="1">
        <f t="shared" si="1"/>
        <v>1.7104065370270192</v>
      </c>
      <c r="M34" s="1">
        <f t="shared" si="2"/>
        <v>2142.4541821598382</v>
      </c>
    </row>
    <row r="35" spans="11:13">
      <c r="K35" s="1">
        <v>22.7</v>
      </c>
      <c r="L35" s="1">
        <f t="shared" si="1"/>
        <v>1.7067574639891896</v>
      </c>
      <c r="M35" s="1">
        <f t="shared" si="2"/>
        <v>2137.8833555045017</v>
      </c>
    </row>
    <row r="36" spans="11:13">
      <c r="K36" s="1">
        <v>22.8</v>
      </c>
      <c r="L36" s="1">
        <f t="shared" si="1"/>
        <v>1.7031083909513598</v>
      </c>
      <c r="M36" s="1">
        <f t="shared" si="2"/>
        <v>2133.3125288491651</v>
      </c>
    </row>
    <row r="37" spans="11:13">
      <c r="K37" s="1">
        <v>22.9</v>
      </c>
      <c r="L37" s="1">
        <f t="shared" si="1"/>
        <v>1.6994593179135302</v>
      </c>
      <c r="M37" s="1">
        <f t="shared" si="2"/>
        <v>2128.7417021938286</v>
      </c>
    </row>
    <row r="38" spans="11:13">
      <c r="K38" s="1">
        <v>23</v>
      </c>
      <c r="L38" s="1">
        <f t="shared" si="1"/>
        <v>1.6958102448757004</v>
      </c>
      <c r="M38" s="1">
        <f t="shared" si="2"/>
        <v>2124.1708755384921</v>
      </c>
    </row>
    <row r="39" spans="11:13">
      <c r="K39" s="1">
        <v>23.1</v>
      </c>
      <c r="L39" s="1">
        <f t="shared" si="1"/>
        <v>1.6921611718378708</v>
      </c>
      <c r="M39" s="1">
        <f t="shared" si="2"/>
        <v>2119.6000488831555</v>
      </c>
    </row>
    <row r="40" spans="11:13">
      <c r="K40" s="1">
        <v>23.2</v>
      </c>
      <c r="L40" s="1">
        <f t="shared" si="1"/>
        <v>1.6885120988000413</v>
      </c>
      <c r="M40" s="1">
        <f t="shared" si="2"/>
        <v>2115.0292222278194</v>
      </c>
    </row>
    <row r="41" spans="11:13">
      <c r="K41" s="1">
        <v>23.3000000000001</v>
      </c>
      <c r="L41" s="1">
        <f t="shared" si="1"/>
        <v>1.6848630257622077</v>
      </c>
      <c r="M41" s="1">
        <f t="shared" si="2"/>
        <v>2110.4583955724779</v>
      </c>
    </row>
    <row r="42" spans="11:13">
      <c r="K42" s="1">
        <v>23.4</v>
      </c>
      <c r="L42" s="1">
        <f t="shared" si="1"/>
        <v>1.6812139527243819</v>
      </c>
      <c r="M42" s="1">
        <f t="shared" si="2"/>
        <v>2105.8875689171464</v>
      </c>
    </row>
    <row r="43" spans="11:13">
      <c r="K43" s="1">
        <v>23.5</v>
      </c>
      <c r="L43" s="1">
        <f t="shared" si="1"/>
        <v>1.6775648796865521</v>
      </c>
      <c r="M43" s="1">
        <f t="shared" si="2"/>
        <v>2101.3167422618094</v>
      </c>
    </row>
    <row r="44" spans="11:13">
      <c r="K44" s="1">
        <v>23.600000000000101</v>
      </c>
      <c r="L44" s="1">
        <f t="shared" si="1"/>
        <v>1.6739158066487188</v>
      </c>
      <c r="M44" s="1">
        <f t="shared" si="2"/>
        <v>2096.7459156064683</v>
      </c>
    </row>
    <row r="45" spans="11:13">
      <c r="K45" s="1">
        <v>23.7</v>
      </c>
      <c r="L45" s="1">
        <f t="shared" si="1"/>
        <v>1.6702667336108927</v>
      </c>
      <c r="M45" s="1">
        <f t="shared" si="2"/>
        <v>2092.1750889511368</v>
      </c>
    </row>
    <row r="46" spans="11:13">
      <c r="K46" s="1">
        <v>23.8000000000001</v>
      </c>
      <c r="L46" s="1">
        <f t="shared" si="1"/>
        <v>1.6666176605730594</v>
      </c>
      <c r="M46" s="1">
        <f t="shared" si="2"/>
        <v>2087.6042622957953</v>
      </c>
    </row>
    <row r="47" spans="11:13">
      <c r="K47" s="1">
        <v>23.900000000000102</v>
      </c>
      <c r="L47" s="1">
        <f t="shared" si="1"/>
        <v>1.6629685875352296</v>
      </c>
      <c r="M47" s="1">
        <f t="shared" si="2"/>
        <v>2083.0334356404587</v>
      </c>
    </row>
    <row r="48" spans="11:13">
      <c r="K48" s="1">
        <v>24.000000000000099</v>
      </c>
      <c r="L48" s="1">
        <f t="shared" si="1"/>
        <v>1.6593195144974</v>
      </c>
      <c r="M48" s="1">
        <f t="shared" si="2"/>
        <v>2078.4626089851226</v>
      </c>
    </row>
    <row r="49" spans="11:13">
      <c r="K49" s="1">
        <v>24.100000000000101</v>
      </c>
      <c r="L49" s="1">
        <f t="shared" si="1"/>
        <v>1.6556704414595702</v>
      </c>
      <c r="M49" s="1">
        <f t="shared" si="2"/>
        <v>2073.8917823297857</v>
      </c>
    </row>
    <row r="50" spans="11:13">
      <c r="K50" s="1">
        <v>24.200000000000099</v>
      </c>
      <c r="L50" s="1">
        <f t="shared" si="1"/>
        <v>1.6520213684217406</v>
      </c>
      <c r="M50" s="1">
        <f t="shared" si="2"/>
        <v>2069.3209556744496</v>
      </c>
    </row>
    <row r="51" spans="11:13">
      <c r="K51" s="1">
        <v>24.3000000000001</v>
      </c>
      <c r="L51" s="1">
        <f t="shared" si="1"/>
        <v>1.6483722953839108</v>
      </c>
      <c r="M51" s="1">
        <f t="shared" si="2"/>
        <v>2064.7501290191126</v>
      </c>
    </row>
    <row r="52" spans="11:13">
      <c r="K52" s="1">
        <v>24.400000000000102</v>
      </c>
      <c r="L52" s="1">
        <f t="shared" si="1"/>
        <v>1.644723222346081</v>
      </c>
      <c r="M52" s="1">
        <f t="shared" si="2"/>
        <v>2060.1793023637761</v>
      </c>
    </row>
    <row r="53" spans="11:13">
      <c r="K53" s="1">
        <v>24.500000000000099</v>
      </c>
      <c r="L53" s="1">
        <f t="shared" si="1"/>
        <v>1.6410741493082515</v>
      </c>
      <c r="M53" s="1">
        <f t="shared" si="2"/>
        <v>2055.6084757084395</v>
      </c>
    </row>
    <row r="54" spans="11:13">
      <c r="K54" s="1">
        <v>24.600000000000101</v>
      </c>
      <c r="L54" s="1">
        <f t="shared" si="1"/>
        <v>1.6374250762704219</v>
      </c>
      <c r="M54" s="1">
        <f t="shared" si="2"/>
        <v>2051.0376490531035</v>
      </c>
    </row>
    <row r="55" spans="11:13">
      <c r="K55" s="1">
        <v>24.700000000000099</v>
      </c>
      <c r="L55" s="1">
        <f t="shared" si="1"/>
        <v>1.6337760032325921</v>
      </c>
      <c r="M55" s="1">
        <f t="shared" si="2"/>
        <v>2046.4668223977667</v>
      </c>
    </row>
    <row r="56" spans="11:13">
      <c r="K56" s="1">
        <v>24.8000000000001</v>
      </c>
      <c r="L56" s="1">
        <f t="shared" si="1"/>
        <v>1.6301269301947625</v>
      </c>
      <c r="M56" s="1">
        <f t="shared" si="2"/>
        <v>2041.8959957424304</v>
      </c>
    </row>
    <row r="57" spans="11:13">
      <c r="K57" s="1">
        <v>24.900000000000102</v>
      </c>
      <c r="L57" s="1">
        <f t="shared" si="1"/>
        <v>1.6264778571569327</v>
      </c>
      <c r="M57" s="1">
        <f t="shared" si="2"/>
        <v>2037.3251690870936</v>
      </c>
    </row>
    <row r="58" spans="11:13">
      <c r="K58" s="1">
        <v>25.000000000000099</v>
      </c>
      <c r="L58" s="1">
        <f t="shared" si="1"/>
        <v>1.6228287841191031</v>
      </c>
      <c r="M58" s="1">
        <f t="shared" si="2"/>
        <v>2032.7543424317573</v>
      </c>
    </row>
    <row r="59" spans="11:13">
      <c r="K59" s="1"/>
    </row>
    <row r="60" spans="11:13">
      <c r="K60" s="1"/>
    </row>
    <row r="61" spans="11:13">
      <c r="K61" s="1"/>
    </row>
    <row r="62" spans="11:13">
      <c r="K62" s="1"/>
    </row>
    <row r="63" spans="11:13">
      <c r="K63" s="1"/>
    </row>
  </sheetData>
  <mergeCells count="1">
    <mergeCell ref="A6:F6"/>
  </mergeCells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2016-12-28T22:54:28Z</dcterms:created>
  <dcterms:modified xsi:type="dcterms:W3CDTF">2017-01-09T05:57:52Z</dcterms:modified>
</cp:coreProperties>
</file>