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User\Desktop\marks college\CTS-130 Spreadsheet\Module 2\"/>
    </mc:Choice>
  </mc:AlternateContent>
  <bookViews>
    <workbookView xWindow="0" yWindow="0" windowWidth="20490" windowHeight="7530" activeTab="1" xr2:uid="{00000000-000D-0000-FFFF-FFFF00000000}"/>
  </bookViews>
  <sheets>
    <sheet name="Documentation" sheetId="1" r:id="rId1"/>
    <sheet name="Sales Report" sheetId="2" r:id="rId2"/>
  </sheets>
  <definedNames>
    <definedName name="_xlnm.Print_Area" localSheetId="1">'Sales Report'!$A$1:$F$24,'Sales Report'!$A$25:$P$47</definedName>
    <definedName name="_xlnm.Print_Titles" localSheetId="1">'Sales Report'!$A:$B,'Sales Report'!$1:$2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F23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27" i="2"/>
  <c r="C47" i="2"/>
  <c r="D47" i="2"/>
  <c r="E47" i="2"/>
  <c r="P47" i="2" s="1"/>
  <c r="F47" i="2"/>
  <c r="G47" i="2"/>
  <c r="H47" i="2"/>
  <c r="I47" i="2"/>
  <c r="J47" i="2"/>
  <c r="K47" i="2"/>
  <c r="L47" i="2"/>
  <c r="M47" i="2"/>
  <c r="N4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7" i="2"/>
  <c r="O47" i="2" s="1"/>
  <c r="F12" i="2"/>
  <c r="F11" i="2"/>
  <c r="F7" i="2"/>
  <c r="F8" i="2"/>
  <c r="E12" i="2"/>
  <c r="E11" i="2"/>
  <c r="E7" i="2"/>
  <c r="E8" i="2"/>
  <c r="E6" i="2"/>
  <c r="D21" i="2"/>
  <c r="D22" i="2"/>
  <c r="D16" i="2"/>
  <c r="D17" i="2"/>
  <c r="D18" i="2"/>
  <c r="D19" i="2"/>
  <c r="C22" i="2"/>
  <c r="F22" i="2" s="1"/>
  <c r="C21" i="2"/>
  <c r="C18" i="2"/>
  <c r="F18" i="2" s="1"/>
  <c r="C17" i="2"/>
  <c r="C16" i="2"/>
  <c r="F16" i="2" s="1"/>
  <c r="D9" i="2"/>
  <c r="C6" i="2"/>
  <c r="C9" i="2" s="1"/>
  <c r="F21" i="2" l="1"/>
  <c r="F17" i="2"/>
  <c r="E22" i="2"/>
  <c r="C19" i="2"/>
  <c r="F9" i="2"/>
  <c r="E9" i="2"/>
  <c r="E17" i="2"/>
  <c r="F6" i="2"/>
  <c r="E18" i="2"/>
  <c r="E16" i="2"/>
  <c r="E21" i="2"/>
  <c r="F19" i="2" l="1"/>
  <c r="E19" i="2"/>
</calcChain>
</file>

<file path=xl/sharedStrings.xml><?xml version="1.0" encoding="utf-8"?>
<sst xmlns="http://schemas.openxmlformats.org/spreadsheetml/2006/main" count="76" uniqueCount="64">
  <si>
    <t>Author</t>
  </si>
  <si>
    <t>Date</t>
  </si>
  <si>
    <t>Purpose</t>
  </si>
  <si>
    <t>Sales Statistics</t>
  </si>
  <si>
    <t>Net Change</t>
  </si>
  <si>
    <t>% Change</t>
  </si>
  <si>
    <t>Gross Sales</t>
  </si>
  <si>
    <t>Cost of Sales</t>
  </si>
  <si>
    <t>Units Sold</t>
  </si>
  <si>
    <t>Customers Served</t>
  </si>
  <si>
    <t>Operating Expenses</t>
  </si>
  <si>
    <t>Net Profit/Loss</t>
  </si>
  <si>
    <t>Sales Statistics per Store</t>
  </si>
  <si>
    <t>Stores</t>
  </si>
  <si>
    <t>State</t>
  </si>
  <si>
    <t>Store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</si>
  <si>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</si>
  <si>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</si>
  <si>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</si>
  <si>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</si>
  <si>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</si>
  <si>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</si>
  <si>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</si>
  <si>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</si>
  <si>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</si>
  <si>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</si>
  <si>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</si>
  <si>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</si>
  <si>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Colorado</t>
  </si>
  <si>
    <t>Category</t>
  </si>
  <si>
    <t>Hot Drink Café</t>
  </si>
  <si>
    <t>To display sales information for the upcoming Morning Bean sales conference</t>
  </si>
  <si>
    <t>California</t>
  </si>
  <si>
    <t>Washington</t>
  </si>
  <si>
    <t>Oregon</t>
  </si>
  <si>
    <t>Nevada</t>
  </si>
  <si>
    <t>Idaho</t>
  </si>
  <si>
    <t>40014 Patriot Way
San Diego, CA 92199
(619) 555 - 2401</t>
  </si>
  <si>
    <t>100 Business Way
Portland, OR 97214
(503) 555 - 0991</t>
  </si>
  <si>
    <t>2017 Monthly Gross Sales</t>
  </si>
  <si>
    <t>Mark Hammers</t>
  </si>
  <si>
    <r>
      <rPr>
        <b/>
        <sz val="26"/>
        <color theme="7" tint="0.39997558519241921"/>
        <rFont val="Tw Cen MT"/>
        <family val="2"/>
        <scheme val="major"/>
      </rPr>
      <t>Morning</t>
    </r>
    <r>
      <rPr>
        <b/>
        <sz val="26"/>
        <color rgb="FF00B050"/>
        <rFont val="Tw Cen MT"/>
        <family val="2"/>
        <scheme val="major"/>
      </rPr>
      <t xml:space="preserve"> Bean </t>
    </r>
  </si>
  <si>
    <t>TOTAL</t>
  </si>
  <si>
    <t>AVERAGE</t>
  </si>
  <si>
    <t>144 N. Commerce Avenue
San Diego, CA 92230
(858) 555 - 6313</t>
  </si>
  <si>
    <t>902 Leland Avenue
Irvine, CA 92606
(714) 555 - 8174</t>
  </si>
  <si>
    <t>1688 Latrobe Avenue
Las Vegas, NV 89102
(702)  555 - 7734</t>
  </si>
  <si>
    <t>45 Deming Street
Riverside, CA 92509
(909) 555 - 4555</t>
  </si>
  <si>
    <t>22 Rainier Street
Seattle, WA 98121
(425) 555 - 8994</t>
  </si>
  <si>
    <t>5514 Mound Street
Eugene, OR 97408
(541) 555 - 0040</t>
  </si>
  <si>
    <t>41033 Main Street
Ashland, OR 97250
(541) 555 - 3134</t>
  </si>
  <si>
    <t>105 Barwin Street
Denver, CO 80290
(702) 555 - 6106</t>
  </si>
  <si>
    <t>85 Seaside Lane
San Diego, CA 92110
(760) 555 - 3005</t>
  </si>
  <si>
    <t>531 Smith Lane
Bellingham, WA 98228
(253) 555 - 2130</t>
  </si>
  <si>
    <t>14 Lewis Lane
Eugene, OR 97405
(541) 555 - 8509</t>
  </si>
  <si>
    <t>112 Reservoir Lane
Boise, ID 83702
(208) 555 - 2138</t>
  </si>
  <si>
    <t>4188 Starr Lane
Las Vegas, NV 89199
(702) 555 - 9148</t>
  </si>
  <si>
    <t>7113 Beach Drive
Laguna Beach, CA 92651
(714) 555 - 4904</t>
  </si>
  <si>
    <t>791 East River Drive
Santa Ana, CA 92707
(562) 555 - 1008</t>
  </si>
  <si>
    <t>617 Aaron Drive
Seattle, WA 98101
(253) 381 - 4002</t>
  </si>
  <si>
    <t>881 Peak Drive
Denver, CO 80236
(303) 555 - 0444</t>
  </si>
  <si>
    <t>5 Meggett Drive
Boulder, CO 80305
(303) 555 - 8103</t>
  </si>
  <si>
    <t>Top 10% in Sales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</si>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</sst>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2" formatCode="_(&quot;$&quot;* #,##0_);_(&quot;$&quot;* \(#,##0\);_(&quot;$&quot;* &quot;-&quot;??_);_(@_)"/>
    <numFmt numFmtId="174" formatCode="_(* #,##0_);_(* \(#,##0\);_(* &quot;-&quot;??_);_(@_)"/>
    <numFmt numFmtId="176" formatCode="[$-F800]dddd\,\ mmmm\ dd\,\ yyyy"/>
  </numFmts>
  <fonts count="14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26"/>
      <color rgb="FF00B050"/>
      <name val="Tw Cen MT"/>
      <family val="2"/>
      <scheme val="major"/>
    </font>
    <font>
      <i/>
      <sz val="18"/>
      <color rgb="FF00B050"/>
      <name val="Tw Cen MT"/>
      <family val="2"/>
      <scheme val="minor"/>
    </font>
    <font>
      <b/>
      <sz val="26"/>
      <color theme="7" tint="0.39997558519241921"/>
      <name val="Tw Cen MT"/>
      <family val="2"/>
      <scheme val="major"/>
    </font>
    <font>
      <sz val="11"/>
      <color rgb="FF00B050"/>
      <name val="Tw Cen MT"/>
      <family val="2"/>
      <scheme val="minor"/>
    </font>
    <font>
      <sz val="9"/>
      <color theme="1"/>
      <name val="Tw Cen MT"/>
      <family val="2"/>
      <scheme val="minor"/>
    </font>
    <font>
      <b/>
      <sz val="14"/>
      <color theme="0"/>
      <name val="Tw Cen MT"/>
      <family val="2"/>
      <scheme val="minor"/>
    </font>
    <font>
      <sz val="11"/>
      <color rgb="FF0070C0"/>
      <name val="Tw Cen MT"/>
      <family val="2"/>
      <scheme val="minor"/>
    </font>
    <font>
      <b/>
      <sz val="14"/>
      <color rgb="FF0070C0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6" fillId="0" borderId="0" xfId="0" applyFont="1"/>
    <xf numFmtId="0" fontId="7" fillId="0" borderId="0" xfId="0" applyFont="1"/>
    <xf numFmtId="0" fontId="9" fillId="3" borderId="1" xfId="0" applyFont="1" applyFill="1" applyBorder="1"/>
    <xf numFmtId="0" fontId="9" fillId="3" borderId="1" xfId="0" applyFont="1" applyFill="1" applyBorder="1" applyAlignment="1">
      <alignment wrapText="1"/>
    </xf>
    <xf numFmtId="0" fontId="4" fillId="4" borderId="1" xfId="0" applyFont="1" applyFill="1" applyBorder="1"/>
    <xf numFmtId="174" fontId="0" fillId="0" borderId="0" xfId="1" applyNumberFormat="1" applyFont="1" applyBorder="1"/>
    <xf numFmtId="174" fontId="0" fillId="0" borderId="0" xfId="1" applyNumberFormat="1" applyFont="1"/>
    <xf numFmtId="10" fontId="0" fillId="0" borderId="0" xfId="2" applyNumberFormat="1" applyFont="1" applyBorder="1"/>
    <xf numFmtId="176" fontId="9" fillId="3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left" indent="2"/>
    </xf>
    <xf numFmtId="0" fontId="0" fillId="0" borderId="4" xfId="0" applyBorder="1"/>
    <xf numFmtId="0" fontId="0" fillId="0" borderId="5" xfId="0" applyBorder="1"/>
    <xf numFmtId="172" fontId="0" fillId="0" borderId="5" xfId="0" applyNumberFormat="1" applyBorder="1"/>
    <xf numFmtId="10" fontId="0" fillId="0" borderId="5" xfId="2" applyNumberFormat="1" applyFont="1" applyBorder="1"/>
    <xf numFmtId="174" fontId="0" fillId="0" borderId="4" xfId="1" applyNumberFormat="1" applyFont="1" applyBorder="1"/>
    <xf numFmtId="10" fontId="0" fillId="0" borderId="4" xfId="2" applyNumberFormat="1" applyFont="1" applyBorder="1"/>
    <xf numFmtId="0" fontId="0" fillId="0" borderId="6" xfId="0" applyBorder="1"/>
    <xf numFmtId="174" fontId="0" fillId="0" borderId="6" xfId="1" applyNumberFormat="1" applyFont="1" applyBorder="1"/>
    <xf numFmtId="10" fontId="0" fillId="0" borderId="6" xfId="2" applyNumberFormat="1" applyFont="1" applyBorder="1"/>
    <xf numFmtId="174" fontId="0" fillId="0" borderId="1" xfId="1" applyNumberFormat="1" applyFont="1" applyBorder="1" applyAlignment="1">
      <alignment vertical="top"/>
    </xf>
    <xf numFmtId="0" fontId="10" fillId="0" borderId="1" xfId="0" applyFont="1" applyBorder="1" applyAlignment="1">
      <alignment horizontal="left" vertical="top" wrapText="1" indent="1"/>
    </xf>
    <xf numFmtId="0" fontId="5" fillId="4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74" fontId="0" fillId="0" borderId="1" xfId="0" applyNumberFormat="1" applyBorder="1" applyAlignment="1">
      <alignment vertical="top"/>
    </xf>
    <xf numFmtId="174" fontId="0" fillId="0" borderId="9" xfId="1" applyNumberFormat="1" applyFont="1" applyBorder="1" applyAlignment="1">
      <alignment vertical="top"/>
    </xf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174" fontId="0" fillId="0" borderId="8" xfId="1" applyNumberFormat="1" applyFont="1" applyBorder="1" applyAlignment="1">
      <alignment vertical="top"/>
    </xf>
    <xf numFmtId="0" fontId="10" fillId="0" borderId="11" xfId="0" applyFont="1" applyBorder="1" applyAlignment="1">
      <alignment horizontal="left" vertical="top" wrapText="1" indent="1"/>
    </xf>
    <xf numFmtId="174" fontId="0" fillId="0" borderId="11" xfId="1" applyNumberFormat="1" applyFont="1" applyBorder="1" applyAlignment="1">
      <alignment vertical="top"/>
    </xf>
    <xf numFmtId="174" fontId="0" fillId="0" borderId="12" xfId="1" applyNumberFormat="1" applyFont="1" applyBorder="1" applyAlignment="1">
      <alignment vertical="top"/>
    </xf>
    <xf numFmtId="0" fontId="11" fillId="5" borderId="13" xfId="0" applyFont="1" applyFill="1" applyBorder="1" applyAlignment="1">
      <alignment horizontal="center" vertical="center" textRotation="90"/>
    </xf>
    <xf numFmtId="174" fontId="0" fillId="0" borderId="14" xfId="1" applyNumberFormat="1" applyFont="1" applyBorder="1" applyAlignment="1">
      <alignment vertical="top"/>
    </xf>
    <xf numFmtId="0" fontId="11" fillId="5" borderId="15" xfId="0" applyFont="1" applyFill="1" applyBorder="1" applyAlignment="1">
      <alignment horizontal="center" vertical="center" textRotation="90"/>
    </xf>
    <xf numFmtId="0" fontId="10" fillId="0" borderId="16" xfId="0" applyFont="1" applyBorder="1" applyAlignment="1">
      <alignment horizontal="left" vertical="top" wrapText="1" indent="1"/>
    </xf>
    <xf numFmtId="174" fontId="0" fillId="0" borderId="16" xfId="1" applyNumberFormat="1" applyFont="1" applyBorder="1" applyAlignment="1">
      <alignment vertical="top"/>
    </xf>
    <xf numFmtId="174" fontId="0" fillId="0" borderId="17" xfId="1" applyNumberFormat="1" applyFont="1" applyBorder="1" applyAlignment="1">
      <alignment vertical="top"/>
    </xf>
    <xf numFmtId="0" fontId="10" fillId="0" borderId="19" xfId="0" applyFont="1" applyBorder="1" applyAlignment="1">
      <alignment horizontal="left" vertical="top" wrapText="1" indent="1"/>
    </xf>
    <xf numFmtId="174" fontId="0" fillId="0" borderId="19" xfId="1" applyNumberFormat="1" applyFont="1" applyBorder="1" applyAlignment="1">
      <alignment vertical="top"/>
    </xf>
    <xf numFmtId="174" fontId="0" fillId="0" borderId="20" xfId="1" applyNumberFormat="1" applyFont="1" applyBorder="1" applyAlignment="1">
      <alignment vertical="top"/>
    </xf>
    <xf numFmtId="0" fontId="1" fillId="0" borderId="8" xfId="0" applyFont="1" applyBorder="1"/>
    <xf numFmtId="0" fontId="3" fillId="0" borderId="2" xfId="3" applyBorder="1"/>
    <xf numFmtId="0" fontId="3" fillId="0" borderId="0" xfId="3"/>
    <xf numFmtId="0" fontId="12" fillId="2" borderId="4" xfId="4" applyFont="1" applyFill="1" applyBorder="1"/>
    <xf numFmtId="0" fontId="12" fillId="2" borderId="4" xfId="4" applyFont="1" applyFill="1" applyBorder="1" applyAlignment="1">
      <alignment horizontal="center"/>
    </xf>
    <xf numFmtId="0" fontId="13" fillId="5" borderId="10" xfId="0" applyFont="1" applyFill="1" applyBorder="1" applyAlignment="1">
      <alignment horizontal="center" vertical="center" textRotation="90"/>
    </xf>
    <xf numFmtId="0" fontId="13" fillId="5" borderId="18" xfId="0" applyFont="1" applyFill="1" applyBorder="1" applyAlignment="1">
      <alignment horizontal="center" vertical="center" textRotation="90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5">
    <cellStyle name="Accent4" xfId="4" builtinId="41"/>
    <cellStyle name="Comma" xfId="1" builtinId="3"/>
    <cellStyle name="Normal" xfId="0" builtinId="0"/>
    <cellStyle name="Percent" xfId="2" builtinId="5"/>
    <cellStyle name="Title" xfId="3" builtinId="1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20" zoomScaleNormal="120" workbookViewId="0">
      <selection sqref="A1:A2"/>
    </sheetView>
  </sheetViews>
  <sheetFormatPr defaultRowHeight="14.25" x14ac:dyDescent="0.2"/>
  <cols>
    <col min="2" max="2" width="30.625" customWidth="1"/>
  </cols>
  <sheetData>
    <row r="1" spans="1:2" ht="33" x14ac:dyDescent="0.45">
      <c r="A1" s="2" t="s">
        <v>41</v>
      </c>
    </row>
    <row r="2" spans="1:2" ht="23.25" x14ac:dyDescent="0.35">
      <c r="A2" s="3" t="s">
        <v>30</v>
      </c>
    </row>
    <row r="4" spans="1:2" x14ac:dyDescent="0.2">
      <c r="A4" s="6" t="s">
        <v>0</v>
      </c>
      <c r="B4" s="4" t="s">
        <v>40</v>
      </c>
    </row>
    <row r="5" spans="1:2" x14ac:dyDescent="0.2">
      <c r="A5" s="6" t="s">
        <v>1</v>
      </c>
      <c r="B5" s="10">
        <v>43040</v>
      </c>
    </row>
    <row r="6" spans="1:2" ht="42.75" x14ac:dyDescent="0.2">
      <c r="A6" s="6" t="s">
        <v>2</v>
      </c>
      <c r="B6" s="5" t="s">
        <v>31</v>
      </c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Normal="100" zoomScaleSheetLayoutView="50" workbookViewId="0">
      <selection activeCell="J28" sqref="J28"/>
    </sheetView>
  </sheetViews>
  <sheetFormatPr defaultRowHeight="15" x14ac:dyDescent="0.2"/>
  <cols>
    <col min="1" max="1" width="7.625" customWidth="1"/>
    <col min="2" max="2" width="23.875" customWidth="1"/>
    <col min="3" max="15" width="12.875" customWidth="1"/>
  </cols>
  <sheetData>
    <row r="1" spans="1:6" ht="33" x14ac:dyDescent="0.45">
      <c r="A1" s="2" t="s">
        <v>41</v>
      </c>
    </row>
    <row r="2" spans="1:6" ht="23.25" x14ac:dyDescent="0.35">
      <c r="A2" s="3" t="s">
        <v>30</v>
      </c>
    </row>
    <row r="3" spans="1:6" ht="14.25" x14ac:dyDescent="0.2"/>
    <row r="4" spans="1:6" ht="24" thickBot="1" x14ac:dyDescent="0.4">
      <c r="B4" s="43" t="s">
        <v>3</v>
      </c>
    </row>
    <row r="5" spans="1:6" thickTop="1" x14ac:dyDescent="0.2">
      <c r="B5" s="45" t="s">
        <v>29</v>
      </c>
      <c r="C5" s="46">
        <v>2017</v>
      </c>
      <c r="D5" s="46">
        <v>2016</v>
      </c>
      <c r="E5" s="46" t="s">
        <v>4</v>
      </c>
      <c r="F5" s="46" t="s">
        <v>5</v>
      </c>
    </row>
    <row r="6" spans="1:6" ht="14.25" x14ac:dyDescent="0.2">
      <c r="B6" s="13" t="s">
        <v>6</v>
      </c>
      <c r="C6" s="14">
        <f>SUM(C27:N46)</f>
        <v>9880800</v>
      </c>
      <c r="D6" s="14">
        <v>8600796</v>
      </c>
      <c r="E6" s="14">
        <f>C6-D6</f>
        <v>1280004</v>
      </c>
      <c r="F6" s="15">
        <f>(C6-D6)/D6</f>
        <v>0.14882389955534348</v>
      </c>
    </row>
    <row r="7" spans="1:6" ht="14.25" x14ac:dyDescent="0.2">
      <c r="B7" s="11" t="s">
        <v>7</v>
      </c>
      <c r="C7" s="7">
        <v>2770800</v>
      </c>
      <c r="D7" s="8">
        <v>2375586</v>
      </c>
      <c r="E7" s="7">
        <f t="shared" ref="E7:E12" si="0">C7-D7</f>
        <v>395214</v>
      </c>
      <c r="F7" s="9">
        <f t="shared" ref="F7:F12" si="1">(C7-D7)/D7</f>
        <v>0.16636484640000404</v>
      </c>
    </row>
    <row r="8" spans="1:6" ht="14.25" x14ac:dyDescent="0.2">
      <c r="B8" s="11" t="s">
        <v>10</v>
      </c>
      <c r="C8" s="7">
        <v>4810100</v>
      </c>
      <c r="D8" s="7">
        <v>3951990</v>
      </c>
      <c r="E8" s="7">
        <f t="shared" si="0"/>
        <v>858110</v>
      </c>
      <c r="F8" s="9">
        <f t="shared" si="1"/>
        <v>0.21713364659323531</v>
      </c>
    </row>
    <row r="9" spans="1:6" ht="14.25" x14ac:dyDescent="0.2">
      <c r="B9" s="18" t="s">
        <v>11</v>
      </c>
      <c r="C9" s="19">
        <f>C6-(C7+C8)</f>
        <v>2299900</v>
      </c>
      <c r="D9" s="19">
        <f>D6-(D7+D8)</f>
        <v>2273220</v>
      </c>
      <c r="E9" s="19">
        <f t="shared" si="0"/>
        <v>26680</v>
      </c>
      <c r="F9" s="20">
        <f t="shared" si="1"/>
        <v>1.1736655493089098E-2</v>
      </c>
    </row>
    <row r="10" spans="1:6" ht="14.25" x14ac:dyDescent="0.2">
      <c r="B10" s="1"/>
      <c r="C10" s="1"/>
      <c r="D10" s="1"/>
      <c r="E10" s="1"/>
      <c r="F10" s="1"/>
    </row>
    <row r="11" spans="1:6" ht="14.25" x14ac:dyDescent="0.2">
      <c r="B11" s="18" t="s">
        <v>8</v>
      </c>
      <c r="C11" s="19">
        <v>1453100</v>
      </c>
      <c r="D11" s="19">
        <v>1245600</v>
      </c>
      <c r="E11" s="19">
        <f t="shared" si="0"/>
        <v>207500</v>
      </c>
      <c r="F11" s="20">
        <f t="shared" si="1"/>
        <v>0.16658638407193321</v>
      </c>
    </row>
    <row r="12" spans="1:6" ht="14.25" x14ac:dyDescent="0.2">
      <c r="B12" s="12" t="s">
        <v>9</v>
      </c>
      <c r="C12" s="16">
        <v>215100</v>
      </c>
      <c r="D12" s="16">
        <v>189990</v>
      </c>
      <c r="E12" s="16">
        <f t="shared" si="0"/>
        <v>25110</v>
      </c>
      <c r="F12" s="17">
        <f t="shared" si="1"/>
        <v>0.13216485078162007</v>
      </c>
    </row>
    <row r="13" spans="1:6" ht="14.25" x14ac:dyDescent="0.2">
      <c r="B13" s="1"/>
      <c r="C13" s="1"/>
      <c r="D13" s="1"/>
      <c r="E13" s="1"/>
      <c r="F13" s="1"/>
    </row>
    <row r="14" spans="1:6" ht="24" thickBot="1" x14ac:dyDescent="0.4">
      <c r="B14" s="43" t="s">
        <v>12</v>
      </c>
    </row>
    <row r="15" spans="1:6" thickTop="1" x14ac:dyDescent="0.2">
      <c r="B15" s="45" t="s">
        <v>29</v>
      </c>
      <c r="C15" s="46">
        <v>2017</v>
      </c>
      <c r="D15" s="46">
        <v>2016</v>
      </c>
      <c r="E15" s="46" t="s">
        <v>4</v>
      </c>
      <c r="F15" s="46" t="s">
        <v>5</v>
      </c>
    </row>
    <row r="16" spans="1:6" ht="14.25" x14ac:dyDescent="0.2">
      <c r="B16" s="13" t="s">
        <v>6</v>
      </c>
      <c r="C16" s="14">
        <f>C6/C23</f>
        <v>494040</v>
      </c>
      <c r="D16" s="14">
        <f>D6/D23</f>
        <v>477822</v>
      </c>
      <c r="E16" s="14">
        <f t="shared" ref="E16:E19" si="2">C16-D16</f>
        <v>16218</v>
      </c>
      <c r="F16" s="15">
        <f t="shared" ref="F16:F19" si="3">(C16-D16)/D16</f>
        <v>3.3941509599809135E-2</v>
      </c>
    </row>
    <row r="17" spans="1:16" ht="14.25" x14ac:dyDescent="0.2">
      <c r="B17" s="11" t="s">
        <v>7</v>
      </c>
      <c r="C17" s="7">
        <f>C7/C23</f>
        <v>138540</v>
      </c>
      <c r="D17" s="8">
        <f>D7/D23</f>
        <v>131977</v>
      </c>
      <c r="E17" s="7">
        <f t="shared" si="2"/>
        <v>6563</v>
      </c>
      <c r="F17" s="9">
        <f t="shared" si="3"/>
        <v>4.9728361760003635E-2</v>
      </c>
    </row>
    <row r="18" spans="1:16" ht="14.25" x14ac:dyDescent="0.2">
      <c r="B18" s="11" t="s">
        <v>10</v>
      </c>
      <c r="C18" s="7">
        <f>C8/C23</f>
        <v>240505</v>
      </c>
      <c r="D18" s="7">
        <f>D8/D23</f>
        <v>219555</v>
      </c>
      <c r="E18" s="7">
        <f t="shared" si="2"/>
        <v>20950</v>
      </c>
      <c r="F18" s="9">
        <f t="shared" si="3"/>
        <v>9.5420281933911777E-2</v>
      </c>
    </row>
    <row r="19" spans="1:16" ht="14.25" x14ac:dyDescent="0.2">
      <c r="B19" s="18" t="s">
        <v>11</v>
      </c>
      <c r="C19" s="19">
        <f>C9/C23</f>
        <v>114995</v>
      </c>
      <c r="D19" s="19">
        <f>D9/D23</f>
        <v>126290</v>
      </c>
      <c r="E19" s="19">
        <f t="shared" si="2"/>
        <v>-11295</v>
      </c>
      <c r="F19" s="20">
        <f t="shared" si="3"/>
        <v>-8.9437010056219818E-2</v>
      </c>
    </row>
    <row r="20" spans="1:16" ht="14.25" x14ac:dyDescent="0.2">
      <c r="B20" s="1"/>
      <c r="C20" s="1"/>
      <c r="D20" s="1"/>
      <c r="E20" s="1"/>
      <c r="F20" s="1"/>
    </row>
    <row r="21" spans="1:16" ht="14.25" x14ac:dyDescent="0.2">
      <c r="B21" s="18" t="s">
        <v>8</v>
      </c>
      <c r="C21" s="19">
        <f>C11/C23</f>
        <v>72655</v>
      </c>
      <c r="D21" s="19">
        <f>D11/D23</f>
        <v>69200</v>
      </c>
      <c r="E21" s="19">
        <f t="shared" ref="E21:E23" si="4">C21-D21</f>
        <v>3455</v>
      </c>
      <c r="F21" s="20">
        <f t="shared" ref="F21:F23" si="5">(C21-D21)/D21</f>
        <v>4.9927745664739884E-2</v>
      </c>
    </row>
    <row r="22" spans="1:16" ht="14.25" x14ac:dyDescent="0.2">
      <c r="B22" s="12" t="s">
        <v>9</v>
      </c>
      <c r="C22" s="16">
        <f>C12/C23</f>
        <v>10755</v>
      </c>
      <c r="D22" s="16">
        <f>D12/D23</f>
        <v>10555</v>
      </c>
      <c r="E22" s="16">
        <f t="shared" si="4"/>
        <v>200</v>
      </c>
      <c r="F22" s="17">
        <f t="shared" si="5"/>
        <v>1.8948365703458078E-2</v>
      </c>
    </row>
    <row r="23" spans="1:16" ht="14.25" x14ac:dyDescent="0.2">
      <c r="B23" s="7" t="s">
        <v>13</v>
      </c>
      <c r="C23" s="7">
        <v>20</v>
      </c>
      <c r="D23" s="7">
        <v>18</v>
      </c>
      <c r="E23" s="7">
        <f t="shared" si="4"/>
        <v>2</v>
      </c>
      <c r="F23" s="9">
        <f t="shared" si="5"/>
        <v>0.1111111111111111</v>
      </c>
    </row>
    <row r="24" spans="1:16" ht="14.25" x14ac:dyDescent="0.2"/>
    <row r="25" spans="1:16" ht="23.25" x14ac:dyDescent="0.35">
      <c r="A25" s="44" t="s">
        <v>39</v>
      </c>
      <c r="M25" s="49" t="s">
        <v>62</v>
      </c>
      <c r="N25" s="50" t="s">
        <v>63</v>
      </c>
    </row>
    <row r="26" spans="1:16" thickBot="1" x14ac:dyDescent="0.25">
      <c r="A26" s="27" t="s">
        <v>14</v>
      </c>
      <c r="B26" s="27" t="s">
        <v>15</v>
      </c>
      <c r="C26" s="28" t="s">
        <v>16</v>
      </c>
      <c r="D26" s="28" t="s">
        <v>17</v>
      </c>
      <c r="E26" s="28" t="s">
        <v>18</v>
      </c>
      <c r="F26" s="28" t="s">
        <v>19</v>
      </c>
      <c r="G26" s="28" t="s">
        <v>20</v>
      </c>
      <c r="H26" s="28" t="s">
        <v>21</v>
      </c>
      <c r="I26" s="28" t="s">
        <v>22</v>
      </c>
      <c r="J26" s="28" t="s">
        <v>23</v>
      </c>
      <c r="K26" s="28" t="s">
        <v>24</v>
      </c>
      <c r="L26" s="28" t="s">
        <v>25</v>
      </c>
      <c r="M26" s="28" t="s">
        <v>26</v>
      </c>
      <c r="N26" s="28" t="s">
        <v>27</v>
      </c>
      <c r="O26" s="23" t="s">
        <v>42</v>
      </c>
      <c r="P26" s="24" t="s">
        <v>43</v>
      </c>
    </row>
    <row r="27" spans="1:16" ht="36.75" thickTop="1" x14ac:dyDescent="0.2">
      <c r="A27" s="47" t="s">
        <v>32</v>
      </c>
      <c r="B27" s="30" t="s">
        <v>52</v>
      </c>
      <c r="C27" s="31">
        <v>28200</v>
      </c>
      <c r="D27" s="31">
        <v>22300</v>
      </c>
      <c r="E27" s="31">
        <v>27600</v>
      </c>
      <c r="F27" s="31">
        <v>29300</v>
      </c>
      <c r="G27" s="31">
        <v>31000</v>
      </c>
      <c r="H27" s="31">
        <v>33100</v>
      </c>
      <c r="I27" s="31">
        <v>34300</v>
      </c>
      <c r="J27" s="31">
        <v>35100</v>
      </c>
      <c r="K27" s="31">
        <v>32100</v>
      </c>
      <c r="L27" s="31">
        <v>33200</v>
      </c>
      <c r="M27" s="31">
        <v>31500</v>
      </c>
      <c r="N27" s="32">
        <v>32300</v>
      </c>
      <c r="O27" s="26">
        <f>SUM(C27:N27)</f>
        <v>370000</v>
      </c>
      <c r="P27" s="25">
        <f>AVERAGE(C27:N27)</f>
        <v>30833.333333333332</v>
      </c>
    </row>
    <row r="28" spans="1:16" ht="36" x14ac:dyDescent="0.2">
      <c r="A28" s="33"/>
      <c r="B28" s="22" t="s">
        <v>44</v>
      </c>
      <c r="C28" s="21">
        <v>46900</v>
      </c>
      <c r="D28" s="21">
        <v>41600</v>
      </c>
      <c r="E28" s="21">
        <v>55000</v>
      </c>
      <c r="F28" s="21">
        <v>53100</v>
      </c>
      <c r="G28" s="21">
        <v>57400</v>
      </c>
      <c r="H28" s="21">
        <v>59300</v>
      </c>
      <c r="I28" s="21">
        <v>59100</v>
      </c>
      <c r="J28" s="21">
        <v>62300</v>
      </c>
      <c r="K28" s="21">
        <v>56700</v>
      </c>
      <c r="L28" s="21">
        <v>58000</v>
      </c>
      <c r="M28" s="21">
        <v>51300</v>
      </c>
      <c r="N28" s="34">
        <v>55700</v>
      </c>
      <c r="O28" s="26">
        <f t="shared" ref="O28:O46" si="6">SUM(C28:N28)</f>
        <v>656400</v>
      </c>
      <c r="P28" s="25">
        <f t="shared" ref="P28:P47" si="7">AVERAGE(C28:N28)</f>
        <v>54700</v>
      </c>
    </row>
    <row r="29" spans="1:16" ht="36" x14ac:dyDescent="0.2">
      <c r="A29" s="33"/>
      <c r="B29" s="22" t="s">
        <v>37</v>
      </c>
      <c r="C29" s="21">
        <v>19100</v>
      </c>
      <c r="D29" s="21">
        <v>17200</v>
      </c>
      <c r="E29" s="21">
        <v>23700</v>
      </c>
      <c r="F29" s="21">
        <v>26400</v>
      </c>
      <c r="G29" s="21">
        <v>28100</v>
      </c>
      <c r="H29" s="21">
        <v>27400</v>
      </c>
      <c r="I29" s="21">
        <v>29900</v>
      </c>
      <c r="J29" s="21">
        <v>28200</v>
      </c>
      <c r="K29" s="21">
        <v>26500</v>
      </c>
      <c r="L29" s="21">
        <v>28000</v>
      </c>
      <c r="M29" s="21">
        <v>25000</v>
      </c>
      <c r="N29" s="34">
        <v>25400</v>
      </c>
      <c r="O29" s="26">
        <f t="shared" si="6"/>
        <v>304900</v>
      </c>
      <c r="P29" s="25">
        <f t="shared" si="7"/>
        <v>25408.333333333332</v>
      </c>
    </row>
    <row r="30" spans="1:16" ht="36" x14ac:dyDescent="0.2">
      <c r="A30" s="33"/>
      <c r="B30" s="22" t="s">
        <v>47</v>
      </c>
      <c r="C30" s="21">
        <v>26800</v>
      </c>
      <c r="D30" s="21">
        <v>21300</v>
      </c>
      <c r="E30" s="21">
        <v>32100</v>
      </c>
      <c r="F30" s="21">
        <v>29600</v>
      </c>
      <c r="G30" s="21">
        <v>36600</v>
      </c>
      <c r="H30" s="21">
        <v>32100</v>
      </c>
      <c r="I30" s="21">
        <v>34800</v>
      </c>
      <c r="J30" s="21">
        <v>37800</v>
      </c>
      <c r="K30" s="21">
        <v>33400</v>
      </c>
      <c r="L30" s="21">
        <v>31900</v>
      </c>
      <c r="M30" s="21">
        <v>30700</v>
      </c>
      <c r="N30" s="34">
        <v>35000</v>
      </c>
      <c r="O30" s="26">
        <f t="shared" si="6"/>
        <v>382100</v>
      </c>
      <c r="P30" s="25">
        <f t="shared" si="7"/>
        <v>31841.666666666668</v>
      </c>
    </row>
    <row r="31" spans="1:16" ht="36" x14ac:dyDescent="0.2">
      <c r="A31" s="33"/>
      <c r="B31" s="22" t="s">
        <v>45</v>
      </c>
      <c r="C31" s="21">
        <v>47000</v>
      </c>
      <c r="D31" s="21">
        <v>43100</v>
      </c>
      <c r="E31" s="21">
        <v>51000</v>
      </c>
      <c r="F31" s="21">
        <v>54000</v>
      </c>
      <c r="G31" s="21">
        <v>55600</v>
      </c>
      <c r="H31" s="21">
        <v>57000</v>
      </c>
      <c r="I31" s="21">
        <v>57500</v>
      </c>
      <c r="J31" s="21">
        <v>60800</v>
      </c>
      <c r="K31" s="21">
        <v>56200</v>
      </c>
      <c r="L31" s="21">
        <v>56900</v>
      </c>
      <c r="M31" s="21">
        <v>50900</v>
      </c>
      <c r="N31" s="34">
        <v>52000</v>
      </c>
      <c r="O31" s="26">
        <f t="shared" si="6"/>
        <v>642000</v>
      </c>
      <c r="P31" s="25">
        <f t="shared" si="7"/>
        <v>53500</v>
      </c>
    </row>
    <row r="32" spans="1:16" ht="36" x14ac:dyDescent="0.2">
      <c r="A32" s="33"/>
      <c r="B32" s="22" t="s">
        <v>57</v>
      </c>
      <c r="C32" s="21">
        <v>43900</v>
      </c>
      <c r="D32" s="21">
        <v>39600</v>
      </c>
      <c r="E32" s="21">
        <v>48200</v>
      </c>
      <c r="F32" s="21">
        <v>51400</v>
      </c>
      <c r="G32" s="21">
        <v>49700</v>
      </c>
      <c r="H32" s="21">
        <v>53800</v>
      </c>
      <c r="I32" s="21">
        <v>54100</v>
      </c>
      <c r="J32" s="21">
        <v>56100</v>
      </c>
      <c r="K32" s="21">
        <v>53100</v>
      </c>
      <c r="L32" s="21">
        <v>51200</v>
      </c>
      <c r="M32" s="21">
        <v>46000</v>
      </c>
      <c r="N32" s="34">
        <v>52300</v>
      </c>
      <c r="O32" s="26">
        <f t="shared" si="6"/>
        <v>599400</v>
      </c>
      <c r="P32" s="25">
        <f t="shared" si="7"/>
        <v>49950</v>
      </c>
    </row>
    <row r="33" spans="1:16" ht="36.75" thickBot="1" x14ac:dyDescent="0.25">
      <c r="A33" s="35"/>
      <c r="B33" s="36" t="s">
        <v>58</v>
      </c>
      <c r="C33" s="37">
        <v>24700</v>
      </c>
      <c r="D33" s="37">
        <v>22800</v>
      </c>
      <c r="E33" s="37">
        <v>25700</v>
      </c>
      <c r="F33" s="37">
        <v>29100</v>
      </c>
      <c r="G33" s="37">
        <v>28800</v>
      </c>
      <c r="H33" s="37">
        <v>30100</v>
      </c>
      <c r="I33" s="37">
        <v>33700</v>
      </c>
      <c r="J33" s="37">
        <v>31800</v>
      </c>
      <c r="K33" s="37">
        <v>32200</v>
      </c>
      <c r="L33" s="37">
        <v>29000</v>
      </c>
      <c r="M33" s="37">
        <v>27000</v>
      </c>
      <c r="N33" s="38">
        <v>31100</v>
      </c>
      <c r="O33" s="26">
        <f t="shared" si="6"/>
        <v>346000</v>
      </c>
      <c r="P33" s="25">
        <f t="shared" si="7"/>
        <v>28833.333333333332</v>
      </c>
    </row>
    <row r="34" spans="1:16" ht="36.75" thickTop="1" x14ac:dyDescent="0.2">
      <c r="A34" s="47" t="s">
        <v>33</v>
      </c>
      <c r="B34" s="30" t="s">
        <v>59</v>
      </c>
      <c r="C34" s="31">
        <v>36500</v>
      </c>
      <c r="D34" s="31">
        <v>32400</v>
      </c>
      <c r="E34" s="31">
        <v>40700</v>
      </c>
      <c r="F34" s="31">
        <v>40900</v>
      </c>
      <c r="G34" s="31">
        <v>43600</v>
      </c>
      <c r="H34" s="31">
        <v>44600</v>
      </c>
      <c r="I34" s="31">
        <v>44400</v>
      </c>
      <c r="J34" s="31">
        <v>46400</v>
      </c>
      <c r="K34" s="31">
        <v>44300</v>
      </c>
      <c r="L34" s="31">
        <v>45700</v>
      </c>
      <c r="M34" s="31">
        <v>42100</v>
      </c>
      <c r="N34" s="32">
        <v>43000</v>
      </c>
      <c r="O34" s="26">
        <f t="shared" si="6"/>
        <v>504600</v>
      </c>
      <c r="P34" s="25">
        <f t="shared" si="7"/>
        <v>42050</v>
      </c>
    </row>
    <row r="35" spans="1:16" ht="36" x14ac:dyDescent="0.2">
      <c r="A35" s="33"/>
      <c r="B35" s="22" t="s">
        <v>48</v>
      </c>
      <c r="C35" s="21">
        <v>33100</v>
      </c>
      <c r="D35" s="21">
        <v>31700</v>
      </c>
      <c r="E35" s="21">
        <v>34600</v>
      </c>
      <c r="F35" s="21">
        <v>33900</v>
      </c>
      <c r="G35" s="21">
        <v>38500</v>
      </c>
      <c r="H35" s="21">
        <v>37100</v>
      </c>
      <c r="I35" s="21">
        <v>37000</v>
      </c>
      <c r="J35" s="21">
        <v>40000</v>
      </c>
      <c r="K35" s="21">
        <v>36100</v>
      </c>
      <c r="L35" s="21">
        <v>40700</v>
      </c>
      <c r="M35" s="21">
        <v>32000</v>
      </c>
      <c r="N35" s="34">
        <v>37200</v>
      </c>
      <c r="O35" s="26">
        <f t="shared" si="6"/>
        <v>431900</v>
      </c>
      <c r="P35" s="25">
        <f t="shared" si="7"/>
        <v>35991.666666666664</v>
      </c>
    </row>
    <row r="36" spans="1:16" ht="36.75" thickBot="1" x14ac:dyDescent="0.25">
      <c r="A36" s="35"/>
      <c r="B36" s="36" t="s">
        <v>53</v>
      </c>
      <c r="C36" s="37">
        <v>23700</v>
      </c>
      <c r="D36" s="37">
        <v>21000</v>
      </c>
      <c r="E36" s="37">
        <v>26600</v>
      </c>
      <c r="F36" s="37">
        <v>29600</v>
      </c>
      <c r="G36" s="37">
        <v>29400</v>
      </c>
      <c r="H36" s="37">
        <v>27600</v>
      </c>
      <c r="I36" s="37">
        <v>31300</v>
      </c>
      <c r="J36" s="37">
        <v>29500</v>
      </c>
      <c r="K36" s="37">
        <v>26900</v>
      </c>
      <c r="L36" s="37">
        <v>27300</v>
      </c>
      <c r="M36" s="37">
        <v>26000</v>
      </c>
      <c r="N36" s="38">
        <v>26000</v>
      </c>
      <c r="O36" s="26">
        <f t="shared" si="6"/>
        <v>324900</v>
      </c>
      <c r="P36" s="25">
        <f t="shared" si="7"/>
        <v>27075</v>
      </c>
    </row>
    <row r="37" spans="1:16" ht="36.75" thickTop="1" x14ac:dyDescent="0.2">
      <c r="A37" s="47" t="s">
        <v>34</v>
      </c>
      <c r="B37" s="30" t="s">
        <v>38</v>
      </c>
      <c r="C37" s="31">
        <v>46800</v>
      </c>
      <c r="D37" s="31">
        <v>41200</v>
      </c>
      <c r="E37" s="31">
        <v>49700</v>
      </c>
      <c r="F37" s="31">
        <v>52100</v>
      </c>
      <c r="G37" s="31">
        <v>54400</v>
      </c>
      <c r="H37" s="31">
        <v>57400</v>
      </c>
      <c r="I37" s="31">
        <v>57200</v>
      </c>
      <c r="J37" s="31">
        <v>58500</v>
      </c>
      <c r="K37" s="31">
        <v>56300</v>
      </c>
      <c r="L37" s="31">
        <v>53800</v>
      </c>
      <c r="M37" s="31">
        <v>51000</v>
      </c>
      <c r="N37" s="32">
        <v>54000</v>
      </c>
      <c r="O37" s="26">
        <f t="shared" si="6"/>
        <v>632400</v>
      </c>
      <c r="P37" s="25">
        <f t="shared" si="7"/>
        <v>52700</v>
      </c>
    </row>
    <row r="38" spans="1:16" ht="36" x14ac:dyDescent="0.2">
      <c r="A38" s="33"/>
      <c r="B38" s="22" t="s">
        <v>54</v>
      </c>
      <c r="C38" s="21">
        <v>30600</v>
      </c>
      <c r="D38" s="21">
        <v>27300</v>
      </c>
      <c r="E38" s="21">
        <v>32000</v>
      </c>
      <c r="F38" s="21">
        <v>32400</v>
      </c>
      <c r="G38" s="21">
        <v>36600</v>
      </c>
      <c r="H38" s="21">
        <v>34900</v>
      </c>
      <c r="I38" s="21">
        <v>39400</v>
      </c>
      <c r="J38" s="21">
        <v>38600</v>
      </c>
      <c r="K38" s="21">
        <v>35900</v>
      </c>
      <c r="L38" s="21">
        <v>34800</v>
      </c>
      <c r="M38" s="21">
        <v>34000</v>
      </c>
      <c r="N38" s="34">
        <v>34000</v>
      </c>
      <c r="O38" s="26">
        <f t="shared" si="6"/>
        <v>410500</v>
      </c>
      <c r="P38" s="25">
        <f t="shared" si="7"/>
        <v>34208.333333333336</v>
      </c>
    </row>
    <row r="39" spans="1:16" ht="36" x14ac:dyDescent="0.2">
      <c r="A39" s="33"/>
      <c r="B39" s="22" t="s">
        <v>49</v>
      </c>
      <c r="C39" s="21">
        <v>20100</v>
      </c>
      <c r="D39" s="21">
        <v>21200</v>
      </c>
      <c r="E39" s="21">
        <v>25100</v>
      </c>
      <c r="F39" s="21">
        <v>26300</v>
      </c>
      <c r="G39" s="21">
        <v>29200</v>
      </c>
      <c r="H39" s="21">
        <v>28900</v>
      </c>
      <c r="I39" s="21">
        <v>28300</v>
      </c>
      <c r="J39" s="21">
        <v>31200</v>
      </c>
      <c r="K39" s="21">
        <v>24900</v>
      </c>
      <c r="L39" s="21">
        <v>27200</v>
      </c>
      <c r="M39" s="21">
        <v>24000</v>
      </c>
      <c r="N39" s="34">
        <v>27100</v>
      </c>
      <c r="O39" s="26">
        <f t="shared" si="6"/>
        <v>313500</v>
      </c>
      <c r="P39" s="25">
        <f t="shared" si="7"/>
        <v>26125</v>
      </c>
    </row>
    <row r="40" spans="1:16" ht="36.75" thickBot="1" x14ac:dyDescent="0.25">
      <c r="A40" s="35"/>
      <c r="B40" s="36" t="s">
        <v>50</v>
      </c>
      <c r="C40" s="37">
        <v>47900</v>
      </c>
      <c r="D40" s="37">
        <v>46000</v>
      </c>
      <c r="E40" s="37">
        <v>54900</v>
      </c>
      <c r="F40" s="37">
        <v>53700</v>
      </c>
      <c r="G40" s="37">
        <v>57500</v>
      </c>
      <c r="H40" s="37">
        <v>56500</v>
      </c>
      <c r="I40" s="37">
        <v>60900</v>
      </c>
      <c r="J40" s="37">
        <v>60300</v>
      </c>
      <c r="K40" s="37">
        <v>57100</v>
      </c>
      <c r="L40" s="37">
        <v>56400</v>
      </c>
      <c r="M40" s="37">
        <v>52100</v>
      </c>
      <c r="N40" s="38">
        <v>53000</v>
      </c>
      <c r="O40" s="26">
        <f t="shared" si="6"/>
        <v>656300</v>
      </c>
      <c r="P40" s="25">
        <f t="shared" si="7"/>
        <v>54691.666666666664</v>
      </c>
    </row>
    <row r="41" spans="1:16" ht="42" thickTop="1" thickBot="1" x14ac:dyDescent="0.25">
      <c r="A41" s="48" t="s">
        <v>36</v>
      </c>
      <c r="B41" s="39" t="s">
        <v>55</v>
      </c>
      <c r="C41" s="40">
        <v>39200</v>
      </c>
      <c r="D41" s="40">
        <v>35900</v>
      </c>
      <c r="E41" s="40">
        <v>45800</v>
      </c>
      <c r="F41" s="40">
        <v>44200</v>
      </c>
      <c r="G41" s="40">
        <v>47100</v>
      </c>
      <c r="H41" s="40">
        <v>45700</v>
      </c>
      <c r="I41" s="40">
        <v>48800</v>
      </c>
      <c r="J41" s="40">
        <v>49500</v>
      </c>
      <c r="K41" s="40">
        <v>48900</v>
      </c>
      <c r="L41" s="40">
        <v>50100</v>
      </c>
      <c r="M41" s="40">
        <v>44000</v>
      </c>
      <c r="N41" s="41">
        <v>46000</v>
      </c>
      <c r="O41" s="26">
        <f t="shared" si="6"/>
        <v>545200</v>
      </c>
      <c r="P41" s="25">
        <f t="shared" si="7"/>
        <v>45433.333333333336</v>
      </c>
    </row>
    <row r="42" spans="1:16" ht="36.75" thickTop="1" x14ac:dyDescent="0.2">
      <c r="A42" s="47" t="s">
        <v>35</v>
      </c>
      <c r="B42" s="30" t="s">
        <v>46</v>
      </c>
      <c r="C42" s="31">
        <v>27700</v>
      </c>
      <c r="D42" s="31">
        <v>24100</v>
      </c>
      <c r="E42" s="31">
        <v>32100</v>
      </c>
      <c r="F42" s="31">
        <v>35400</v>
      </c>
      <c r="G42" s="31">
        <v>34000</v>
      </c>
      <c r="H42" s="31">
        <v>38800</v>
      </c>
      <c r="I42" s="31">
        <v>38100</v>
      </c>
      <c r="J42" s="31">
        <v>39600</v>
      </c>
      <c r="K42" s="31">
        <v>36700</v>
      </c>
      <c r="L42" s="31">
        <v>34100</v>
      </c>
      <c r="M42" s="31">
        <v>35000</v>
      </c>
      <c r="N42" s="32">
        <v>33000</v>
      </c>
      <c r="O42" s="26">
        <f t="shared" si="6"/>
        <v>408600</v>
      </c>
      <c r="P42" s="25">
        <f t="shared" si="7"/>
        <v>34050</v>
      </c>
    </row>
    <row r="43" spans="1:16" ht="36.75" thickBot="1" x14ac:dyDescent="0.25">
      <c r="A43" s="35"/>
      <c r="B43" s="36" t="s">
        <v>56</v>
      </c>
      <c r="C43" s="37">
        <v>39400</v>
      </c>
      <c r="D43" s="37">
        <v>40700</v>
      </c>
      <c r="E43" s="37">
        <v>46800</v>
      </c>
      <c r="F43" s="37">
        <v>49400</v>
      </c>
      <c r="G43" s="37">
        <v>48400</v>
      </c>
      <c r="H43" s="37">
        <v>52100</v>
      </c>
      <c r="I43" s="37">
        <v>54400</v>
      </c>
      <c r="J43" s="37">
        <v>51400</v>
      </c>
      <c r="K43" s="37">
        <v>49200</v>
      </c>
      <c r="L43" s="37">
        <v>52100</v>
      </c>
      <c r="M43" s="37">
        <v>47000</v>
      </c>
      <c r="N43" s="38">
        <v>48000</v>
      </c>
      <c r="O43" s="26">
        <f t="shared" si="6"/>
        <v>578900</v>
      </c>
      <c r="P43" s="25">
        <f t="shared" si="7"/>
        <v>48241.666666666664</v>
      </c>
    </row>
    <row r="44" spans="1:16" ht="36.75" thickTop="1" x14ac:dyDescent="0.2">
      <c r="A44" s="47" t="s">
        <v>28</v>
      </c>
      <c r="B44" s="30" t="s">
        <v>60</v>
      </c>
      <c r="C44" s="31">
        <v>47500</v>
      </c>
      <c r="D44" s="31">
        <v>44700</v>
      </c>
      <c r="E44" s="31">
        <v>51700</v>
      </c>
      <c r="F44" s="31">
        <v>56400</v>
      </c>
      <c r="G44" s="31">
        <v>58400</v>
      </c>
      <c r="H44" s="31">
        <v>59100</v>
      </c>
      <c r="I44" s="31">
        <v>58200</v>
      </c>
      <c r="J44" s="31">
        <v>62100</v>
      </c>
      <c r="K44" s="31">
        <v>55900</v>
      </c>
      <c r="L44" s="31">
        <v>57400</v>
      </c>
      <c r="M44" s="31">
        <v>51000</v>
      </c>
      <c r="N44" s="32">
        <v>53000</v>
      </c>
      <c r="O44" s="26">
        <f t="shared" si="6"/>
        <v>655400</v>
      </c>
      <c r="P44" s="25">
        <f t="shared" si="7"/>
        <v>54616.666666666664</v>
      </c>
    </row>
    <row r="45" spans="1:16" ht="36" x14ac:dyDescent="0.2">
      <c r="A45" s="33"/>
      <c r="B45" s="22" t="s">
        <v>51</v>
      </c>
      <c r="C45" s="21">
        <v>32100</v>
      </c>
      <c r="D45" s="21">
        <v>28900</v>
      </c>
      <c r="E45" s="21">
        <v>35800</v>
      </c>
      <c r="F45" s="21">
        <v>37300</v>
      </c>
      <c r="G45" s="21">
        <v>38700</v>
      </c>
      <c r="H45" s="21">
        <v>40300</v>
      </c>
      <c r="I45" s="21">
        <v>39700</v>
      </c>
      <c r="J45" s="21">
        <v>39700</v>
      </c>
      <c r="K45" s="21">
        <v>38600</v>
      </c>
      <c r="L45" s="21">
        <v>37600</v>
      </c>
      <c r="M45" s="21">
        <v>35300</v>
      </c>
      <c r="N45" s="34">
        <v>38000</v>
      </c>
      <c r="O45" s="26">
        <f t="shared" si="6"/>
        <v>442000</v>
      </c>
      <c r="P45" s="25">
        <f t="shared" si="7"/>
        <v>36833.333333333336</v>
      </c>
    </row>
    <row r="46" spans="1:16" ht="36.75" thickBot="1" x14ac:dyDescent="0.25">
      <c r="A46" s="35"/>
      <c r="B46" s="36" t="s">
        <v>61</v>
      </c>
      <c r="C46" s="37">
        <v>49700</v>
      </c>
      <c r="D46" s="37">
        <v>45900</v>
      </c>
      <c r="E46" s="37">
        <v>56400</v>
      </c>
      <c r="F46" s="37">
        <v>55500</v>
      </c>
      <c r="G46" s="37">
        <v>58600</v>
      </c>
      <c r="H46" s="37">
        <v>57100</v>
      </c>
      <c r="I46" s="37">
        <v>61900</v>
      </c>
      <c r="J46" s="37">
        <v>61100</v>
      </c>
      <c r="K46" s="37">
        <v>58800</v>
      </c>
      <c r="L46" s="37">
        <v>60800</v>
      </c>
      <c r="M46" s="37">
        <v>53000</v>
      </c>
      <c r="N46" s="38">
        <v>57000</v>
      </c>
      <c r="O46" s="26">
        <f t="shared" si="6"/>
        <v>675800</v>
      </c>
      <c r="P46" s="25">
        <f t="shared" si="7"/>
        <v>56316.666666666664</v>
      </c>
    </row>
    <row r="47" spans="1:16" thickTop="1" x14ac:dyDescent="0.2">
      <c r="B47" s="42" t="s">
        <v>42</v>
      </c>
      <c r="C47" s="29">
        <f t="shared" ref="C47:O47" si="8">SUM(C27:C46)</f>
        <v>710900</v>
      </c>
      <c r="D47" s="29">
        <f t="shared" si="8"/>
        <v>648900</v>
      </c>
      <c r="E47" s="29">
        <f t="shared" si="8"/>
        <v>795500</v>
      </c>
      <c r="F47" s="29">
        <f t="shared" si="8"/>
        <v>820000</v>
      </c>
      <c r="G47" s="29">
        <f t="shared" si="8"/>
        <v>861600</v>
      </c>
      <c r="H47" s="29">
        <f t="shared" si="8"/>
        <v>872900</v>
      </c>
      <c r="I47" s="29">
        <f t="shared" si="8"/>
        <v>903000</v>
      </c>
      <c r="J47" s="29">
        <f t="shared" si="8"/>
        <v>920000</v>
      </c>
      <c r="K47" s="29">
        <f t="shared" si="8"/>
        <v>859800</v>
      </c>
      <c r="L47" s="29">
        <f t="shared" si="8"/>
        <v>866200</v>
      </c>
      <c r="M47" s="29">
        <f t="shared" si="8"/>
        <v>788900</v>
      </c>
      <c r="N47" s="29">
        <f t="shared" si="8"/>
        <v>833100</v>
      </c>
      <c r="O47" s="21">
        <f t="shared" si="8"/>
        <v>9880800</v>
      </c>
      <c r="P47" s="25">
        <f t="shared" si="7"/>
        <v>823400</v>
      </c>
    </row>
  </sheetData>
  <mergeCells count="5">
    <mergeCell ref="A27:A33"/>
    <mergeCell ref="A34:A36"/>
    <mergeCell ref="A37:A40"/>
    <mergeCell ref="A42:A43"/>
    <mergeCell ref="A44:A46"/>
  </mergeCells>
  <conditionalFormatting sqref="E6:F12 E16:F22">
    <cfRule type="cellIs" dxfId="4" priority="3" operator="lessThan">
      <formula>0</formula>
    </cfRule>
  </conditionalFormatting>
  <conditionalFormatting sqref="C27:N46">
    <cfRule type="top10" dxfId="3" priority="2" percent="1" rank="10"/>
  </conditionalFormatting>
  <conditionalFormatting sqref="N25">
    <cfRule type="containsText" dxfId="0" priority="1" operator="containsText" text="green">
      <formula>NOT(ISERROR(SEARCH("green",N25)))</formula>
    </cfRule>
  </conditionalFormatting>
  <pageMargins left="1" right="0.7" top="0.75" bottom="0.75" header="0.3" footer="0.3"/>
  <pageSetup scale="60" orientation="portrait" r:id="rId1"/>
  <headerFooter differentFirst="1">
    <oddHeader>&amp;LFilename &amp;F&amp;R&amp;D</oddHeader>
    <oddFooter>&amp;C &amp;P of &amp;N</oddFooter>
    <firstFooter>&amp;RPrepared by: Mark Hammers</first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Sales Report</vt:lpstr>
      <vt:lpstr>'Sales Report'!Print_Area</vt:lpstr>
      <vt:lpstr>'Sales Report'!Print_Titles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Evans</dc:creator>
  <cp:lastModifiedBy>User</cp:lastModifiedBy>
  <cp:lastPrinted>2017-11-02T02:57:24Z</cp:lastPrinted>
  <dcterms:created xsi:type="dcterms:W3CDTF">2012-10-24T01:02:49Z</dcterms:created>
  <dcterms:modified xsi:type="dcterms:W3CDTF">2017-11-02T02:57:45Z</dcterms:modified>
</cp:coreProperties>
</file>