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3\"/>
    </mc:Choice>
  </mc:AlternateContent>
  <bookViews>
    <workbookView xWindow="0" yWindow="0" windowWidth="20490" windowHeight="7530" activeTab="1" xr2:uid="{00000000-000D-0000-FFFF-FFFF00000000}"/>
  </bookViews>
  <sheets>
    <sheet name="Documentation" sheetId="2" r:id="rId1"/>
    <sheet name="Monthly Budge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7" i="1"/>
  <c r="B8" i="1"/>
  <c r="B10" i="1"/>
  <c r="B11" i="1"/>
  <c r="B12" i="1"/>
  <c r="B14" i="1"/>
  <c r="B17" i="1"/>
  <c r="B18" i="1"/>
  <c r="B19" i="1"/>
  <c r="B20" i="1"/>
  <c r="B21" i="1"/>
  <c r="B22" i="1"/>
  <c r="B23" i="1"/>
  <c r="B24" i="1"/>
  <c r="B25" i="1"/>
  <c r="B26" i="1"/>
  <c r="B29" i="1"/>
  <c r="B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E27" i="1"/>
  <c r="F27" i="1"/>
  <c r="G27" i="1"/>
  <c r="H27" i="1"/>
  <c r="I27" i="1"/>
  <c r="J27" i="1"/>
  <c r="K27" i="1"/>
  <c r="L27" i="1"/>
  <c r="M27" i="1"/>
  <c r="N27" i="1"/>
  <c r="O27" i="1"/>
  <c r="P27" i="1"/>
  <c r="I14" i="1"/>
  <c r="I29" i="1" s="1"/>
  <c r="M14" i="1"/>
  <c r="M29" i="1" s="1"/>
  <c r="E14" i="1"/>
  <c r="E29" i="1" s="1"/>
  <c r="E12" i="1"/>
  <c r="F12" i="1"/>
  <c r="G12" i="1"/>
  <c r="H12" i="1"/>
  <c r="I12" i="1"/>
  <c r="J12" i="1"/>
  <c r="K12" i="1"/>
  <c r="L12" i="1"/>
  <c r="M12" i="1"/>
  <c r="N12" i="1"/>
  <c r="O12" i="1"/>
  <c r="P12" i="1"/>
  <c r="E8" i="1"/>
  <c r="F8" i="1"/>
  <c r="F14" i="1" s="1"/>
  <c r="F29" i="1" s="1"/>
  <c r="G8" i="1"/>
  <c r="H8" i="1"/>
  <c r="I8" i="1"/>
  <c r="J8" i="1"/>
  <c r="J14" i="1" s="1"/>
  <c r="J29" i="1" s="1"/>
  <c r="K8" i="1"/>
  <c r="K14" i="1" s="1"/>
  <c r="K29" i="1" s="1"/>
  <c r="L8" i="1"/>
  <c r="L14" i="1" s="1"/>
  <c r="L29" i="1" s="1"/>
  <c r="M8" i="1"/>
  <c r="N8" i="1"/>
  <c r="N14" i="1" s="1"/>
  <c r="N29" i="1" s="1"/>
  <c r="O8" i="1"/>
  <c r="O14" i="1" s="1"/>
  <c r="O29" i="1" s="1"/>
  <c r="P8" i="1"/>
  <c r="P14" i="1" s="1"/>
  <c r="P29" i="1" s="1"/>
  <c r="H14" i="1" l="1"/>
  <c r="H29" i="1" s="1"/>
  <c r="G14" i="1"/>
  <c r="G29" i="1" s="1"/>
</calcChain>
</file>

<file path=xl/sharedStrings.xml><?xml version="1.0" encoding="utf-8"?>
<sst xmlns="http://schemas.openxmlformats.org/spreadsheetml/2006/main" count="54" uniqueCount="28">
  <si>
    <t>Income</t>
  </si>
  <si>
    <t>Total</t>
  </si>
  <si>
    <t>Construction</t>
  </si>
  <si>
    <t>Reimbursement</t>
  </si>
  <si>
    <t>Cost of Goods Sold</t>
  </si>
  <si>
    <t>Cost of Goods</t>
  </si>
  <si>
    <t>Job Expenses</t>
  </si>
  <si>
    <t>Gorecki  Construction</t>
  </si>
  <si>
    <t>Gross Profit</t>
  </si>
  <si>
    <t>Expenses</t>
  </si>
  <si>
    <t>Automobiles</t>
  </si>
  <si>
    <t>Bank Services</t>
  </si>
  <si>
    <t>Insurance</t>
  </si>
  <si>
    <t>Interest Expenses</t>
  </si>
  <si>
    <t>Payroll Expenses</t>
  </si>
  <si>
    <t>Postage</t>
  </si>
  <si>
    <t>Professional Fees</t>
  </si>
  <si>
    <t>Repairs</t>
  </si>
  <si>
    <t>Tools and Machinery</t>
  </si>
  <si>
    <t>Utilities</t>
  </si>
  <si>
    <t>Net Income</t>
  </si>
  <si>
    <t>Budget Analysis</t>
  </si>
  <si>
    <t>Author</t>
  </si>
  <si>
    <t>Date</t>
  </si>
  <si>
    <t>Purpose</t>
  </si>
  <si>
    <t>To create monthly budget projections for the Gorecki Construction company.</t>
  </si>
  <si>
    <t>Estimated Monthly Budget</t>
  </si>
  <si>
    <t>Mark Hammers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</si>
</sst>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3"/>
      <name val="Impact"/>
      <family val="2"/>
    </font>
    <font>
      <b/>
      <sz val="12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4" fontId="3" fillId="0" borderId="0" xfId="0" applyNumberFormat="1" applyFont="1"/>
    <xf numFmtId="4" fontId="0" fillId="0" borderId="1" xfId="0" applyNumberFormat="1" applyBorder="1"/>
    <xf numFmtId="43" fontId="0" fillId="0" borderId="0" xfId="1" applyFont="1"/>
    <xf numFmtId="43" fontId="0" fillId="0" borderId="1" xfId="1" applyFont="1" applyBorder="1"/>
    <xf numFmtId="43" fontId="0" fillId="0" borderId="0" xfId="0" applyNumberFormat="1"/>
    <xf numFmtId="43" fontId="3" fillId="0" borderId="0" xfId="0" applyNumberFormat="1" applyFont="1"/>
    <xf numFmtId="15" fontId="0" fillId="0" borderId="1" xfId="0" applyNumberFormat="1" applyBorder="1"/>
    <xf numFmtId="43" fontId="3" fillId="0" borderId="1" xfId="0" applyNumberFormat="1" applyFont="1" applyBorder="1"/>
    <xf numFmtId="43" fontId="3" fillId="0" borderId="2" xfId="1" applyFont="1" applyBorder="1"/>
    <xf numFmtId="43" fontId="3" fillId="0" borderId="2" xfId="0" applyNumberFormat="1" applyFont="1" applyBorder="1"/>
    <xf numFmtId="43" fontId="3" fillId="0" borderId="1" xfId="1" applyFont="1" applyBorder="1"/>
    <xf numFmtId="0" fontId="5" fillId="0" borderId="0" xfId="2" applyFont="1"/>
    <xf numFmtId="0" fontId="7" fillId="0" borderId="0" xfId="0" applyFont="1"/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left" indent="2"/>
    </xf>
    <xf numFmtId="0" fontId="0" fillId="3" borderId="1" xfId="0" applyFill="1" applyBorder="1" applyAlignment="1">
      <alignment horizontal="left" indent="2"/>
    </xf>
    <xf numFmtId="43" fontId="0" fillId="3" borderId="1" xfId="0" applyNumberFormat="1" applyFill="1" applyBorder="1"/>
    <xf numFmtId="0" fontId="0" fillId="3" borderId="2" xfId="0" applyFill="1" applyBorder="1" applyAlignment="1">
      <alignment horizontal="left" indent="2"/>
    </xf>
    <xf numFmtId="0" fontId="0" fillId="3" borderId="0" xfId="0" applyFill="1" applyAlignment="1">
      <alignment horizontal="left"/>
    </xf>
    <xf numFmtId="0" fontId="6" fillId="3" borderId="1" xfId="0" applyFont="1" applyFill="1" applyBorder="1"/>
    <xf numFmtId="43" fontId="3" fillId="3" borderId="0" xfId="0" applyNumberFormat="1" applyFont="1" applyFill="1"/>
    <xf numFmtId="0" fontId="0" fillId="3" borderId="3" xfId="0" applyFill="1" applyBorder="1"/>
    <xf numFmtId="43" fontId="0" fillId="0" borderId="3" xfId="1" applyFont="1" applyBorder="1"/>
    <xf numFmtId="43" fontId="0" fillId="0" borderId="4" xfId="1" applyFont="1" applyBorder="1"/>
    <xf numFmtId="4" fontId="3" fillId="0" borderId="3" xfId="0" applyNumberFormat="1" applyFont="1" applyBorder="1"/>
    <xf numFmtId="0" fontId="0" fillId="0" borderId="3" xfId="0" applyBorder="1"/>
    <xf numFmtId="4" fontId="0" fillId="0" borderId="4" xfId="0" applyNumberFormat="1" applyBorder="1"/>
    <xf numFmtId="43" fontId="3" fillId="0" borderId="4" xfId="1" applyFont="1" applyBorder="1"/>
    <xf numFmtId="43" fontId="3" fillId="0" borderId="5" xfId="1" applyFont="1" applyBorder="1"/>
    <xf numFmtId="0" fontId="0" fillId="3" borderId="6" xfId="0" applyFill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3" borderId="3" xfId="0" applyFill="1" applyBorder="1" applyAlignment="1">
      <alignment horizontal="left"/>
    </xf>
    <xf numFmtId="43" fontId="3" fillId="3" borderId="1" xfId="0" applyNumberFormat="1" applyFont="1" applyFill="1" applyBorder="1"/>
    <xf numFmtId="43" fontId="3" fillId="0" borderId="7" xfId="0" applyNumberFormat="1" applyFont="1" applyBorder="1"/>
    <xf numFmtId="0" fontId="4" fillId="4" borderId="8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 wrapText="1"/>
    </xf>
    <xf numFmtId="14" fontId="8" fillId="2" borderId="8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0" borderId="3" xfId="0" applyBorder="1" applyAlignment="1">
      <alignment horizontal="left"/>
    </xf>
    <xf numFmtId="43" fontId="3" fillId="2" borderId="0" xfId="0" applyNumberFormat="1" applyFont="1" applyFill="1"/>
    <xf numFmtId="43" fontId="3" fillId="2" borderId="3" xfId="0" applyNumberFormat="1" applyFont="1" applyFill="1" applyBorder="1"/>
    <xf numFmtId="0" fontId="0" fillId="2" borderId="0" xfId="0" applyFill="1"/>
    <xf numFmtId="43" fontId="0" fillId="3" borderId="0" xfId="0" applyNumberFormat="1" applyFill="1" applyBorder="1"/>
    <xf numFmtId="0" fontId="0" fillId="2" borderId="9" xfId="0" applyFill="1" applyBorder="1"/>
    <xf numFmtId="43" fontId="3" fillId="2" borderId="9" xfId="0" applyNumberFormat="1" applyFont="1" applyFill="1" applyBorder="1"/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5" sqref="B5"/>
    </sheetView>
  </sheetViews>
  <sheetFormatPr defaultRowHeight="15" x14ac:dyDescent="0.25"/>
  <cols>
    <col min="2" max="2" width="34.42578125" customWidth="1"/>
  </cols>
  <sheetData>
    <row r="1" spans="1:2" ht="28.5" x14ac:dyDescent="0.4">
      <c r="A1" s="13" t="s">
        <v>7</v>
      </c>
    </row>
    <row r="3" spans="1:2" x14ac:dyDescent="0.25">
      <c r="A3" s="39" t="s">
        <v>22</v>
      </c>
      <c r="B3" s="40" t="s">
        <v>27</v>
      </c>
    </row>
    <row r="4" spans="1:2" x14ac:dyDescent="0.25">
      <c r="A4" s="39" t="s">
        <v>23</v>
      </c>
      <c r="B4" s="41">
        <v>43046</v>
      </c>
    </row>
    <row r="5" spans="1:2" ht="45" x14ac:dyDescent="0.25">
      <c r="A5" s="39" t="s">
        <v>24</v>
      </c>
      <c r="B5" s="40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0"/>
  <sheetViews>
    <sheetView tabSelected="1" topLeftCell="A2" zoomScale="120" zoomScaleNormal="120" workbookViewId="0">
      <selection activeCell="D2" sqref="D2"/>
    </sheetView>
  </sheetViews>
  <sheetFormatPr defaultRowHeight="15" x14ac:dyDescent="0.25"/>
  <cols>
    <col min="1" max="1" width="25.5703125" bestFit="1" customWidth="1"/>
    <col min="2" max="2" width="10.85546875" bestFit="1" customWidth="1"/>
    <col min="3" max="3" width="5.7109375" customWidth="1"/>
    <col min="4" max="4" width="24" customWidth="1"/>
    <col min="5" max="16" width="12.7109375" customWidth="1"/>
    <col min="17" max="17" width="12.28515625" bestFit="1" customWidth="1"/>
  </cols>
  <sheetData>
    <row r="1" spans="1:17" ht="28.5" x14ac:dyDescent="0.4">
      <c r="A1" s="13" t="s">
        <v>7</v>
      </c>
    </row>
    <row r="2" spans="1:17" ht="21" x14ac:dyDescent="0.35">
      <c r="A2" s="14" t="s">
        <v>21</v>
      </c>
    </row>
    <row r="4" spans="1:17" ht="15.75" x14ac:dyDescent="0.25">
      <c r="A4" s="22" t="s">
        <v>26</v>
      </c>
      <c r="B4" s="15"/>
      <c r="D4" s="1"/>
      <c r="E4" s="8">
        <v>43131</v>
      </c>
      <c r="F4" s="8">
        <v>43159</v>
      </c>
      <c r="G4" s="8">
        <v>43190</v>
      </c>
      <c r="H4" s="8">
        <v>43220</v>
      </c>
      <c r="I4" s="8">
        <v>43251</v>
      </c>
      <c r="J4" s="8">
        <v>43281</v>
      </c>
      <c r="K4" s="8">
        <v>43312</v>
      </c>
      <c r="L4" s="8">
        <v>43343</v>
      </c>
      <c r="M4" s="8">
        <v>43373</v>
      </c>
      <c r="N4" s="8">
        <v>43404</v>
      </c>
      <c r="O4" s="8">
        <v>43434</v>
      </c>
      <c r="P4" s="8">
        <v>43465</v>
      </c>
      <c r="Q4" s="1" t="s">
        <v>1</v>
      </c>
    </row>
    <row r="5" spans="1:17" x14ac:dyDescent="0.25">
      <c r="A5" s="16" t="s">
        <v>0</v>
      </c>
      <c r="B5" s="42"/>
      <c r="D5" s="32" t="s">
        <v>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24"/>
      <c r="Q5" s="16"/>
    </row>
    <row r="6" spans="1:17" x14ac:dyDescent="0.25">
      <c r="A6" s="17" t="s">
        <v>2</v>
      </c>
      <c r="B6" s="42">
        <f>ROUND(AVERAGE(E6:P6),-1)</f>
        <v>33580</v>
      </c>
      <c r="D6" s="33" t="s">
        <v>2</v>
      </c>
      <c r="E6" s="4">
        <v>20781.48</v>
      </c>
      <c r="F6" s="4">
        <v>18481.47</v>
      </c>
      <c r="G6" s="4">
        <v>28311.14</v>
      </c>
      <c r="H6" s="4">
        <v>32145.87</v>
      </c>
      <c r="I6" s="4">
        <v>34005.21</v>
      </c>
      <c r="J6" s="4">
        <v>41004.870000000003</v>
      </c>
      <c r="K6" s="4">
        <v>37578.910000000003</v>
      </c>
      <c r="L6" s="4">
        <v>36414.339999999997</v>
      </c>
      <c r="M6" s="4">
        <v>34308.1</v>
      </c>
      <c r="N6" s="4">
        <v>57207.15</v>
      </c>
      <c r="O6" s="4">
        <v>34711.300000000003</v>
      </c>
      <c r="P6" s="25">
        <v>28004.21</v>
      </c>
      <c r="Q6" s="7">
        <f t="shared" ref="Q6:Q29" si="0">SUM(E6:P6)</f>
        <v>402954.05</v>
      </c>
    </row>
    <row r="7" spans="1:17" x14ac:dyDescent="0.25">
      <c r="A7" s="18" t="s">
        <v>3</v>
      </c>
      <c r="B7" s="42">
        <f t="shared" ref="B7:B29" si="1">ROUND(AVERAGE(E7:P7),-1)</f>
        <v>250</v>
      </c>
      <c r="D7" s="34" t="s">
        <v>3</v>
      </c>
      <c r="E7" s="5">
        <v>0</v>
      </c>
      <c r="F7" s="5">
        <v>187.45</v>
      </c>
      <c r="G7" s="5">
        <v>0</v>
      </c>
      <c r="H7" s="5">
        <v>688.27</v>
      </c>
      <c r="I7" s="5">
        <v>0</v>
      </c>
      <c r="J7" s="5">
        <v>0</v>
      </c>
      <c r="K7" s="5">
        <v>671.44</v>
      </c>
      <c r="L7" s="5">
        <v>587.28</v>
      </c>
      <c r="M7" s="5">
        <v>0</v>
      </c>
      <c r="N7" s="5">
        <v>601.48</v>
      </c>
      <c r="O7" s="5">
        <v>298.37</v>
      </c>
      <c r="P7" s="26">
        <v>0</v>
      </c>
      <c r="Q7" s="38">
        <f t="shared" si="0"/>
        <v>3034.29</v>
      </c>
    </row>
    <row r="8" spans="1:17" x14ac:dyDescent="0.25">
      <c r="A8" s="17" t="s">
        <v>1</v>
      </c>
      <c r="B8" s="42">
        <f t="shared" si="1"/>
        <v>33830</v>
      </c>
      <c r="D8" s="33" t="s">
        <v>1</v>
      </c>
      <c r="E8" s="2">
        <f t="shared" ref="E8:P8" si="2">SUM(E6:E7)</f>
        <v>20781.48</v>
      </c>
      <c r="F8" s="2">
        <f t="shared" si="2"/>
        <v>18668.920000000002</v>
      </c>
      <c r="G8" s="2">
        <f t="shared" si="2"/>
        <v>28311.14</v>
      </c>
      <c r="H8" s="2">
        <f t="shared" si="2"/>
        <v>32834.14</v>
      </c>
      <c r="I8" s="2">
        <f t="shared" si="2"/>
        <v>34005.21</v>
      </c>
      <c r="J8" s="2">
        <f t="shared" si="2"/>
        <v>41004.870000000003</v>
      </c>
      <c r="K8" s="2">
        <f t="shared" si="2"/>
        <v>38250.350000000006</v>
      </c>
      <c r="L8" s="2">
        <f t="shared" si="2"/>
        <v>37001.619999999995</v>
      </c>
      <c r="M8" s="2">
        <f t="shared" si="2"/>
        <v>34308.1</v>
      </c>
      <c r="N8" s="2">
        <f t="shared" si="2"/>
        <v>57808.630000000005</v>
      </c>
      <c r="O8" s="2">
        <f t="shared" si="2"/>
        <v>35009.670000000006</v>
      </c>
      <c r="P8" s="27">
        <f t="shared" si="2"/>
        <v>28004.21</v>
      </c>
      <c r="Q8" s="7">
        <f t="shared" si="0"/>
        <v>405988.34</v>
      </c>
    </row>
    <row r="9" spans="1:17" x14ac:dyDescent="0.25">
      <c r="A9" s="16" t="s">
        <v>4</v>
      </c>
      <c r="B9" s="42"/>
      <c r="D9" s="28" t="s">
        <v>4</v>
      </c>
      <c r="P9" s="28"/>
      <c r="Q9" s="7">
        <f t="shared" si="0"/>
        <v>0</v>
      </c>
    </row>
    <row r="10" spans="1:17" x14ac:dyDescent="0.25">
      <c r="A10" s="17" t="s">
        <v>5</v>
      </c>
      <c r="B10" s="42">
        <f t="shared" si="1"/>
        <v>1190</v>
      </c>
      <c r="D10" s="33" t="s">
        <v>5</v>
      </c>
      <c r="E10" s="4">
        <v>0</v>
      </c>
      <c r="F10" s="4">
        <v>987.28</v>
      </c>
      <c r="G10" s="4">
        <v>1919.28</v>
      </c>
      <c r="H10" s="4">
        <v>248.71</v>
      </c>
      <c r="I10" s="4">
        <v>105.88</v>
      </c>
      <c r="J10" s="4">
        <v>3481.81</v>
      </c>
      <c r="K10" s="4">
        <v>0</v>
      </c>
      <c r="L10" s="4">
        <v>0</v>
      </c>
      <c r="M10" s="4">
        <v>1971.87</v>
      </c>
      <c r="N10" s="4">
        <v>808.48</v>
      </c>
      <c r="O10" s="4">
        <v>3789.8</v>
      </c>
      <c r="P10" s="25">
        <v>981.81</v>
      </c>
      <c r="Q10" s="7">
        <f t="shared" si="0"/>
        <v>14294.92</v>
      </c>
    </row>
    <row r="11" spans="1:17" x14ac:dyDescent="0.25">
      <c r="A11" s="18" t="s">
        <v>6</v>
      </c>
      <c r="B11" s="42">
        <f t="shared" si="1"/>
        <v>11690</v>
      </c>
      <c r="D11" s="34" t="s">
        <v>6</v>
      </c>
      <c r="E11" s="3">
        <v>2075.21</v>
      </c>
      <c r="F11" s="3">
        <v>3447.57</v>
      </c>
      <c r="G11" s="3">
        <v>5381.38</v>
      </c>
      <c r="H11" s="3">
        <v>3487.18</v>
      </c>
      <c r="I11" s="3">
        <v>4081.87</v>
      </c>
      <c r="J11" s="3">
        <v>13810.13</v>
      </c>
      <c r="K11" s="3">
        <v>6007.01</v>
      </c>
      <c r="L11" s="3">
        <v>22788.17</v>
      </c>
      <c r="M11" s="3">
        <v>18975.509999999998</v>
      </c>
      <c r="N11" s="3">
        <v>33078.28</v>
      </c>
      <c r="O11" s="3">
        <v>18740.87</v>
      </c>
      <c r="P11" s="29">
        <v>8401.44</v>
      </c>
      <c r="Q11" s="38">
        <f t="shared" si="0"/>
        <v>140274.62</v>
      </c>
    </row>
    <row r="12" spans="1:17" x14ac:dyDescent="0.25">
      <c r="A12" s="20" t="s">
        <v>1</v>
      </c>
      <c r="B12" s="42">
        <f t="shared" si="1"/>
        <v>12880</v>
      </c>
      <c r="D12" s="35" t="s">
        <v>1</v>
      </c>
      <c r="E12" s="12">
        <f t="shared" ref="E12:P12" si="3">SUM(E10:E11)</f>
        <v>2075.21</v>
      </c>
      <c r="F12" s="12">
        <f t="shared" si="3"/>
        <v>4434.8500000000004</v>
      </c>
      <c r="G12" s="12">
        <f t="shared" si="3"/>
        <v>7300.66</v>
      </c>
      <c r="H12" s="12">
        <f t="shared" si="3"/>
        <v>3735.89</v>
      </c>
      <c r="I12" s="12">
        <f t="shared" si="3"/>
        <v>4187.75</v>
      </c>
      <c r="J12" s="12">
        <f t="shared" si="3"/>
        <v>17291.939999999999</v>
      </c>
      <c r="K12" s="12">
        <f t="shared" si="3"/>
        <v>6007.01</v>
      </c>
      <c r="L12" s="12">
        <f t="shared" si="3"/>
        <v>22788.17</v>
      </c>
      <c r="M12" s="12">
        <f t="shared" si="3"/>
        <v>20947.379999999997</v>
      </c>
      <c r="N12" s="12">
        <f t="shared" si="3"/>
        <v>33886.76</v>
      </c>
      <c r="O12" s="12">
        <f t="shared" si="3"/>
        <v>22530.67</v>
      </c>
      <c r="P12" s="30">
        <f t="shared" si="3"/>
        <v>9383.25</v>
      </c>
      <c r="Q12" s="9">
        <f t="shared" si="0"/>
        <v>154569.54000000004</v>
      </c>
    </row>
    <row r="13" spans="1:17" x14ac:dyDescent="0.25">
      <c r="A13" s="16"/>
      <c r="B13" s="42"/>
      <c r="D13" s="28"/>
      <c r="P13" s="28"/>
      <c r="Q13" s="7">
        <f t="shared" si="0"/>
        <v>0</v>
      </c>
    </row>
    <row r="14" spans="1:17" x14ac:dyDescent="0.25">
      <c r="A14" s="21" t="s">
        <v>8</v>
      </c>
      <c r="B14" s="42">
        <f t="shared" si="1"/>
        <v>20950</v>
      </c>
      <c r="D14" s="43" t="s">
        <v>8</v>
      </c>
      <c r="E14" s="6">
        <f>E8-E12</f>
        <v>18706.27</v>
      </c>
      <c r="F14" s="6">
        <f t="shared" ref="F14:P14" si="4">F8-F12</f>
        <v>14234.070000000002</v>
      </c>
      <c r="G14" s="6">
        <f t="shared" si="4"/>
        <v>21010.48</v>
      </c>
      <c r="H14" s="6">
        <f t="shared" si="4"/>
        <v>29098.25</v>
      </c>
      <c r="I14" s="6">
        <f t="shared" si="4"/>
        <v>29817.46</v>
      </c>
      <c r="J14" s="6">
        <f t="shared" si="4"/>
        <v>23712.930000000004</v>
      </c>
      <c r="K14" s="6">
        <f t="shared" si="4"/>
        <v>32243.340000000004</v>
      </c>
      <c r="L14" s="6">
        <f t="shared" si="4"/>
        <v>14213.449999999997</v>
      </c>
      <c r="M14" s="6">
        <f t="shared" si="4"/>
        <v>13360.720000000001</v>
      </c>
      <c r="N14" s="6">
        <f t="shared" si="4"/>
        <v>23921.870000000003</v>
      </c>
      <c r="O14" s="6">
        <f t="shared" si="4"/>
        <v>12479.000000000007</v>
      </c>
      <c r="P14" s="6">
        <f t="shared" si="4"/>
        <v>18620.96</v>
      </c>
      <c r="Q14" s="7">
        <f t="shared" si="0"/>
        <v>251418.8</v>
      </c>
    </row>
    <row r="15" spans="1:17" x14ac:dyDescent="0.25">
      <c r="A15" s="16"/>
      <c r="B15" s="42"/>
      <c r="D15" s="28"/>
      <c r="P15" s="28"/>
      <c r="Q15" s="7">
        <f t="shared" si="0"/>
        <v>0</v>
      </c>
    </row>
    <row r="16" spans="1:17" x14ac:dyDescent="0.25">
      <c r="A16" s="21" t="s">
        <v>9</v>
      </c>
      <c r="B16" s="42"/>
      <c r="D16" s="36" t="s">
        <v>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24"/>
      <c r="Q16" s="23">
        <f t="shared" si="0"/>
        <v>0</v>
      </c>
    </row>
    <row r="17" spans="1:20" x14ac:dyDescent="0.25">
      <c r="A17" s="17" t="s">
        <v>10</v>
      </c>
      <c r="B17" s="42">
        <f t="shared" si="1"/>
        <v>580</v>
      </c>
      <c r="D17" s="33" t="s">
        <v>10</v>
      </c>
      <c r="E17" s="4">
        <v>118.41</v>
      </c>
      <c r="F17" s="4">
        <v>206.17</v>
      </c>
      <c r="G17" s="4">
        <v>472</v>
      </c>
      <c r="H17" s="4">
        <v>1408.81</v>
      </c>
      <c r="I17" s="4">
        <v>412.71</v>
      </c>
      <c r="J17" s="4">
        <v>412.71</v>
      </c>
      <c r="K17" s="4">
        <v>1385.15</v>
      </c>
      <c r="L17" s="4">
        <v>407.55</v>
      </c>
      <c r="M17" s="4">
        <v>428.58</v>
      </c>
      <c r="N17" s="4">
        <v>1200.78</v>
      </c>
      <c r="O17" s="4">
        <v>412.71</v>
      </c>
      <c r="P17" s="25">
        <v>108.81</v>
      </c>
      <c r="Q17" s="7">
        <f t="shared" si="0"/>
        <v>6974.39</v>
      </c>
    </row>
    <row r="18" spans="1:20" x14ac:dyDescent="0.25">
      <c r="A18" s="17" t="s">
        <v>11</v>
      </c>
      <c r="B18" s="42">
        <f t="shared" si="1"/>
        <v>10</v>
      </c>
      <c r="D18" s="33" t="s">
        <v>11</v>
      </c>
      <c r="E18" s="4">
        <v>0</v>
      </c>
      <c r="F18" s="4">
        <v>15.5</v>
      </c>
      <c r="G18" s="4">
        <v>15.5</v>
      </c>
      <c r="H18" s="4">
        <v>15.5</v>
      </c>
      <c r="I18" s="4">
        <v>15.5</v>
      </c>
      <c r="J18" s="4">
        <v>0</v>
      </c>
      <c r="K18" s="4">
        <v>15.5</v>
      </c>
      <c r="L18" s="4">
        <v>15.5</v>
      </c>
      <c r="M18" s="4">
        <v>15.5</v>
      </c>
      <c r="N18" s="4">
        <v>15.5</v>
      </c>
      <c r="O18" s="4">
        <v>0</v>
      </c>
      <c r="P18" s="25">
        <v>15.5</v>
      </c>
      <c r="Q18" s="7">
        <f t="shared" si="0"/>
        <v>139.5</v>
      </c>
    </row>
    <row r="19" spans="1:20" x14ac:dyDescent="0.25">
      <c r="A19" s="17" t="s">
        <v>12</v>
      </c>
      <c r="B19" s="42">
        <f t="shared" si="1"/>
        <v>1620</v>
      </c>
      <c r="D19" s="33" t="s">
        <v>12</v>
      </c>
      <c r="E19" s="4">
        <v>1515.87</v>
      </c>
      <c r="F19" s="4">
        <v>1587.23</v>
      </c>
      <c r="G19" s="4">
        <v>1563.21</v>
      </c>
      <c r="H19" s="4">
        <v>1645.28</v>
      </c>
      <c r="I19" s="4">
        <v>1515.03</v>
      </c>
      <c r="J19" s="4">
        <v>1611.41</v>
      </c>
      <c r="K19" s="4">
        <v>1587.88</v>
      </c>
      <c r="L19" s="4">
        <v>1606.48</v>
      </c>
      <c r="M19" s="4">
        <v>1555.38</v>
      </c>
      <c r="N19" s="4">
        <v>1517.81</v>
      </c>
      <c r="O19" s="4">
        <v>1582.28</v>
      </c>
      <c r="P19" s="25">
        <v>2104.6799999999998</v>
      </c>
      <c r="Q19" s="7">
        <f t="shared" si="0"/>
        <v>19392.54</v>
      </c>
    </row>
    <row r="20" spans="1:20" x14ac:dyDescent="0.25">
      <c r="A20" s="17" t="s">
        <v>13</v>
      </c>
      <c r="B20" s="42">
        <f t="shared" si="1"/>
        <v>260</v>
      </c>
      <c r="D20" s="33" t="s">
        <v>13</v>
      </c>
      <c r="E20" s="4">
        <v>311.25</v>
      </c>
      <c r="F20" s="4">
        <v>306.45</v>
      </c>
      <c r="G20" s="4">
        <v>297.70999999999998</v>
      </c>
      <c r="H20" s="4">
        <v>292.41000000000003</v>
      </c>
      <c r="I20" s="4">
        <v>284.68</v>
      </c>
      <c r="J20" s="4">
        <v>278.35000000000002</v>
      </c>
      <c r="K20" s="4">
        <v>244.83</v>
      </c>
      <c r="L20" s="4">
        <v>201.48</v>
      </c>
      <c r="M20" s="4">
        <v>198.45</v>
      </c>
      <c r="N20" s="4">
        <v>207.29</v>
      </c>
      <c r="O20" s="4">
        <v>241.83</v>
      </c>
      <c r="P20" s="25">
        <v>222.45</v>
      </c>
      <c r="Q20" s="7">
        <f t="shared" si="0"/>
        <v>3087.18</v>
      </c>
    </row>
    <row r="21" spans="1:20" x14ac:dyDescent="0.25">
      <c r="A21" s="17" t="s">
        <v>14</v>
      </c>
      <c r="B21" s="42">
        <f t="shared" si="1"/>
        <v>11930</v>
      </c>
      <c r="D21" s="33" t="s">
        <v>14</v>
      </c>
      <c r="E21" s="4">
        <v>11781.87</v>
      </c>
      <c r="F21" s="4">
        <v>11005.18</v>
      </c>
      <c r="G21" s="4">
        <v>10384.49</v>
      </c>
      <c r="H21" s="4">
        <v>11994.1</v>
      </c>
      <c r="I21" s="4">
        <v>11105.78</v>
      </c>
      <c r="J21" s="4">
        <v>15714.81</v>
      </c>
      <c r="K21" s="4">
        <v>18211.78</v>
      </c>
      <c r="L21" s="4">
        <v>14098.32</v>
      </c>
      <c r="M21" s="4">
        <v>9300.18</v>
      </c>
      <c r="N21" s="4">
        <v>9710.3799999999992</v>
      </c>
      <c r="O21" s="4">
        <v>10418.629999999999</v>
      </c>
      <c r="P21" s="25">
        <v>9448.7099999999991</v>
      </c>
      <c r="Q21" s="7">
        <f t="shared" si="0"/>
        <v>143174.22999999998</v>
      </c>
    </row>
    <row r="22" spans="1:20" x14ac:dyDescent="0.25">
      <c r="A22" s="17" t="s">
        <v>15</v>
      </c>
      <c r="B22" s="42">
        <f t="shared" si="1"/>
        <v>30</v>
      </c>
      <c r="D22" s="33" t="s">
        <v>15</v>
      </c>
      <c r="E22" s="4">
        <v>0</v>
      </c>
      <c r="F22" s="4">
        <v>0</v>
      </c>
      <c r="G22" s="4">
        <v>0</v>
      </c>
      <c r="H22" s="4">
        <v>0</v>
      </c>
      <c r="I22" s="4">
        <v>58.17</v>
      </c>
      <c r="J22" s="4">
        <v>104.81</v>
      </c>
      <c r="K22" s="4">
        <v>78.22</v>
      </c>
      <c r="L22" s="4">
        <v>26.71</v>
      </c>
      <c r="M22" s="4">
        <v>0</v>
      </c>
      <c r="N22" s="4">
        <v>0</v>
      </c>
      <c r="O22" s="4">
        <v>48.18</v>
      </c>
      <c r="P22" s="25">
        <v>0</v>
      </c>
      <c r="Q22" s="7">
        <f t="shared" si="0"/>
        <v>316.09000000000003</v>
      </c>
    </row>
    <row r="23" spans="1:20" x14ac:dyDescent="0.25">
      <c r="A23" s="17" t="s">
        <v>16</v>
      </c>
      <c r="B23" s="42">
        <f t="shared" si="1"/>
        <v>40</v>
      </c>
      <c r="D23" s="33" t="s">
        <v>16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25">
        <v>512.78</v>
      </c>
      <c r="Q23" s="7">
        <f t="shared" si="0"/>
        <v>512.78</v>
      </c>
    </row>
    <row r="24" spans="1:20" x14ac:dyDescent="0.25">
      <c r="A24" s="17" t="s">
        <v>17</v>
      </c>
      <c r="B24" s="42">
        <f t="shared" si="1"/>
        <v>130</v>
      </c>
      <c r="D24" s="33" t="s">
        <v>17</v>
      </c>
      <c r="E24" s="4">
        <v>178.78</v>
      </c>
      <c r="F24" s="4">
        <v>0</v>
      </c>
      <c r="G24" s="4">
        <v>0</v>
      </c>
      <c r="H24" s="4">
        <v>558.80999999999995</v>
      </c>
      <c r="I24" s="4">
        <v>0</v>
      </c>
      <c r="J24" s="4">
        <v>0</v>
      </c>
      <c r="K24" s="4">
        <v>0</v>
      </c>
      <c r="L24" s="4">
        <v>558.80999999999995</v>
      </c>
      <c r="M24" s="4">
        <v>0</v>
      </c>
      <c r="N24" s="4">
        <v>0</v>
      </c>
      <c r="O24" s="4">
        <v>287.44</v>
      </c>
      <c r="P24" s="25">
        <v>0</v>
      </c>
      <c r="Q24" s="7">
        <f t="shared" si="0"/>
        <v>1583.84</v>
      </c>
    </row>
    <row r="25" spans="1:20" x14ac:dyDescent="0.25">
      <c r="A25" s="17" t="s">
        <v>18</v>
      </c>
      <c r="B25" s="42">
        <f t="shared" si="1"/>
        <v>670</v>
      </c>
      <c r="D25" s="33" t="s">
        <v>18</v>
      </c>
      <c r="E25" s="4">
        <v>0</v>
      </c>
      <c r="F25" s="4">
        <v>0</v>
      </c>
      <c r="G25" s="4">
        <v>1937.38</v>
      </c>
      <c r="H25" s="4">
        <v>0</v>
      </c>
      <c r="I25" s="4">
        <v>0</v>
      </c>
      <c r="J25" s="4">
        <v>4151.28</v>
      </c>
      <c r="K25" s="4">
        <v>0</v>
      </c>
      <c r="L25" s="4">
        <v>0</v>
      </c>
      <c r="M25" s="4">
        <v>0</v>
      </c>
      <c r="N25" s="4">
        <v>2004.28</v>
      </c>
      <c r="O25" s="4">
        <v>0</v>
      </c>
      <c r="P25" s="25">
        <v>0</v>
      </c>
      <c r="Q25" s="7">
        <f t="shared" si="0"/>
        <v>8092.94</v>
      </c>
    </row>
    <row r="26" spans="1:20" x14ac:dyDescent="0.25">
      <c r="A26" s="18" t="s">
        <v>19</v>
      </c>
      <c r="B26" s="42">
        <f t="shared" si="1"/>
        <v>140</v>
      </c>
      <c r="D26" s="34" t="s">
        <v>19</v>
      </c>
      <c r="E26" s="5">
        <v>85.17</v>
      </c>
      <c r="F26" s="5">
        <v>68.45</v>
      </c>
      <c r="G26" s="5">
        <v>127.48</v>
      </c>
      <c r="H26" s="5">
        <v>103.91</v>
      </c>
      <c r="I26" s="5">
        <v>190.71</v>
      </c>
      <c r="J26" s="5">
        <v>231.48</v>
      </c>
      <c r="K26" s="5">
        <v>251.06</v>
      </c>
      <c r="L26" s="5">
        <v>222.04</v>
      </c>
      <c r="M26" s="5">
        <v>138.41999999999999</v>
      </c>
      <c r="N26" s="5">
        <v>95.21</v>
      </c>
      <c r="O26" s="5">
        <v>93.04</v>
      </c>
      <c r="P26" s="26">
        <v>81.81</v>
      </c>
      <c r="Q26" s="9">
        <f t="shared" si="0"/>
        <v>1688.78</v>
      </c>
    </row>
    <row r="27" spans="1:20" x14ac:dyDescent="0.25">
      <c r="A27" s="20" t="s">
        <v>1</v>
      </c>
      <c r="B27" s="42">
        <f t="shared" si="1"/>
        <v>15410</v>
      </c>
      <c r="D27" s="35" t="s">
        <v>1</v>
      </c>
      <c r="E27" s="10">
        <f t="shared" ref="E27:P27" si="5">SUM(E17:E26)</f>
        <v>13991.350000000002</v>
      </c>
      <c r="F27" s="10">
        <f t="shared" si="5"/>
        <v>13188.980000000001</v>
      </c>
      <c r="G27" s="10">
        <f t="shared" si="5"/>
        <v>14797.77</v>
      </c>
      <c r="H27" s="10">
        <f t="shared" si="5"/>
        <v>16018.82</v>
      </c>
      <c r="I27" s="10">
        <f t="shared" si="5"/>
        <v>13582.58</v>
      </c>
      <c r="J27" s="10">
        <f t="shared" si="5"/>
        <v>22504.85</v>
      </c>
      <c r="K27" s="10">
        <f t="shared" si="5"/>
        <v>21774.420000000002</v>
      </c>
      <c r="L27" s="10">
        <f t="shared" si="5"/>
        <v>17136.89</v>
      </c>
      <c r="M27" s="10">
        <f t="shared" si="5"/>
        <v>11636.51</v>
      </c>
      <c r="N27" s="10">
        <f t="shared" si="5"/>
        <v>14751.249999999998</v>
      </c>
      <c r="O27" s="10">
        <f t="shared" si="5"/>
        <v>13084.11</v>
      </c>
      <c r="P27" s="31">
        <f t="shared" si="5"/>
        <v>12494.739999999998</v>
      </c>
      <c r="Q27" s="11">
        <f t="shared" si="0"/>
        <v>184962.27000000002</v>
      </c>
    </row>
    <row r="28" spans="1:20" x14ac:dyDescent="0.25">
      <c r="A28" s="16"/>
      <c r="B28" s="42"/>
      <c r="D28" s="28"/>
      <c r="P28" s="28"/>
      <c r="Q28" s="7">
        <f t="shared" si="0"/>
        <v>0</v>
      </c>
    </row>
    <row r="29" spans="1:20" x14ac:dyDescent="0.25">
      <c r="A29" s="21" t="s">
        <v>20</v>
      </c>
      <c r="B29" s="42">
        <f t="shared" si="1"/>
        <v>5540</v>
      </c>
      <c r="D29" s="36" t="s">
        <v>20</v>
      </c>
      <c r="E29" s="47">
        <f>E14-E27</f>
        <v>4714.9199999999983</v>
      </c>
      <c r="F29" s="19">
        <f t="shared" ref="F29:P29" si="6">F14-F27</f>
        <v>1045.0900000000001</v>
      </c>
      <c r="G29" s="19">
        <f t="shared" si="6"/>
        <v>6212.7099999999991</v>
      </c>
      <c r="H29" s="19">
        <f t="shared" si="6"/>
        <v>13079.43</v>
      </c>
      <c r="I29" s="19">
        <f t="shared" si="6"/>
        <v>16234.88</v>
      </c>
      <c r="J29" s="19">
        <f t="shared" si="6"/>
        <v>1208.0800000000054</v>
      </c>
      <c r="K29" s="19">
        <f t="shared" si="6"/>
        <v>10468.920000000002</v>
      </c>
      <c r="L29" s="19">
        <f t="shared" si="6"/>
        <v>-2923.4400000000023</v>
      </c>
      <c r="M29" s="19">
        <f t="shared" si="6"/>
        <v>1724.2100000000009</v>
      </c>
      <c r="N29" s="19">
        <f t="shared" si="6"/>
        <v>9170.6200000000044</v>
      </c>
      <c r="O29" s="19">
        <f t="shared" si="6"/>
        <v>-605.10999999999331</v>
      </c>
      <c r="P29" s="19">
        <f t="shared" si="6"/>
        <v>6126.2200000000012</v>
      </c>
      <c r="Q29" s="37">
        <f t="shared" si="0"/>
        <v>66456.53</v>
      </c>
    </row>
    <row r="30" spans="1:20" x14ac:dyDescent="0.25">
      <c r="D30" s="48"/>
      <c r="E30" s="49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6"/>
      <c r="R30" s="46"/>
      <c r="S30" s="46"/>
      <c r="T30" s="46"/>
    </row>
  </sheetData>
  <pageMargins left="0.7" right="0.7" top="0.75" bottom="0.75" header="0.3" footer="0.3"/>
  <pageSetup scale="52" orientation="landscape" r:id="rId1"/>
  <headerFooter>
    <oddFooter>&amp;R&amp;F &amp;A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Monthly Budget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Gorecki</dc:creator>
  <cp:lastModifiedBy>User</cp:lastModifiedBy>
  <cp:lastPrinted>2015-09-12T05:26:36Z</cp:lastPrinted>
  <dcterms:created xsi:type="dcterms:W3CDTF">2015-09-12T02:46:20Z</dcterms:created>
  <dcterms:modified xsi:type="dcterms:W3CDTF">2017-11-08T03:32:42Z</dcterms:modified>
</cp:coreProperties>
</file>