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110" windowHeight="8250" tabRatio="730"/>
  </bookViews>
  <sheets>
    <sheet name="SRS Grand Total" sheetId="7" r:id="rId1"/>
    <sheet name="SRS Tot.Sunday" sheetId="12" r:id="rId2"/>
    <sheet name="ORC A" sheetId="2" r:id="rId3"/>
    <sheet name="ORC B" sheetId="3" r:id="rId4"/>
    <sheet name="ORC C" sheetId="4" r:id="rId5"/>
    <sheet name="ORC SM" sheetId="5" r:id="rId6"/>
    <sheet name="SRS A" sheetId="6" r:id="rId7"/>
    <sheet name="SRS B" sheetId="8" r:id="rId8"/>
    <sheet name="SRS C" sheetId="9" r:id="rId9"/>
  </sheets>
  <calcPr calcId="125725"/>
</workbook>
</file>

<file path=xl/calcChain.xml><?xml version="1.0" encoding="utf-8"?>
<calcChain xmlns="http://schemas.openxmlformats.org/spreadsheetml/2006/main">
  <c r="T68" i="12"/>
  <c r="Q68"/>
  <c r="S68" s="1"/>
  <c r="T67"/>
  <c r="Q67"/>
  <c r="S67" s="1"/>
  <c r="T66"/>
  <c r="T65"/>
  <c r="Q65"/>
  <c r="S65" s="1"/>
  <c r="T64"/>
  <c r="T63"/>
  <c r="T62"/>
  <c r="Q62"/>
  <c r="S62" s="1"/>
  <c r="T61"/>
  <c r="T60"/>
  <c r="Q60"/>
  <c r="S60" s="1"/>
  <c r="T59"/>
  <c r="Q59"/>
  <c r="S59" s="1"/>
  <c r="T58"/>
  <c r="Q58"/>
  <c r="S58" s="1"/>
  <c r="T57"/>
  <c r="Q57"/>
  <c r="S57" s="1"/>
  <c r="T56"/>
  <c r="Q56"/>
  <c r="S56" s="1"/>
  <c r="T55"/>
  <c r="Q55"/>
  <c r="S55" s="1"/>
  <c r="T54"/>
  <c r="Q54"/>
  <c r="S54" s="1"/>
  <c r="T53"/>
  <c r="Q53"/>
  <c r="S53" s="1"/>
  <c r="T52"/>
  <c r="S52"/>
  <c r="Q52"/>
  <c r="T51"/>
  <c r="T50"/>
  <c r="S50"/>
  <c r="Q50"/>
  <c r="T49"/>
  <c r="Q49"/>
  <c r="S49" s="1"/>
  <c r="T48"/>
  <c r="Q48"/>
  <c r="S48" s="1"/>
  <c r="T47"/>
  <c r="Q47"/>
  <c r="S47" s="1"/>
  <c r="T46"/>
  <c r="T45"/>
  <c r="T44"/>
  <c r="Q44"/>
  <c r="S44" s="1"/>
  <c r="T43"/>
  <c r="Q43"/>
  <c r="S43" s="1"/>
  <c r="T42"/>
  <c r="Q42"/>
  <c r="S42" s="1"/>
  <c r="T41"/>
  <c r="T40"/>
  <c r="Q40"/>
  <c r="S40" s="1"/>
  <c r="T39"/>
  <c r="T38"/>
  <c r="T37"/>
  <c r="T36"/>
  <c r="T35"/>
  <c r="Q35"/>
  <c r="S35" s="1"/>
  <c r="T34"/>
  <c r="Q34"/>
  <c r="S34" s="1"/>
  <c r="T33"/>
  <c r="Q33"/>
  <c r="S33" s="1"/>
  <c r="T32"/>
  <c r="T31"/>
  <c r="T30"/>
  <c r="T29"/>
  <c r="T28"/>
  <c r="Q28"/>
  <c r="S28" s="1"/>
  <c r="T27"/>
  <c r="Q27"/>
  <c r="S27" s="1"/>
  <c r="T25"/>
  <c r="Q25"/>
  <c r="S25" s="1"/>
  <c r="T24"/>
  <c r="Q24"/>
  <c r="S24" s="1"/>
  <c r="T23"/>
  <c r="T22"/>
  <c r="Q22"/>
  <c r="S22" s="1"/>
  <c r="T21"/>
  <c r="T20"/>
  <c r="T19"/>
  <c r="Q19"/>
  <c r="S19" s="1"/>
  <c r="T18"/>
  <c r="Q18"/>
  <c r="S18" s="1"/>
  <c r="T17"/>
  <c r="T16"/>
  <c r="Q16"/>
  <c r="S16" s="1"/>
  <c r="T15"/>
  <c r="Q15"/>
  <c r="S15" s="1"/>
  <c r="T14"/>
  <c r="Q14"/>
  <c r="S14" s="1"/>
  <c r="T13"/>
  <c r="Q13"/>
  <c r="S13" s="1"/>
  <c r="T12"/>
  <c r="Q12"/>
  <c r="S12" s="1"/>
  <c r="T11"/>
  <c r="Q11"/>
  <c r="S11" s="1"/>
  <c r="T10"/>
  <c r="Q10"/>
  <c r="S10" s="1"/>
  <c r="T9"/>
  <c r="T8"/>
  <c r="T7"/>
  <c r="Q7"/>
  <c r="S7" s="1"/>
  <c r="T6"/>
  <c r="Q6"/>
  <c r="S6" s="1"/>
  <c r="T5"/>
  <c r="Q5"/>
  <c r="S5" s="1"/>
  <c r="T4"/>
  <c r="Q4"/>
  <c r="S4" s="1"/>
  <c r="T3"/>
  <c r="Q3"/>
  <c r="S3" s="1"/>
  <c r="T2"/>
  <c r="U2" s="1"/>
  <c r="Q2"/>
  <c r="S2" s="1"/>
  <c r="R193" i="7"/>
  <c r="T193" s="1"/>
  <c r="R192"/>
  <c r="T192" s="1"/>
  <c r="R191"/>
  <c r="T191" s="1"/>
  <c r="R190"/>
  <c r="T190" s="1"/>
  <c r="R189"/>
  <c r="T189" s="1"/>
  <c r="R184"/>
  <c r="T184" s="1"/>
  <c r="R178"/>
  <c r="T178" s="1"/>
  <c r="R177"/>
  <c r="T177" s="1"/>
  <c r="R175"/>
  <c r="T175" s="1"/>
  <c r="R174"/>
  <c r="T174" s="1"/>
  <c r="R172"/>
  <c r="T172" s="1"/>
  <c r="R167"/>
  <c r="T167" s="1"/>
  <c r="R165"/>
  <c r="T165" s="1"/>
  <c r="R162"/>
  <c r="T162" s="1"/>
  <c r="R157"/>
  <c r="T157" s="1"/>
  <c r="R154"/>
  <c r="T154" s="1"/>
  <c r="R153"/>
  <c r="T153" s="1"/>
  <c r="R152"/>
  <c r="T152" s="1"/>
  <c r="R150"/>
  <c r="T150" s="1"/>
  <c r="R149"/>
  <c r="T149" s="1"/>
  <c r="R148"/>
  <c r="T148" s="1"/>
  <c r="R144"/>
  <c r="T144" s="1"/>
  <c r="R143"/>
  <c r="T143" s="1"/>
  <c r="R142"/>
  <c r="T142" s="1"/>
  <c r="R140"/>
  <c r="T140" s="1"/>
  <c r="R139"/>
  <c r="T139" s="1"/>
  <c r="R138"/>
  <c r="T138" s="1"/>
  <c r="R137"/>
  <c r="T137" s="1"/>
  <c r="R136"/>
  <c r="T136" s="1"/>
  <c r="R131"/>
  <c r="T131" s="1"/>
  <c r="R130"/>
  <c r="T130" s="1"/>
  <c r="R129"/>
  <c r="T129" s="1"/>
  <c r="R128"/>
  <c r="T128" s="1"/>
  <c r="R127"/>
  <c r="T127" s="1"/>
  <c r="R126"/>
  <c r="T126" s="1"/>
  <c r="R125"/>
  <c r="T125" s="1"/>
  <c r="R122"/>
  <c r="T122" s="1"/>
  <c r="R116"/>
  <c r="T116" s="1"/>
  <c r="R113"/>
  <c r="T113" s="1"/>
  <c r="R110"/>
  <c r="T110" s="1"/>
  <c r="R109"/>
  <c r="T109" s="1"/>
  <c r="R107"/>
  <c r="T107" s="1"/>
  <c r="R105"/>
  <c r="T105" s="1"/>
  <c r="R103"/>
  <c r="T103" s="1"/>
  <c r="R102"/>
  <c r="T102" s="1"/>
  <c r="R101"/>
  <c r="T101" s="1"/>
  <c r="R100"/>
  <c r="T100" s="1"/>
  <c r="R99"/>
  <c r="T99" s="1"/>
  <c r="R92"/>
  <c r="T92" s="1"/>
  <c r="R90"/>
  <c r="T90" s="1"/>
  <c r="R89"/>
  <c r="T89" s="1"/>
  <c r="R88"/>
  <c r="T88" s="1"/>
  <c r="R86"/>
  <c r="T86" s="1"/>
  <c r="R82"/>
  <c r="T82" s="1"/>
  <c r="R80"/>
  <c r="T80" s="1"/>
  <c r="R77"/>
  <c r="T77" s="1"/>
  <c r="R76"/>
  <c r="T76" s="1"/>
  <c r="R74"/>
  <c r="T74" s="1"/>
  <c r="R72"/>
  <c r="T72" s="1"/>
  <c r="R68"/>
  <c r="T68" s="1"/>
  <c r="R54"/>
  <c r="T54" s="1"/>
  <c r="R46"/>
  <c r="T46" s="1"/>
  <c r="R25"/>
  <c r="T25" s="1"/>
  <c r="R12"/>
  <c r="T12" s="1"/>
  <c r="R9"/>
  <c r="T9" s="1"/>
  <c r="R194"/>
  <c r="T194" s="1"/>
  <c r="R179"/>
  <c r="T179" s="1"/>
  <c r="R171"/>
  <c r="T171" s="1"/>
  <c r="R161"/>
  <c r="T161" s="1"/>
  <c r="R151"/>
  <c r="T151" s="1"/>
  <c r="R134"/>
  <c r="T134" s="1"/>
  <c r="R133"/>
  <c r="T133" s="1"/>
  <c r="R132"/>
  <c r="T132" s="1"/>
  <c r="R124"/>
  <c r="T124" s="1"/>
  <c r="R120"/>
  <c r="T120" s="1"/>
  <c r="R119"/>
  <c r="T119" s="1"/>
  <c r="R118"/>
  <c r="T118" s="1"/>
  <c r="R117"/>
  <c r="T117" s="1"/>
  <c r="R115"/>
  <c r="T115" s="1"/>
  <c r="R114"/>
  <c r="T114" s="1"/>
  <c r="R112"/>
  <c r="T112" s="1"/>
  <c r="R111"/>
  <c r="T111" s="1"/>
  <c r="R108"/>
  <c r="T108" s="1"/>
  <c r="R106"/>
  <c r="T106" s="1"/>
  <c r="R104"/>
  <c r="T104" s="1"/>
  <c r="R97"/>
  <c r="T97" s="1"/>
  <c r="R94"/>
  <c r="T94" s="1"/>
  <c r="R91"/>
  <c r="T91" s="1"/>
  <c r="R84"/>
  <c r="T84" s="1"/>
  <c r="R75"/>
  <c r="T75" s="1"/>
  <c r="R73"/>
  <c r="T73" s="1"/>
  <c r="R70"/>
  <c r="T70" s="1"/>
  <c r="R67"/>
  <c r="T67" s="1"/>
  <c r="R64"/>
  <c r="T64" s="1"/>
  <c r="R63"/>
  <c r="T63" s="1"/>
  <c r="R60"/>
  <c r="T60" s="1"/>
  <c r="R59"/>
  <c r="T59" s="1"/>
  <c r="R56"/>
  <c r="T56" s="1"/>
  <c r="R53"/>
  <c r="T53" s="1"/>
  <c r="R52"/>
  <c r="T52" s="1"/>
  <c r="R51"/>
  <c r="T51" s="1"/>
  <c r="R50"/>
  <c r="T50" s="1"/>
  <c r="R48"/>
  <c r="T48" s="1"/>
  <c r="R47"/>
  <c r="T47" s="1"/>
  <c r="R45"/>
  <c r="T45" s="1"/>
  <c r="R44"/>
  <c r="T44" s="1"/>
  <c r="R42"/>
  <c r="T42" s="1"/>
  <c r="R41"/>
  <c r="T41" s="1"/>
  <c r="R40"/>
  <c r="T40" s="1"/>
  <c r="R39"/>
  <c r="T39" s="1"/>
  <c r="R37"/>
  <c r="T37" s="1"/>
  <c r="R36"/>
  <c r="T36" s="1"/>
  <c r="R34"/>
  <c r="T34" s="1"/>
  <c r="R33"/>
  <c r="T33" s="1"/>
  <c r="R32"/>
  <c r="T32" s="1"/>
  <c r="R31"/>
  <c r="T31" s="1"/>
  <c r="R30"/>
  <c r="T30" s="1"/>
  <c r="R27"/>
  <c r="T27" s="1"/>
  <c r="R26"/>
  <c r="T26" s="1"/>
  <c r="R23"/>
  <c r="T23" s="1"/>
  <c r="R22"/>
  <c r="T22" s="1"/>
  <c r="R21"/>
  <c r="T21" s="1"/>
  <c r="R19"/>
  <c r="T19" s="1"/>
  <c r="R18"/>
  <c r="T18" s="1"/>
  <c r="R15"/>
  <c r="T15" s="1"/>
  <c r="R13"/>
  <c r="T13" s="1"/>
  <c r="R4" i="9"/>
  <c r="U4" s="1"/>
  <c r="R5"/>
  <c r="U5" s="1"/>
  <c r="R6"/>
  <c r="U6" s="1"/>
  <c r="R7"/>
  <c r="U7" s="1"/>
  <c r="R8"/>
  <c r="U8" s="1"/>
  <c r="R9"/>
  <c r="U9" s="1"/>
  <c r="R10"/>
  <c r="U10" s="1"/>
  <c r="R11"/>
  <c r="U11" s="1"/>
  <c r="R12"/>
  <c r="U12" s="1"/>
  <c r="R13"/>
  <c r="U13" s="1"/>
  <c r="R14"/>
  <c r="U14" s="1"/>
  <c r="R15"/>
  <c r="U15" s="1"/>
  <c r="R16"/>
  <c r="U16" s="1"/>
  <c r="R17"/>
  <c r="U17" s="1"/>
  <c r="R18"/>
  <c r="U18" s="1"/>
  <c r="R19"/>
  <c r="U19" s="1"/>
  <c r="R20"/>
  <c r="U20" s="1"/>
  <c r="R21"/>
  <c r="U21" s="1"/>
  <c r="R22"/>
  <c r="U22" s="1"/>
  <c r="R23"/>
  <c r="U23" s="1"/>
  <c r="R24"/>
  <c r="U24" s="1"/>
  <c r="R25"/>
  <c r="U25" s="1"/>
  <c r="R26"/>
  <c r="U26" s="1"/>
  <c r="R27"/>
  <c r="U27" s="1"/>
  <c r="R28"/>
  <c r="U28" s="1"/>
  <c r="R29"/>
  <c r="U29" s="1"/>
  <c r="R30"/>
  <c r="U30" s="1"/>
  <c r="R31"/>
  <c r="U31" s="1"/>
  <c r="R32"/>
  <c r="U32" s="1"/>
  <c r="R33"/>
  <c r="U33" s="1"/>
  <c r="R34"/>
  <c r="U34" s="1"/>
  <c r="R35"/>
  <c r="U35" s="1"/>
  <c r="R36"/>
  <c r="U36" s="1"/>
  <c r="R37"/>
  <c r="U37" s="1"/>
  <c r="R38"/>
  <c r="U38" s="1"/>
  <c r="R39"/>
  <c r="U39" s="1"/>
  <c r="R40"/>
  <c r="U40" s="1"/>
  <c r="R41"/>
  <c r="U41" s="1"/>
  <c r="R42"/>
  <c r="U42" s="1"/>
  <c r="R43"/>
  <c r="U43" s="1"/>
  <c r="R44"/>
  <c r="U44" s="1"/>
  <c r="R45"/>
  <c r="U45" s="1"/>
  <c r="R46"/>
  <c r="U46" s="1"/>
  <c r="R47"/>
  <c r="U47" s="1"/>
  <c r="R48"/>
  <c r="U48" s="1"/>
  <c r="R49"/>
  <c r="U49" s="1"/>
  <c r="R50"/>
  <c r="U50" s="1"/>
  <c r="R51"/>
  <c r="U51" s="1"/>
  <c r="R52"/>
  <c r="U52" s="1"/>
  <c r="R53"/>
  <c r="U53" s="1"/>
  <c r="R54"/>
  <c r="U54" s="1"/>
  <c r="R55"/>
  <c r="U55" s="1"/>
  <c r="R56"/>
  <c r="U56" s="1"/>
  <c r="R57"/>
  <c r="U57" s="1"/>
  <c r="R58"/>
  <c r="U58" s="1"/>
  <c r="R59"/>
  <c r="U59" s="1"/>
  <c r="R60"/>
  <c r="U60" s="1"/>
  <c r="R61"/>
  <c r="U61" s="1"/>
  <c r="R62"/>
  <c r="U62" s="1"/>
  <c r="R63"/>
  <c r="U63" s="1"/>
  <c r="R64"/>
  <c r="U64" s="1"/>
  <c r="R65"/>
  <c r="U65" s="1"/>
  <c r="R66"/>
  <c r="U66" s="1"/>
  <c r="R67"/>
  <c r="U67" s="1"/>
  <c r="R3"/>
  <c r="U3" s="1"/>
  <c r="R4" i="8"/>
  <c r="U4" s="1"/>
  <c r="R5"/>
  <c r="U5" s="1"/>
  <c r="R6"/>
  <c r="U6" s="1"/>
  <c r="R7"/>
  <c r="U7" s="1"/>
  <c r="R8"/>
  <c r="U8" s="1"/>
  <c r="R9"/>
  <c r="U9" s="1"/>
  <c r="R10"/>
  <c r="U10" s="1"/>
  <c r="R11"/>
  <c r="U11" s="1"/>
  <c r="R12"/>
  <c r="U12" s="1"/>
  <c r="R13"/>
  <c r="U13" s="1"/>
  <c r="R14"/>
  <c r="U14" s="1"/>
  <c r="R15"/>
  <c r="U15" s="1"/>
  <c r="R16"/>
  <c r="U16" s="1"/>
  <c r="R17"/>
  <c r="U17" s="1"/>
  <c r="R18"/>
  <c r="U18" s="1"/>
  <c r="R19"/>
  <c r="U19" s="1"/>
  <c r="R20"/>
  <c r="U20" s="1"/>
  <c r="R21"/>
  <c r="U21" s="1"/>
  <c r="R22"/>
  <c r="U22" s="1"/>
  <c r="R23"/>
  <c r="U23" s="1"/>
  <c r="R24"/>
  <c r="U24" s="1"/>
  <c r="R25"/>
  <c r="U25" s="1"/>
  <c r="R26"/>
  <c r="U26" s="1"/>
  <c r="R27"/>
  <c r="U27" s="1"/>
  <c r="R28"/>
  <c r="U28" s="1"/>
  <c r="R29"/>
  <c r="U29" s="1"/>
  <c r="R30"/>
  <c r="U30" s="1"/>
  <c r="R31"/>
  <c r="U31" s="1"/>
  <c r="R32"/>
  <c r="U32" s="1"/>
  <c r="R33"/>
  <c r="U33" s="1"/>
  <c r="R34"/>
  <c r="U34" s="1"/>
  <c r="R35"/>
  <c r="U35" s="1"/>
  <c r="R36"/>
  <c r="U36" s="1"/>
  <c r="R37"/>
  <c r="U37" s="1"/>
  <c r="R38"/>
  <c r="U38" s="1"/>
  <c r="R39"/>
  <c r="U39" s="1"/>
  <c r="R40"/>
  <c r="U40" s="1"/>
  <c r="R41"/>
  <c r="U41" s="1"/>
  <c r="R42"/>
  <c r="U42" s="1"/>
  <c r="R43"/>
  <c r="U43" s="1"/>
  <c r="R44"/>
  <c r="U44" s="1"/>
  <c r="R45"/>
  <c r="U45" s="1"/>
  <c r="R46"/>
  <c r="U46" s="1"/>
  <c r="R47"/>
  <c r="U47" s="1"/>
  <c r="R48"/>
  <c r="U48" s="1"/>
  <c r="R49"/>
  <c r="U49" s="1"/>
  <c r="R50"/>
  <c r="U50" s="1"/>
  <c r="R51"/>
  <c r="U51" s="1"/>
  <c r="R52"/>
  <c r="U52" s="1"/>
  <c r="R53"/>
  <c r="U53" s="1"/>
  <c r="R54"/>
  <c r="U54" s="1"/>
  <c r="R55"/>
  <c r="U55" s="1"/>
  <c r="R56"/>
  <c r="U56" s="1"/>
  <c r="R57"/>
  <c r="U57" s="1"/>
  <c r="R58"/>
  <c r="U58" s="1"/>
  <c r="R59"/>
  <c r="U59" s="1"/>
  <c r="R60"/>
  <c r="U60" s="1"/>
  <c r="R61"/>
  <c r="U61" s="1"/>
  <c r="R62"/>
  <c r="U62" s="1"/>
  <c r="R63"/>
  <c r="U63" s="1"/>
  <c r="R3"/>
  <c r="U3" s="1"/>
  <c r="T98" i="7"/>
  <c r="Q98"/>
  <c r="S98" s="1"/>
  <c r="T11"/>
  <c r="Q11"/>
  <c r="S11" s="1"/>
  <c r="T17"/>
  <c r="Q17"/>
  <c r="S17" s="1"/>
  <c r="T14"/>
  <c r="Q14"/>
  <c r="S14" s="1"/>
  <c r="T6"/>
  <c r="Q6"/>
  <c r="S6" s="1"/>
  <c r="T4"/>
  <c r="Q4"/>
  <c r="S4" s="1"/>
  <c r="T5"/>
  <c r="Q5"/>
  <c r="S5" s="1"/>
  <c r="T3"/>
  <c r="Q3"/>
  <c r="S3" s="1"/>
  <c r="T2"/>
  <c r="Q2"/>
  <c r="S2" s="1"/>
  <c r="T185"/>
  <c r="Q185"/>
  <c r="S185" s="1"/>
  <c r="T147"/>
  <c r="Q147"/>
  <c r="S147" s="1"/>
  <c r="T85"/>
  <c r="Q85"/>
  <c r="S85" s="1"/>
  <c r="T66"/>
  <c r="Q66"/>
  <c r="S66" s="1"/>
  <c r="T61"/>
  <c r="Q61"/>
  <c r="S61" s="1"/>
  <c r="T65"/>
  <c r="Q65"/>
  <c r="S65" s="1"/>
  <c r="T24"/>
  <c r="Q24"/>
  <c r="S24" s="1"/>
  <c r="T20"/>
  <c r="Q20"/>
  <c r="S20" s="1"/>
  <c r="T188"/>
  <c r="Q188"/>
  <c r="S188" s="1"/>
  <c r="T187"/>
  <c r="Q187"/>
  <c r="S187" s="1"/>
  <c r="T181"/>
  <c r="Q181"/>
  <c r="S181" s="1"/>
  <c r="T173"/>
  <c r="Q173"/>
  <c r="S173" s="1"/>
  <c r="T170"/>
  <c r="Q170"/>
  <c r="S170" s="1"/>
  <c r="T169"/>
  <c r="Q169"/>
  <c r="S169" s="1"/>
  <c r="T166"/>
  <c r="Q166"/>
  <c r="S166" s="1"/>
  <c r="T163"/>
  <c r="Q163"/>
  <c r="S163" s="1"/>
  <c r="T164"/>
  <c r="Q164"/>
  <c r="S164" s="1"/>
  <c r="T156"/>
  <c r="Q156"/>
  <c r="S156" s="1"/>
  <c r="T123"/>
  <c r="Q123"/>
  <c r="S123" s="1"/>
  <c r="T176"/>
  <c r="Q176"/>
  <c r="S176" s="1"/>
  <c r="T168"/>
  <c r="Q168"/>
  <c r="S168" s="1"/>
  <c r="T160"/>
  <c r="Q160"/>
  <c r="S160" s="1"/>
  <c r="T158"/>
  <c r="Q158"/>
  <c r="S158" s="1"/>
  <c r="T155"/>
  <c r="Q155"/>
  <c r="S155" s="1"/>
  <c r="T141"/>
  <c r="Q141"/>
  <c r="S141" s="1"/>
  <c r="T135"/>
  <c r="Q135"/>
  <c r="S135" s="1"/>
  <c r="T58"/>
  <c r="Q58"/>
  <c r="S58" s="1"/>
  <c r="T83"/>
  <c r="Q83"/>
  <c r="S83" s="1"/>
  <c r="T81"/>
  <c r="Q81"/>
  <c r="S81" s="1"/>
  <c r="T55"/>
  <c r="Q55"/>
  <c r="S55" s="1"/>
  <c r="T28"/>
  <c r="Q28"/>
  <c r="S28" s="1"/>
  <c r="T38"/>
  <c r="Q38"/>
  <c r="S38" s="1"/>
  <c r="T35"/>
  <c r="Q35"/>
  <c r="S35" s="1"/>
  <c r="T16"/>
  <c r="Q16"/>
  <c r="S16" s="1"/>
  <c r="T7"/>
  <c r="Q7"/>
  <c r="S7" s="1"/>
  <c r="T10"/>
  <c r="U10" s="1"/>
  <c r="T29"/>
  <c r="U29" s="1"/>
  <c r="T43"/>
  <c r="U43" s="1"/>
  <c r="T49"/>
  <c r="U49" s="1"/>
  <c r="T57"/>
  <c r="U57" s="1"/>
  <c r="T69"/>
  <c r="U69" s="1"/>
  <c r="T71"/>
  <c r="U71" s="1"/>
  <c r="T78"/>
  <c r="U78" s="1"/>
  <c r="T79"/>
  <c r="U79" s="1"/>
  <c r="T87"/>
  <c r="U87" s="1"/>
  <c r="T93"/>
  <c r="U93" s="1"/>
  <c r="T95"/>
  <c r="U95" s="1"/>
  <c r="T96"/>
  <c r="U96" s="1"/>
  <c r="T121"/>
  <c r="U121" s="1"/>
  <c r="T145"/>
  <c r="U145" s="1"/>
  <c r="T146"/>
  <c r="U146" s="1"/>
  <c r="T159"/>
  <c r="U159" s="1"/>
  <c r="T180"/>
  <c r="U180" s="1"/>
  <c r="T182"/>
  <c r="U182" s="1"/>
  <c r="T183"/>
  <c r="U183" s="1"/>
  <c r="T186"/>
  <c r="U186" s="1"/>
  <c r="T8"/>
  <c r="U8" s="1"/>
  <c r="Q7" i="2"/>
  <c r="U4" i="12" l="1"/>
  <c r="U5"/>
  <c r="U6"/>
  <c r="U7"/>
  <c r="U12"/>
  <c r="U13"/>
  <c r="U14"/>
  <c r="U16"/>
  <c r="U19"/>
  <c r="U22"/>
  <c r="U23"/>
  <c r="U24"/>
  <c r="U25"/>
  <c r="U29"/>
  <c r="U30"/>
  <c r="U32"/>
  <c r="U34"/>
  <c r="U39"/>
  <c r="U44"/>
  <c r="U48"/>
  <c r="U49"/>
  <c r="U54"/>
  <c r="U58"/>
  <c r="U61"/>
  <c r="U62"/>
  <c r="U64"/>
  <c r="U3"/>
  <c r="U8"/>
  <c r="U9"/>
  <c r="U10"/>
  <c r="U11"/>
  <c r="U15"/>
  <c r="U17"/>
  <c r="U20"/>
  <c r="U21"/>
  <c r="U27"/>
  <c r="U28"/>
  <c r="U31"/>
  <c r="U33"/>
  <c r="U35"/>
  <c r="U36"/>
  <c r="U37"/>
  <c r="U38"/>
  <c r="U40"/>
  <c r="U42"/>
  <c r="U55"/>
  <c r="U59"/>
  <c r="U63"/>
  <c r="U18"/>
  <c r="U26"/>
  <c r="U41"/>
  <c r="U43"/>
  <c r="U45"/>
  <c r="U46"/>
  <c r="U47"/>
  <c r="U50"/>
  <c r="U51"/>
  <c r="U52"/>
  <c r="U53"/>
  <c r="U56"/>
  <c r="U57"/>
  <c r="U60"/>
  <c r="U65"/>
  <c r="U66"/>
  <c r="U67"/>
  <c r="U68"/>
  <c r="U7" i="7"/>
  <c r="U16"/>
  <c r="U35"/>
  <c r="U38"/>
  <c r="U28"/>
  <c r="U55"/>
  <c r="U81"/>
  <c r="U83"/>
  <c r="U58"/>
  <c r="U135"/>
  <c r="U141"/>
  <c r="U155"/>
  <c r="U158"/>
  <c r="U160"/>
  <c r="U168"/>
  <c r="U176"/>
  <c r="U123"/>
  <c r="U156"/>
  <c r="U164"/>
  <c r="U163"/>
  <c r="U166"/>
  <c r="U169"/>
  <c r="U170"/>
  <c r="U173"/>
  <c r="U181"/>
  <c r="U187"/>
  <c r="U188"/>
  <c r="U20"/>
  <c r="U24"/>
  <c r="U65"/>
  <c r="U61"/>
  <c r="U66"/>
  <c r="U85"/>
  <c r="U147"/>
  <c r="U185"/>
  <c r="U62"/>
  <c r="U2"/>
  <c r="U3"/>
  <c r="U5"/>
  <c r="U4"/>
  <c r="U6"/>
  <c r="U14"/>
  <c r="U17"/>
  <c r="U11"/>
  <c r="U98"/>
  <c r="U15"/>
  <c r="U19"/>
  <c r="U22"/>
  <c r="U26"/>
  <c r="U30"/>
  <c r="U32"/>
  <c r="U34"/>
  <c r="U37"/>
  <c r="U40"/>
  <c r="U42"/>
  <c r="U45"/>
  <c r="U48"/>
  <c r="U51"/>
  <c r="U53"/>
  <c r="U59"/>
  <c r="U63"/>
  <c r="U67"/>
  <c r="U73"/>
  <c r="U84"/>
  <c r="U94"/>
  <c r="U104"/>
  <c r="U108"/>
  <c r="U112"/>
  <c r="U115"/>
  <c r="U118"/>
  <c r="U120"/>
  <c r="U132"/>
  <c r="U134"/>
  <c r="U161"/>
  <c r="U179"/>
  <c r="U9"/>
  <c r="U25"/>
  <c r="U54"/>
  <c r="U72"/>
  <c r="U76"/>
  <c r="U80"/>
  <c r="U86"/>
  <c r="U89"/>
  <c r="U92"/>
  <c r="U100"/>
  <c r="U102"/>
  <c r="U105"/>
  <c r="U109"/>
  <c r="U113"/>
  <c r="U122"/>
  <c r="U126"/>
  <c r="U128"/>
  <c r="U130"/>
  <c r="U136"/>
  <c r="U138"/>
  <c r="U140"/>
  <c r="U143"/>
  <c r="U148"/>
  <c r="U150"/>
  <c r="U153"/>
  <c r="U157"/>
  <c r="U165"/>
  <c r="U172"/>
  <c r="U175"/>
  <c r="U178"/>
  <c r="U189"/>
  <c r="U191"/>
  <c r="U193"/>
  <c r="U13"/>
  <c r="U18"/>
  <c r="U21"/>
  <c r="U23"/>
  <c r="U27"/>
  <c r="U31"/>
  <c r="U33"/>
  <c r="U36"/>
  <c r="U39"/>
  <c r="U41"/>
  <c r="U44"/>
  <c r="U47"/>
  <c r="U50"/>
  <c r="U52"/>
  <c r="U56"/>
  <c r="U60"/>
  <c r="U64"/>
  <c r="U70"/>
  <c r="U75"/>
  <c r="U91"/>
  <c r="U97"/>
  <c r="U106"/>
  <c r="U111"/>
  <c r="U114"/>
  <c r="U117"/>
  <c r="U119"/>
  <c r="U124"/>
  <c r="U133"/>
  <c r="U151"/>
  <c r="U171"/>
  <c r="U194"/>
  <c r="U12"/>
  <c r="U46"/>
  <c r="U68"/>
  <c r="U74"/>
  <c r="U77"/>
  <c r="U82"/>
  <c r="U88"/>
  <c r="U90"/>
  <c r="U99"/>
  <c r="U101"/>
  <c r="U103"/>
  <c r="U107"/>
  <c r="U110"/>
  <c r="U116"/>
  <c r="U125"/>
  <c r="U127"/>
  <c r="U129"/>
  <c r="U131"/>
  <c r="U137"/>
  <c r="U139"/>
  <c r="U142"/>
  <c r="U144"/>
  <c r="U149"/>
  <c r="U152"/>
  <c r="U154"/>
  <c r="U162"/>
  <c r="U167"/>
  <c r="U174"/>
  <c r="U177"/>
  <c r="U184"/>
  <c r="U190"/>
  <c r="U192"/>
  <c r="Q4" i="5"/>
  <c r="Q5"/>
  <c r="S5" s="1"/>
  <c r="Q6"/>
  <c r="S6" s="1"/>
  <c r="Q7"/>
  <c r="S7" s="1"/>
  <c r="Q8"/>
  <c r="Q9"/>
  <c r="Q10"/>
  <c r="S10" s="1"/>
  <c r="Q11"/>
  <c r="S11" s="1"/>
  <c r="Q12"/>
  <c r="Q13"/>
  <c r="S13" s="1"/>
  <c r="Q14"/>
  <c r="Q15"/>
  <c r="S15" s="1"/>
  <c r="Q16"/>
  <c r="Q17"/>
  <c r="S17" s="1"/>
  <c r="Q18"/>
  <c r="S18" s="1"/>
  <c r="S4"/>
  <c r="S8"/>
  <c r="S9"/>
  <c r="S12"/>
  <c r="S14"/>
  <c r="S16"/>
  <c r="Q3"/>
  <c r="S3" s="1"/>
  <c r="Q5" i="4"/>
  <c r="S5" s="1"/>
  <c r="Q6"/>
  <c r="S6" s="1"/>
  <c r="Q7"/>
  <c r="S7" s="1"/>
  <c r="Q8"/>
  <c r="S8" s="1"/>
  <c r="Q9"/>
  <c r="S9" s="1"/>
  <c r="Q10"/>
  <c r="S10" s="1"/>
  <c r="Q11"/>
  <c r="S11" s="1"/>
  <c r="Q12"/>
  <c r="S12" s="1"/>
  <c r="Q13"/>
  <c r="S13" s="1"/>
  <c r="Q4"/>
  <c r="S4" s="1"/>
  <c r="Q3"/>
  <c r="S3" s="1"/>
  <c r="Q10" i="3"/>
  <c r="S10" s="1"/>
  <c r="Q9"/>
  <c r="S9" s="1"/>
  <c r="Q8"/>
  <c r="S8" s="1"/>
  <c r="Q7"/>
  <c r="S7" s="1"/>
  <c r="Q6"/>
  <c r="S6" s="1"/>
  <c r="Q5"/>
  <c r="S5" s="1"/>
  <c r="Q4"/>
  <c r="S4" s="1"/>
  <c r="Q3"/>
  <c r="S3" s="1"/>
  <c r="U10" l="1"/>
  <c r="U9"/>
  <c r="U8"/>
  <c r="U13" i="4"/>
  <c r="U11" i="2"/>
  <c r="Q11"/>
  <c r="S11" s="1"/>
  <c r="Q10"/>
  <c r="S10" s="1"/>
  <c r="U10"/>
  <c r="U9"/>
  <c r="Q9"/>
  <c r="S9" s="1"/>
  <c r="U8"/>
  <c r="Q8"/>
  <c r="S8" s="1"/>
  <c r="U7"/>
  <c r="S7"/>
  <c r="Q6"/>
  <c r="S6" s="1"/>
  <c r="U6"/>
  <c r="U5"/>
  <c r="Q5"/>
  <c r="S5" s="1"/>
  <c r="Q4"/>
  <c r="S4" s="1"/>
  <c r="Q3"/>
  <c r="S3" s="1"/>
  <c r="U4"/>
  <c r="U3"/>
  <c r="U4" i="3" l="1"/>
  <c r="U5"/>
  <c r="U6"/>
  <c r="U7"/>
  <c r="U3"/>
  <c r="U4" i="4"/>
  <c r="U5"/>
  <c r="U6"/>
  <c r="U7"/>
  <c r="U8"/>
  <c r="U9"/>
  <c r="U10"/>
  <c r="U11"/>
  <c r="U12"/>
  <c r="U3"/>
  <c r="U4" i="5"/>
  <c r="U5"/>
  <c r="U6"/>
  <c r="U7"/>
  <c r="U8"/>
  <c r="U9"/>
  <c r="U10"/>
  <c r="U11"/>
  <c r="U12"/>
  <c r="U13"/>
  <c r="U14"/>
  <c r="U15"/>
  <c r="U16"/>
  <c r="U17"/>
  <c r="U18"/>
  <c r="U3"/>
</calcChain>
</file>

<file path=xl/comments1.xml><?xml version="1.0" encoding="utf-8"?>
<comments xmlns="http://schemas.openxmlformats.org/spreadsheetml/2006/main">
  <authors>
    <author>Jimmy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Genom att dela 808 med GPH-talet så får man en fingervisning om hur det står sig i förhållande till SRS, en slags enkel översättning.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Diff% ger en fingervisning om båten är gynnad eller missgynad i jämförelsen mellan ORCi/SRS. Ett negativt värde innebär att båten "mäter" förhållandevis bättre i SRS och vise versa.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Hittar inget ORCi-brev på denna båt(?). Uppskattar att den borde mäta ca en hundradel högre än TP52 Wolfpack (Nautiska).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SRS-talet satt på TP52:orna med tanke på att de normalt har Code0 och möjlig kölvikt upp till 4,8 ton.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1,737 hade båten 2012. Dock är det möjligt att  hon har tyngre köl än angivna 3ton då TP 52 regen har max kölvikt på 4,8ton.</t>
        </r>
      </text>
    </comment>
    <comment ref="X27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Har 8(!) segel inmätta i SRS, med 7 inmätta segel skulle SRS-talet sjunka något och ordningen i reultatlista bli densamma som i ORCi.</t>
        </r>
      </text>
    </comment>
    <comment ref="X28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Denna båt har ej SRSv-mätbrev vilket båtägaren kan ansöka om då den har ett ORCi-mätbrev att styrka måtten med.</t>
        </r>
      </text>
    </comment>
  </commentList>
</comments>
</file>

<file path=xl/comments2.xml><?xml version="1.0" encoding="utf-8"?>
<comments xmlns="http://schemas.openxmlformats.org/spreadsheetml/2006/main">
  <authors>
    <author>Jimmy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Genom att dela 808 med GPH-talet så får man en fingervisning om hur det står sig i förhållande till SRS, en slags enkel översättning.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Diff% ger en fingervisning om båten är gynnad eller missgynad i jämförelsen mellan ORCi/SRS. Ett negativt värde innebär att båten "mäter" förhållandevis bättre i SRS och vise versa.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Hittar inget ORCi-brev på denna båt(?). Uppskattar att den borde mäta ca en hundradel högre än TP52 Wolfpack (Nautiska).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SRS-talet satt på TP52:orna med tanke på att de normalt har Code0 och möjlig kölvikt upp till 4,8 ton.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1,737 hade båten 2012. Dock är det möjligt att  hon har tyngre köl än angivna 3ton då TP 52 regen har max kölvikt på 4,8ton.</t>
        </r>
      </text>
    </comment>
    <comment ref="X16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Denna båt har ej SRSv-mätbrev vilket båtägaren kan ansöka om då den har ett ORCi-mätbrev att styrka måtten med.</t>
        </r>
      </text>
    </comment>
  </commentList>
</comments>
</file>

<file path=xl/comments3.xml><?xml version="1.0" encoding="utf-8"?>
<comments xmlns="http://schemas.openxmlformats.org/spreadsheetml/2006/main">
  <authors>
    <author>Jimmy</author>
  </authors>
  <commentList>
    <comment ref="X4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Hittar inget ORCi-brev på denna båt(?). Uppskattar att den borde mäta ca en hundradel högre än TP52 Wolfpack (Nautiska).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SRS-talet satt på TP52:orna med tanke på att de brukar ha Code0 och en kölvikt upp till 4,8 ton.</t>
        </r>
      </text>
    </comment>
  </commentList>
</comments>
</file>

<file path=xl/comments4.xml><?xml version="1.0" encoding="utf-8"?>
<comments xmlns="http://schemas.openxmlformats.org/spreadsheetml/2006/main">
  <authors>
    <author>Jimmy</author>
  </authors>
  <commentList>
    <comment ref="X5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Har 8(!) segel inmätta i SRS, med 7 inmätta segel skulle SRS-talet sjunka något och ordningen i reultatlista bli densamma som i ORCi.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Denna båt har ej SRSv-mätbrev vilket båtägaren kan ansöka om då den har ett ORCi-mätbrev att styrka måtten med.</t>
        </r>
      </text>
    </comment>
  </commentList>
</comments>
</file>

<file path=xl/comments5.xml><?xml version="1.0" encoding="utf-8"?>
<comments xmlns="http://schemas.openxmlformats.org/spreadsheetml/2006/main">
  <authors>
    <author>Jimmy</author>
  </authors>
  <commentList>
    <comment ref="X3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1,737 hade båten 2012 men hon har sanolikt tyngre köl än angivna 3ton  (TP 52 regen har max kölvikt på 4,8ton).</t>
        </r>
      </text>
    </comment>
  </commentList>
</comments>
</file>

<file path=xl/sharedStrings.xml><?xml version="1.0" encoding="utf-8"?>
<sst xmlns="http://schemas.openxmlformats.org/spreadsheetml/2006/main" count="3532" uniqueCount="956">
  <si>
    <t>SWE</t>
  </si>
  <si>
    <t>KSSS</t>
  </si>
  <si>
    <t>One</t>
  </si>
  <si>
    <t>Stockholm</t>
  </si>
  <si>
    <t>Lidingö</t>
  </si>
  <si>
    <t>Danderyd</t>
  </si>
  <si>
    <t>Djursholm</t>
  </si>
  <si>
    <t>FIN</t>
  </si>
  <si>
    <t>OneOff</t>
  </si>
  <si>
    <t>Rank</t>
  </si>
  <si>
    <t>Club</t>
  </si>
  <si>
    <t>Comments</t>
  </si>
  <si>
    <t>Sail No</t>
  </si>
  <si>
    <t>R No</t>
  </si>
  <si>
    <t>Skipper</t>
  </si>
  <si>
    <t>Nat</t>
  </si>
  <si>
    <t>Yacht Type</t>
  </si>
  <si>
    <t>Finish day</t>
  </si>
  <si>
    <t>Time</t>
  </si>
  <si>
    <t>Sailed Time</t>
  </si>
  <si>
    <t>Corr Time</t>
  </si>
  <si>
    <t>To 1:st yacht</t>
  </si>
  <si>
    <t>Yachts Name</t>
  </si>
  <si>
    <t>NOR</t>
  </si>
  <si>
    <t>CAMILLA</t>
  </si>
  <si>
    <t>MASS</t>
  </si>
  <si>
    <t>Cookson50</t>
  </si>
  <si>
    <t>Göteborg</t>
  </si>
  <si>
    <t>GBR</t>
  </si>
  <si>
    <t>PACE</t>
  </si>
  <si>
    <t>RLYC</t>
  </si>
  <si>
    <t>TP52</t>
  </si>
  <si>
    <t>London</t>
  </si>
  <si>
    <t>GER</t>
  </si>
  <si>
    <t>SHAKTI</t>
  </si>
  <si>
    <t>Rogers</t>
  </si>
  <si>
    <t>Hamburg</t>
  </si>
  <si>
    <t>VARUNA</t>
  </si>
  <si>
    <t>NRV</t>
  </si>
  <si>
    <t>LEU</t>
  </si>
  <si>
    <t>SANTA</t>
  </si>
  <si>
    <t>KNS-N</t>
  </si>
  <si>
    <t>Son</t>
  </si>
  <si>
    <t>Varberg</t>
  </si>
  <si>
    <t>Ker 51</t>
  </si>
  <si>
    <t>NAUTISKA RACI</t>
  </si>
  <si>
    <t>45' One Off</t>
  </si>
  <si>
    <t>Farr 400</t>
  </si>
  <si>
    <t>BLIXT PRO</t>
  </si>
  <si>
    <t>HASPA HAMBUR</t>
  </si>
  <si>
    <t>J/V 52</t>
  </si>
  <si>
    <t>KARUKERA</t>
  </si>
  <si>
    <t>CRSS</t>
  </si>
  <si>
    <t>Kristinehamn</t>
  </si>
  <si>
    <t>TEKNOVA/ALBA</t>
  </si>
  <si>
    <t>GKSS</t>
  </si>
  <si>
    <t>Hisingsbacka</t>
  </si>
  <si>
    <t>OXYGEN/PQR</t>
  </si>
  <si>
    <t>Henån</t>
  </si>
  <si>
    <t>4TYONE</t>
  </si>
  <si>
    <t>TYBK</t>
  </si>
  <si>
    <t>NSS</t>
  </si>
  <si>
    <t>Norrköping</t>
  </si>
  <si>
    <t>FRA</t>
  </si>
  <si>
    <t>RORC</t>
  </si>
  <si>
    <t>RU</t>
  </si>
  <si>
    <t>BLAGODARNOST</t>
  </si>
  <si>
    <t>Design</t>
  </si>
  <si>
    <t>Kaliningrad</t>
  </si>
  <si>
    <t>EST</t>
  </si>
  <si>
    <t>KJK</t>
  </si>
  <si>
    <t>Tallinn</t>
  </si>
  <si>
    <t>FOXY LADY</t>
  </si>
  <si>
    <t>STAMINA III</t>
  </si>
  <si>
    <t>SANTA MARIA</t>
  </si>
  <si>
    <t>Briis 38</t>
  </si>
  <si>
    <t>A40 RC</t>
  </si>
  <si>
    <t>IMX 40</t>
  </si>
  <si>
    <t>Dehler 41</t>
  </si>
  <si>
    <t>First 40</t>
  </si>
  <si>
    <t>X 41 OD</t>
  </si>
  <si>
    <t>FEELGOOD</t>
  </si>
  <si>
    <t>HJBK</t>
  </si>
  <si>
    <t>Torslanda</t>
  </si>
  <si>
    <t>MSF</t>
  </si>
  <si>
    <t>X-332</t>
  </si>
  <si>
    <t>Mariehamn</t>
  </si>
  <si>
    <t>MUCHACHA</t>
  </si>
  <si>
    <t>VJS</t>
  </si>
  <si>
    <t>Värmdö</t>
  </si>
  <si>
    <t>BSF-FI</t>
  </si>
  <si>
    <t>J/35</t>
  </si>
  <si>
    <t>Björneborg</t>
  </si>
  <si>
    <t>SILVA</t>
  </si>
  <si>
    <t>STORMSTEG</t>
  </si>
  <si>
    <t>Västerås</t>
  </si>
  <si>
    <t>N-FIN</t>
  </si>
  <si>
    <t>Tammerfors</t>
  </si>
  <si>
    <t>RTM-F</t>
  </si>
  <si>
    <t>Helsinki</t>
  </si>
  <si>
    <t>SPECULATOR</t>
  </si>
  <si>
    <t>EPS-FI</t>
  </si>
  <si>
    <t>Espoo</t>
  </si>
  <si>
    <t>OXSS</t>
  </si>
  <si>
    <t>Bromma</t>
  </si>
  <si>
    <t>LTU</t>
  </si>
  <si>
    <t>TOJANA</t>
  </si>
  <si>
    <t>UTL</t>
  </si>
  <si>
    <t>Vilnius</t>
  </si>
  <si>
    <t>MY WAY</t>
  </si>
  <si>
    <t>ANNA NIMUE</t>
  </si>
  <si>
    <t>KIND OF MAGIC</t>
  </si>
  <si>
    <t>ANKAN III</t>
  </si>
  <si>
    <t>JUMPIN'JACK FL</t>
  </si>
  <si>
    <t>Salona 37</t>
  </si>
  <si>
    <t>X-332 Sport</t>
  </si>
  <si>
    <t>First 36.7</t>
  </si>
  <si>
    <t>SS Aro</t>
  </si>
  <si>
    <t>Dehler 36 JV</t>
  </si>
  <si>
    <t>Contessa 39</t>
  </si>
  <si>
    <t>IMX 38</t>
  </si>
  <si>
    <t>Finngulf 41</t>
  </si>
  <si>
    <t>Elan 310</t>
  </si>
  <si>
    <t>JOD 35</t>
  </si>
  <si>
    <t>Laiaküla,Viim</t>
  </si>
  <si>
    <t>Sollentuna</t>
  </si>
  <si>
    <t>Huddinge</t>
  </si>
  <si>
    <t>HARRIETII</t>
  </si>
  <si>
    <t>Täby</t>
  </si>
  <si>
    <t>TÄBK</t>
  </si>
  <si>
    <t>Österskär</t>
  </si>
  <si>
    <t>SALT</t>
  </si>
  <si>
    <t>Åkersberga</t>
  </si>
  <si>
    <t>Spånga</t>
  </si>
  <si>
    <t>ADELINE</t>
  </si>
  <si>
    <t>Vaxholm</t>
  </si>
  <si>
    <t>AMARONE</t>
  </si>
  <si>
    <t>SATISFACTION</t>
  </si>
  <si>
    <t>Älvsj</t>
  </si>
  <si>
    <t>BLIXT PRO SAILI</t>
  </si>
  <si>
    <t>S/Y PANDION</t>
  </si>
  <si>
    <t>EPSILON NEMO</t>
  </si>
  <si>
    <t>TEAM ARKEN ZOO</t>
  </si>
  <si>
    <t>EPSILON-XPLOR</t>
  </si>
  <si>
    <t>TAKE OFF</t>
  </si>
  <si>
    <t>ABSOLUTE BLUE</t>
  </si>
  <si>
    <t>DU SOLEIL II</t>
  </si>
  <si>
    <t>DATACOM 2</t>
  </si>
  <si>
    <t>DATACOM 1</t>
  </si>
  <si>
    <t>AVANTIME 2</t>
  </si>
  <si>
    <t>Finn Flyer 42</t>
  </si>
  <si>
    <t>Landmark 43</t>
  </si>
  <si>
    <t>Sinergia 40</t>
  </si>
  <si>
    <t>Xp 38</t>
  </si>
  <si>
    <t>Farr 38</t>
  </si>
  <si>
    <t>Arcona 460</t>
  </si>
  <si>
    <t>First 40.7</t>
  </si>
  <si>
    <t>Elan 410</t>
  </si>
  <si>
    <t>Comfortina 38</t>
  </si>
  <si>
    <t>Grand Soleil</t>
  </si>
  <si>
    <t>E Nr</t>
  </si>
  <si>
    <t>E4172</t>
  </si>
  <si>
    <t>E4242</t>
  </si>
  <si>
    <t>E3945</t>
  </si>
  <si>
    <t>E4665</t>
  </si>
  <si>
    <t>E4627</t>
  </si>
  <si>
    <t>E3871</t>
  </si>
  <si>
    <t>E4192</t>
  </si>
  <si>
    <t>E3109</t>
  </si>
  <si>
    <t>E4828</t>
  </si>
  <si>
    <t>E4178</t>
  </si>
  <si>
    <t>E3499</t>
  </si>
  <si>
    <t>E2450</t>
  </si>
  <si>
    <t>E4188</t>
  </si>
  <si>
    <t>SRS2013</t>
  </si>
  <si>
    <t>?</t>
  </si>
  <si>
    <t>E3435</t>
  </si>
  <si>
    <t>Std?</t>
  </si>
  <si>
    <t>std?</t>
  </si>
  <si>
    <t>E4180</t>
  </si>
  <si>
    <t>E3804</t>
  </si>
  <si>
    <t>E3329</t>
  </si>
  <si>
    <t>E4629</t>
  </si>
  <si>
    <t>E3650</t>
  </si>
  <si>
    <t>Note</t>
  </si>
  <si>
    <t>E9001</t>
  </si>
  <si>
    <t>GPH 2012</t>
  </si>
  <si>
    <t>E9002</t>
  </si>
  <si>
    <t>SRS 808</t>
  </si>
  <si>
    <t>SRS Time</t>
  </si>
  <si>
    <t>Diff %</t>
  </si>
  <si>
    <t>E9003</t>
  </si>
  <si>
    <t>E9004</t>
  </si>
  <si>
    <t>E9005</t>
  </si>
  <si>
    <t>E9006</t>
  </si>
  <si>
    <t>E2377</t>
  </si>
  <si>
    <t>E9007</t>
  </si>
  <si>
    <t>ADA</t>
  </si>
  <si>
    <t>HYUNDAI</t>
  </si>
  <si>
    <t>SPIRIT</t>
  </si>
  <si>
    <t>SYK</t>
  </si>
  <si>
    <t>EFFECT</t>
  </si>
  <si>
    <t>Djurhamn</t>
  </si>
  <si>
    <t>PAC-MAN</t>
  </si>
  <si>
    <t>JBSS</t>
  </si>
  <si>
    <t>Järfälla</t>
  </si>
  <si>
    <t>DBK</t>
  </si>
  <si>
    <t>CHAZARA</t>
  </si>
  <si>
    <t>Saltsjöbaden</t>
  </si>
  <si>
    <t>ZELMA</t>
  </si>
  <si>
    <t>VIBK</t>
  </si>
  <si>
    <t>UCA</t>
  </si>
  <si>
    <t>KYC-G</t>
  </si>
  <si>
    <t>Kiel</t>
  </si>
  <si>
    <t>PERFECT</t>
  </si>
  <si>
    <t>SCHKVAL</t>
  </si>
  <si>
    <t>M34</t>
  </si>
  <si>
    <t>WSF-F</t>
  </si>
  <si>
    <t>Sundom</t>
  </si>
  <si>
    <t>PEGASUS</t>
  </si>
  <si>
    <t>TJK-E</t>
  </si>
  <si>
    <t>Rakvere</t>
  </si>
  <si>
    <t>HSK-F</t>
  </si>
  <si>
    <t>Grankulla</t>
  </si>
  <si>
    <t>REBECCA</t>
  </si>
  <si>
    <t>INDULGENCE</t>
  </si>
  <si>
    <t>SFSS</t>
  </si>
  <si>
    <t>Hälleviksstran</t>
  </si>
  <si>
    <t>MSS</t>
  </si>
  <si>
    <t>Malmö</t>
  </si>
  <si>
    <t>SWEA</t>
  </si>
  <si>
    <t>WESS</t>
  </si>
  <si>
    <t>E-MOTION</t>
  </si>
  <si>
    <t>SVIBK</t>
  </si>
  <si>
    <t>INNOVENTUM</t>
  </si>
  <si>
    <t>LBSK</t>
  </si>
  <si>
    <t>LÁRC II</t>
  </si>
  <si>
    <t>CRAMO SAILTEA</t>
  </si>
  <si>
    <t>MIX MEGAPOL</t>
  </si>
  <si>
    <t>CELESTE OF SOL</t>
  </si>
  <si>
    <t>LM INFORMATIO</t>
  </si>
  <si>
    <t>TOKIO II</t>
  </si>
  <si>
    <t>STORA BLÅ</t>
  </si>
  <si>
    <t>Dehler 44</t>
  </si>
  <si>
    <t>Baltic 50</t>
  </si>
  <si>
    <t>Arcona 430</t>
  </si>
  <si>
    <t>Aspect 40</t>
  </si>
  <si>
    <t>B&amp;R 38</t>
  </si>
  <si>
    <t>Sydney 40</t>
  </si>
  <si>
    <t>Brenta 60</t>
  </si>
  <si>
    <t>First 50</t>
  </si>
  <si>
    <t>Farr 65r</t>
  </si>
  <si>
    <t>VO 60</t>
  </si>
  <si>
    <t>Grand soleil 4</t>
  </si>
  <si>
    <t>Farr 50</t>
  </si>
  <si>
    <t>Luffe 43</t>
  </si>
  <si>
    <t>Wasa Atlantic</t>
  </si>
  <si>
    <t>Bavaria 42 Match</t>
  </si>
  <si>
    <t>Dufour 45</t>
  </si>
  <si>
    <t>Saltsjö Boo</t>
  </si>
  <si>
    <t>5% SI 13.1</t>
  </si>
  <si>
    <t>Västra Frölunda</t>
  </si>
  <si>
    <t>Nacka Strand</t>
  </si>
  <si>
    <t>E9008</t>
  </si>
  <si>
    <t>ORCi R</t>
  </si>
  <si>
    <t>SRS R</t>
  </si>
  <si>
    <t>ORC R</t>
  </si>
  <si>
    <t>ORC SM</t>
  </si>
  <si>
    <t>ÅF Class</t>
  </si>
  <si>
    <t>SRS A</t>
  </si>
  <si>
    <t>ORC C</t>
  </si>
  <si>
    <t>ORC B</t>
  </si>
  <si>
    <t>ORC A</t>
  </si>
  <si>
    <t>OBS!</t>
  </si>
  <si>
    <t>Tot SRS Rank</t>
  </si>
  <si>
    <t>Class Rank</t>
  </si>
  <si>
    <t xml:space="preserve"> SWE  </t>
  </si>
  <si>
    <t xml:space="preserve"> BLÅ´S  </t>
  </si>
  <si>
    <t xml:space="preserve"> SIBK  </t>
  </si>
  <si>
    <t xml:space="preserve"> Luffe 40 7/8  </t>
  </si>
  <si>
    <t xml:space="preserve"> 0:00:00  </t>
  </si>
  <si>
    <t xml:space="preserve"> Sigtuna  </t>
  </si>
  <si>
    <t xml:space="preserve"> SOLSIDAN  </t>
  </si>
  <si>
    <t xml:space="preserve"> KSSS  </t>
  </si>
  <si>
    <t xml:space="preserve"> Farr 30  </t>
  </si>
  <si>
    <t xml:space="preserve"> 0:05:39  </t>
  </si>
  <si>
    <t xml:space="preserve"> Saltsjöbaden  </t>
  </si>
  <si>
    <t xml:space="preserve"> S/Y MASKINEN  </t>
  </si>
  <si>
    <t xml:space="preserve"> WIKSS  </t>
  </si>
  <si>
    <t xml:space="preserve"> 0:40:30  </t>
  </si>
  <si>
    <t xml:space="preserve"> Johanneshov  </t>
  </si>
  <si>
    <t xml:space="preserve"> SWETRE  </t>
  </si>
  <si>
    <t xml:space="preserve"> Dufour 36P  </t>
  </si>
  <si>
    <t xml:space="preserve"> 0:48:37  </t>
  </si>
  <si>
    <t xml:space="preserve"> Dalarö  </t>
  </si>
  <si>
    <t xml:space="preserve"> ALMAVIVA  </t>
  </si>
  <si>
    <t xml:space="preserve"> J/109  </t>
  </si>
  <si>
    <t xml:space="preserve"> 0:53:07  </t>
  </si>
  <si>
    <t xml:space="preserve"> Göteborg  </t>
  </si>
  <si>
    <t xml:space="preserve"> IT ADVISOR  </t>
  </si>
  <si>
    <t xml:space="preserve"> Gambler 40  </t>
  </si>
  <si>
    <t xml:space="preserve"> 0:54:14  </t>
  </si>
  <si>
    <t xml:space="preserve"> Värmdö  </t>
  </si>
  <si>
    <t xml:space="preserve"> IMPERIET  </t>
  </si>
  <si>
    <t xml:space="preserve">  </t>
  </si>
  <si>
    <t xml:space="preserve"> Arcona 340  </t>
  </si>
  <si>
    <t xml:space="preserve"> 0:55:56  </t>
  </si>
  <si>
    <t xml:space="preserve"> Gustavsberg  </t>
  </si>
  <si>
    <t xml:space="preserve"> ELLVANN  </t>
  </si>
  <si>
    <t xml:space="preserve"> Pronavia 38  </t>
  </si>
  <si>
    <t xml:space="preserve"> 1:28:32  </t>
  </si>
  <si>
    <t xml:space="preserve"> Saltsjö Boo  </t>
  </si>
  <si>
    <t xml:space="preserve"> FORUM ILS  </t>
  </si>
  <si>
    <t xml:space="preserve"> 1:33:04  </t>
  </si>
  <si>
    <t xml:space="preserve"> Saltsjö-Boo  </t>
  </si>
  <si>
    <t xml:space="preserve"> THYRA  </t>
  </si>
  <si>
    <t xml:space="preserve"> TÄBK  </t>
  </si>
  <si>
    <t xml:space="preserve"> Luffe 40 MH  </t>
  </si>
  <si>
    <t xml:space="preserve"> 1:58:03  </t>
  </si>
  <si>
    <t xml:space="preserve"> Åkersberga  </t>
  </si>
  <si>
    <t xml:space="preserve"> ADDNATURE.CO  </t>
  </si>
  <si>
    <t xml:space="preserve"> SYK  </t>
  </si>
  <si>
    <t xml:space="preserve"> Arcona 400  </t>
  </si>
  <si>
    <t xml:space="preserve"> 2:01:29  </t>
  </si>
  <si>
    <t xml:space="preserve"> Lidingö  </t>
  </si>
  <si>
    <t xml:space="preserve"> FIN  </t>
  </si>
  <si>
    <t xml:space="preserve"> XANTHIPPE  </t>
  </si>
  <si>
    <t xml:space="preserve"> HSK-F  </t>
  </si>
  <si>
    <t xml:space="preserve"> Baltic 43  </t>
  </si>
  <si>
    <t xml:space="preserve"> 2:02:09  </t>
  </si>
  <si>
    <t xml:space="preserve"> Helsingfors  </t>
  </si>
  <si>
    <t xml:space="preserve"> DREAM LINE ON  </t>
  </si>
  <si>
    <t xml:space="preserve"> OXSS  </t>
  </si>
  <si>
    <t xml:space="preserve"> Linjett 40  </t>
  </si>
  <si>
    <t xml:space="preserve"> 2:05:38  </t>
  </si>
  <si>
    <t xml:space="preserve"> 37 Oxelösund  </t>
  </si>
  <si>
    <t xml:space="preserve"> MUM  </t>
  </si>
  <si>
    <t xml:space="preserve"> BREBS  </t>
  </si>
  <si>
    <t xml:space="preserve"> Bavaria 38 Ma  </t>
  </si>
  <si>
    <t xml:space="preserve"> 2:08:01  </t>
  </si>
  <si>
    <t xml:space="preserve"> Stockholm  </t>
  </si>
  <si>
    <t xml:space="preserve"> GRAND PLACE  </t>
  </si>
  <si>
    <t xml:space="preserve"> SÖBK  </t>
  </si>
  <si>
    <t xml:space="preserve"> First 36,7  </t>
  </si>
  <si>
    <t xml:space="preserve"> 2:12:10  </t>
  </si>
  <si>
    <t xml:space="preserve"> Södertälje  </t>
  </si>
  <si>
    <t xml:space="preserve"> ANAHITA  </t>
  </si>
  <si>
    <t xml:space="preserve"> One Off  </t>
  </si>
  <si>
    <t xml:space="preserve"> 2:15:03  </t>
  </si>
  <si>
    <t xml:space="preserve"> TWODOZ  </t>
  </si>
  <si>
    <t xml:space="preserve"> ÖSS  </t>
  </si>
  <si>
    <t xml:space="preserve"> 2:17:38  </t>
  </si>
  <si>
    <t xml:space="preserve"> Örnsköldsvik  </t>
  </si>
  <si>
    <t xml:space="preserve"> MATADOR  </t>
  </si>
  <si>
    <t xml:space="preserve"> 2:20:25  </t>
  </si>
  <si>
    <t xml:space="preserve"> GBR  </t>
  </si>
  <si>
    <t xml:space="preserve"> BLUEPRINT  </t>
  </si>
  <si>
    <t xml:space="preserve"> SS Veg  </t>
  </si>
  <si>
    <t xml:space="preserve"> First 40,7  </t>
  </si>
  <si>
    <t xml:space="preserve"> 2:23:47  </t>
  </si>
  <si>
    <t xml:space="preserve"> Upplands Väs  </t>
  </si>
  <si>
    <t xml:space="preserve"> VITKLUCKA  </t>
  </si>
  <si>
    <t xml:space="preserve"> MKS  </t>
  </si>
  <si>
    <t xml:space="preserve"> X-35  </t>
  </si>
  <si>
    <t xml:space="preserve"> 2:25:58  </t>
  </si>
  <si>
    <t xml:space="preserve"> Hägersten  </t>
  </si>
  <si>
    <t xml:space="preserve"> S  </t>
  </si>
  <si>
    <t xml:space="preserve"> CIVITANOVA  </t>
  </si>
  <si>
    <t xml:space="preserve"> 2:29:38  </t>
  </si>
  <si>
    <t xml:space="preserve"> GRAVAD LAX  </t>
  </si>
  <si>
    <t xml:space="preserve"> X-119  </t>
  </si>
  <si>
    <t xml:space="preserve"> 2:32:07  </t>
  </si>
  <si>
    <t xml:space="preserve"> Nyköping  </t>
  </si>
  <si>
    <t xml:space="preserve"> SNUFFELS  </t>
  </si>
  <si>
    <t xml:space="preserve"> ASMK  </t>
  </si>
  <si>
    <t xml:space="preserve"> X-43  </t>
  </si>
  <si>
    <t xml:space="preserve"> 2:44:34  </t>
  </si>
  <si>
    <t xml:space="preserve"> Örebro  </t>
  </si>
  <si>
    <t xml:space="preserve"> SANNA 4  </t>
  </si>
  <si>
    <t xml:space="preserve"> SSP-FI  </t>
  </si>
  <si>
    <t xml:space="preserve"> Mennerberg 3  </t>
  </si>
  <si>
    <t xml:space="preserve"> 2:45:33  </t>
  </si>
  <si>
    <t xml:space="preserve"> Björneborg  </t>
  </si>
  <si>
    <t xml:space="preserve"> CEFRICA  </t>
  </si>
  <si>
    <t xml:space="preserve"> EKSS  </t>
  </si>
  <si>
    <t xml:space="preserve"> 3:01:43  </t>
  </si>
  <si>
    <t xml:space="preserve"> Sollentuna  </t>
  </si>
  <si>
    <t xml:space="preserve"> RICKI-TICKI  </t>
  </si>
  <si>
    <t xml:space="preserve"> LJUBS  </t>
  </si>
  <si>
    <t xml:space="preserve"> 3:02:13  </t>
  </si>
  <si>
    <t xml:space="preserve"> Jordbro  </t>
  </si>
  <si>
    <t xml:space="preserve"> KRUT  </t>
  </si>
  <si>
    <t xml:space="preserve"> A35  </t>
  </si>
  <si>
    <t xml:space="preserve"> 3:03:24  </t>
  </si>
  <si>
    <t xml:space="preserve"> Vaxholm  </t>
  </si>
  <si>
    <t xml:space="preserve"> GER  </t>
  </si>
  <si>
    <t xml:space="preserve"> BEST BUDDIES  </t>
  </si>
  <si>
    <t xml:space="preserve"> NRV  </t>
  </si>
  <si>
    <t xml:space="preserve"> Swan 441R  </t>
  </si>
  <si>
    <t xml:space="preserve"> 3:12:34  </t>
  </si>
  <si>
    <t xml:space="preserve"> Hamburg  </t>
  </si>
  <si>
    <t xml:space="preserve"> SISSABELLA  </t>
  </si>
  <si>
    <t xml:space="preserve"> 3:35:16  </t>
  </si>
  <si>
    <t xml:space="preserve"> Drottningholm  </t>
  </si>
  <si>
    <t xml:space="preserve"> FABULOUS  </t>
  </si>
  <si>
    <t xml:space="preserve"> SKBS  </t>
  </si>
  <si>
    <t xml:space="preserve"> Diva 35  </t>
  </si>
  <si>
    <t xml:space="preserve"> 3:53:28  </t>
  </si>
  <si>
    <t xml:space="preserve"> MAX MATTHIESS  </t>
  </si>
  <si>
    <t xml:space="preserve"> Elan 350  </t>
  </si>
  <si>
    <t xml:space="preserve"> 3:53:39  </t>
  </si>
  <si>
    <t xml:space="preserve"> S/Y MERLIZ  </t>
  </si>
  <si>
    <t xml:space="preserve"> Dufour 40 HR  </t>
  </si>
  <si>
    <t xml:space="preserve"> 4:00:55  </t>
  </si>
  <si>
    <t xml:space="preserve"> XPERIA  </t>
  </si>
  <si>
    <t xml:space="preserve"> 4:00:57  </t>
  </si>
  <si>
    <t xml:space="preserve"> Valdemarsvik  </t>
  </si>
  <si>
    <t xml:space="preserve"> DAPHNE  </t>
  </si>
  <si>
    <t xml:space="preserve"> Luffe 40  </t>
  </si>
  <si>
    <t xml:space="preserve"> 4:06:56  </t>
  </si>
  <si>
    <t xml:space="preserve"> ATHENA  </t>
  </si>
  <si>
    <t xml:space="preserve"> Jeanneau 409  </t>
  </si>
  <si>
    <t xml:space="preserve"> 4:16:54  </t>
  </si>
  <si>
    <t xml:space="preserve"> TEAM SAVEN  </t>
  </si>
  <si>
    <t xml:space="preserve"> 4:28:44  </t>
  </si>
  <si>
    <t xml:space="preserve"> Järfälla  </t>
  </si>
  <si>
    <t xml:space="preserve"> BLACK PEARL  </t>
  </si>
  <si>
    <t xml:space="preserve"> Finn Flyer 36  </t>
  </si>
  <si>
    <t xml:space="preserve"> 4:35:01  </t>
  </si>
  <si>
    <t xml:space="preserve"> TEAM PEUGEOT  </t>
  </si>
  <si>
    <t xml:space="preserve"> WESS  </t>
  </si>
  <si>
    <t xml:space="preserve"> 5:07:13  </t>
  </si>
  <si>
    <t xml:space="preserve"> Västerås  </t>
  </si>
  <si>
    <t xml:space="preserve"> CAMEVA BIEN  </t>
  </si>
  <si>
    <t xml:space="preserve"> SBS  </t>
  </si>
  <si>
    <t xml:space="preserve"> 5:33:49  </t>
  </si>
  <si>
    <t xml:space="preserve"> Stockhlom  </t>
  </si>
  <si>
    <t xml:space="preserve"> ESCAPE  </t>
  </si>
  <si>
    <t xml:space="preserve"> 5:44:35  </t>
  </si>
  <si>
    <t xml:space="preserve"> OUT OF SIGHT  </t>
  </si>
  <si>
    <t xml:space="preserve"> Swedestar 370  </t>
  </si>
  <si>
    <t xml:space="preserve"> 5:57:43  </t>
  </si>
  <si>
    <t xml:space="preserve"> Vendelsö  </t>
  </si>
  <si>
    <t xml:space="preserve"> BEL  </t>
  </si>
  <si>
    <t xml:space="preserve"> POCOENA  </t>
  </si>
  <si>
    <t xml:space="preserve"> LDSS  </t>
  </si>
  <si>
    <t xml:space="preserve"> Beneteau Figa  </t>
  </si>
  <si>
    <t xml:space="preserve"> 6:43:11  </t>
  </si>
  <si>
    <t xml:space="preserve"> EVOLUTION  </t>
  </si>
  <si>
    <t xml:space="preserve"> MBSK  </t>
  </si>
  <si>
    <t xml:space="preserve"> Dehler 36  </t>
  </si>
  <si>
    <t xml:space="preserve"> 6:48:29  </t>
  </si>
  <si>
    <t xml:space="preserve"> MIZAR  </t>
  </si>
  <si>
    <t xml:space="preserve"> Arcona  </t>
  </si>
  <si>
    <t xml:space="preserve"> 6:54:19  </t>
  </si>
  <si>
    <t xml:space="preserve"> EMBLA II  </t>
  </si>
  <si>
    <t xml:space="preserve"> ÅSS  </t>
  </si>
  <si>
    <t xml:space="preserve"> 7:06:42  </t>
  </si>
  <si>
    <t xml:space="preserve"> YUKAI  </t>
  </si>
  <si>
    <t xml:space="preserve"> VSK  </t>
  </si>
  <si>
    <t xml:space="preserve"> Dehler 34 SV  </t>
  </si>
  <si>
    <t xml:space="preserve"> 7:07:56  </t>
  </si>
  <si>
    <t xml:space="preserve"> Linköping  </t>
  </si>
  <si>
    <t xml:space="preserve"> LUSEN  </t>
  </si>
  <si>
    <t xml:space="preserve"> SÄSS  </t>
  </si>
  <si>
    <t xml:space="preserve"> X 37  </t>
  </si>
  <si>
    <t xml:space="preserve"> 7:20:28  </t>
  </si>
  <si>
    <t xml:space="preserve"> Strängnäs  </t>
  </si>
  <si>
    <t xml:space="preserve"> DEHLIRIOUS  </t>
  </si>
  <si>
    <t xml:space="preserve"> 7:23:14  </t>
  </si>
  <si>
    <t xml:space="preserve"> Täby  </t>
  </si>
  <si>
    <t xml:space="preserve"> KARLA  </t>
  </si>
  <si>
    <t xml:space="preserve"> MOBK  </t>
  </si>
  <si>
    <t xml:space="preserve"> Elan 45  </t>
  </si>
  <si>
    <t xml:space="preserve"> 7:26:45  </t>
  </si>
  <si>
    <t xml:space="preserve"> ORIENT EXPRESS  </t>
  </si>
  <si>
    <t xml:space="preserve"> 1 Ton  </t>
  </si>
  <si>
    <t xml:space="preserve"> 7:36:12  </t>
  </si>
  <si>
    <t xml:space="preserve"> Älvsjö  </t>
  </si>
  <si>
    <t xml:space="preserve"> NAVILLUS  </t>
  </si>
  <si>
    <t xml:space="preserve"> TYBK  </t>
  </si>
  <si>
    <t xml:space="preserve"> Bavaria  </t>
  </si>
  <si>
    <t xml:space="preserve"> 7:42:47  </t>
  </si>
  <si>
    <t xml:space="preserve"> Tyresö  </t>
  </si>
  <si>
    <t xml:space="preserve"> CARPE DIEM  </t>
  </si>
  <si>
    <t xml:space="preserve"> Arcona 370  </t>
  </si>
  <si>
    <t xml:space="preserve"> 7:49:19  </t>
  </si>
  <si>
    <t xml:space="preserve"> ARG.CHICA  </t>
  </si>
  <si>
    <t xml:space="preserve"> RUSS  </t>
  </si>
  <si>
    <t xml:space="preserve"> Malbec 360  </t>
  </si>
  <si>
    <t xml:space="preserve"> 8:50:31  </t>
  </si>
  <si>
    <t xml:space="preserve"> Skärholmen  </t>
  </si>
  <si>
    <t xml:space="preserve"> GRYMT GRÅ 2  </t>
  </si>
  <si>
    <t xml:space="preserve"> RYC  </t>
  </si>
  <si>
    <t xml:space="preserve"> 9:53:35  </t>
  </si>
  <si>
    <t xml:space="preserve"> Enebyberg  </t>
  </si>
  <si>
    <t xml:space="preserve"> HURRICANE  </t>
  </si>
  <si>
    <t xml:space="preserve"> 10:07:50  </t>
  </si>
  <si>
    <t xml:space="preserve"> stockholm  </t>
  </si>
  <si>
    <t xml:space="preserve"> NOVUS  </t>
  </si>
  <si>
    <t xml:space="preserve"> VSS  </t>
  </si>
  <si>
    <t xml:space="preserve"> J/105  </t>
  </si>
  <si>
    <t xml:space="preserve"> 10:09:51  </t>
  </si>
  <si>
    <t xml:space="preserve"> ÄVENTYYR  </t>
  </si>
  <si>
    <t xml:space="preserve"> SMK  </t>
  </si>
  <si>
    <t xml:space="preserve"> Dufour 40e Pe  </t>
  </si>
  <si>
    <t xml:space="preserve"> 13:50:35  </t>
  </si>
  <si>
    <t xml:space="preserve"> ITA  </t>
  </si>
  <si>
    <t xml:space="preserve"> ZINGARA  </t>
  </si>
  <si>
    <t xml:space="preserve"> Comet 41S  </t>
  </si>
  <si>
    <t xml:space="preserve"> 17:01:12  </t>
  </si>
  <si>
    <t xml:space="preserve"> ISABELLE AF ST  </t>
  </si>
  <si>
    <t xml:space="preserve"> Bavaria 44  </t>
  </si>
  <si>
    <t xml:space="preserve"> 19:18:46  </t>
  </si>
  <si>
    <t xml:space="preserve"> CHILLZONE  </t>
  </si>
  <si>
    <t xml:space="preserve"> WSSS  </t>
  </si>
  <si>
    <t xml:space="preserve"> Bavaria 47  </t>
  </si>
  <si>
    <t xml:space="preserve"> 22:10:39  </t>
  </si>
  <si>
    <t xml:space="preserve"> ARS AMANDI  </t>
  </si>
  <si>
    <t xml:space="preserve"> BLBK  </t>
  </si>
  <si>
    <t xml:space="preserve"> Beneteau 50  </t>
  </si>
  <si>
    <t xml:space="preserve"> 48:25:30  </t>
  </si>
  <si>
    <t xml:space="preserve"> Ingarö  </t>
  </si>
  <si>
    <t xml:space="preserve"> 12:05:53  </t>
  </si>
  <si>
    <t xml:space="preserve"> Arcona 321  </t>
  </si>
  <si>
    <t xml:space="preserve"> SARC  </t>
  </si>
  <si>
    <t xml:space="preserve"> SOLIDTANGO  </t>
  </si>
  <si>
    <t xml:space="preserve"> Schwentinenta  </t>
  </si>
  <si>
    <t xml:space="preserve"> 11:01:40  </t>
  </si>
  <si>
    <t xml:space="preserve"> Albin Stratus  </t>
  </si>
  <si>
    <t xml:space="preserve"> SAGITTA  </t>
  </si>
  <si>
    <t xml:space="preserve"> Lindesberg  </t>
  </si>
  <si>
    <t xml:space="preserve"> 11:00:13  </t>
  </si>
  <si>
    <t xml:space="preserve"> CB 365  </t>
  </si>
  <si>
    <t xml:space="preserve"> GKSS  </t>
  </si>
  <si>
    <t xml:space="preserve"> PELICAN  </t>
  </si>
  <si>
    <t xml:space="preserve"> 10:55:28  </t>
  </si>
  <si>
    <t xml:space="preserve"> X-99  </t>
  </si>
  <si>
    <t xml:space="preserve"> MÄBK  </t>
  </si>
  <si>
    <t xml:space="preserve"> RUFFHÄXAN  </t>
  </si>
  <si>
    <t xml:space="preserve"> Bromma  </t>
  </si>
  <si>
    <t xml:space="preserve"> 10:26:52  </t>
  </si>
  <si>
    <t xml:space="preserve"> SPIRIT III  </t>
  </si>
  <si>
    <t xml:space="preserve"> Ärla  </t>
  </si>
  <si>
    <t xml:space="preserve"> 10:09:31  </t>
  </si>
  <si>
    <t xml:space="preserve"> Norlin 34  </t>
  </si>
  <si>
    <t xml:space="preserve"> STRESS  </t>
  </si>
  <si>
    <t xml:space="preserve"> Berlin  </t>
  </si>
  <si>
    <t xml:space="preserve"> 10:09:21  </t>
  </si>
  <si>
    <t xml:space="preserve"> Hanse 331 SD  </t>
  </si>
  <si>
    <t xml:space="preserve"> MAJO  </t>
  </si>
  <si>
    <t xml:space="preserve"> G  </t>
  </si>
  <si>
    <t xml:space="preserve"> 10:08:26  </t>
  </si>
  <si>
    <t xml:space="preserve"> Ravage 36  </t>
  </si>
  <si>
    <t xml:space="preserve"> DBK  </t>
  </si>
  <si>
    <t xml:space="preserve"> RED BARON  </t>
  </si>
  <si>
    <t xml:space="preserve"> 9:26:21  </t>
  </si>
  <si>
    <t xml:space="preserve"> Dufour 34 LR  </t>
  </si>
  <si>
    <t xml:space="preserve"> MEKONOMEN SA  </t>
  </si>
  <si>
    <t xml:space="preserve"> 8:37:20  </t>
  </si>
  <si>
    <t xml:space="preserve"> Dehler34DD  </t>
  </si>
  <si>
    <t xml:space="preserve"> ASSS  </t>
  </si>
  <si>
    <t xml:space="preserve"> TJAJKA  </t>
  </si>
  <si>
    <t xml:space="preserve"> 8:25:09  </t>
  </si>
  <si>
    <t xml:space="preserve"> Sun Fast 35  </t>
  </si>
  <si>
    <t xml:space="preserve"> SBK  </t>
  </si>
  <si>
    <t xml:space="preserve"> VA D'EAU  </t>
  </si>
  <si>
    <t xml:space="preserve"> 8:15:54  </t>
  </si>
  <si>
    <t xml:space="preserve"> Sun Magic 44  </t>
  </si>
  <si>
    <t xml:space="preserve"> NJK-FI  </t>
  </si>
  <si>
    <t xml:space="preserve"> BLANCO  </t>
  </si>
  <si>
    <t xml:space="preserve"> Runmarö  </t>
  </si>
  <si>
    <t xml:space="preserve"> 8:13:21  </t>
  </si>
  <si>
    <t xml:space="preserve"> Scampi  </t>
  </si>
  <si>
    <t xml:space="preserve"> ULRIKA  </t>
  </si>
  <si>
    <t xml:space="preserve"> 8:04:12  </t>
  </si>
  <si>
    <t xml:space="preserve"> BOJ -BOJ  </t>
  </si>
  <si>
    <t xml:space="preserve"> 7:56:51  </t>
  </si>
  <si>
    <t xml:space="preserve"> GOTCHA  </t>
  </si>
  <si>
    <t xml:space="preserve"> Norrtälje  </t>
  </si>
  <si>
    <t xml:space="preserve"> 7:50:29  </t>
  </si>
  <si>
    <t xml:space="preserve"> Linjett 37  </t>
  </si>
  <si>
    <t xml:space="preserve"> NOSS  </t>
  </si>
  <si>
    <t xml:space="preserve"> FIORELLA  </t>
  </si>
  <si>
    <t xml:space="preserve"> Sandviken  </t>
  </si>
  <si>
    <t xml:space="preserve"> 7:44:21  </t>
  </si>
  <si>
    <t xml:space="preserve"> Scanner 392  </t>
  </si>
  <si>
    <t xml:space="preserve"> ÖSSS  </t>
  </si>
  <si>
    <t xml:space="preserve"> CASTARA  </t>
  </si>
  <si>
    <t xml:space="preserve"> Sundbyberg  </t>
  </si>
  <si>
    <t xml:space="preserve"> 7:43:06  </t>
  </si>
  <si>
    <t xml:space="preserve"> X-362 sport  </t>
  </si>
  <si>
    <t xml:space="preserve"> LISA  </t>
  </si>
  <si>
    <t xml:space="preserve"> 7:38:30  </t>
  </si>
  <si>
    <t xml:space="preserve"> TRBS  </t>
  </si>
  <si>
    <t xml:space="preserve"> MIA-T  </t>
  </si>
  <si>
    <t xml:space="preserve"> 7:38:04  </t>
  </si>
  <si>
    <t xml:space="preserve"> First 34,7  </t>
  </si>
  <si>
    <t xml:space="preserve"> OXBF  </t>
  </si>
  <si>
    <t xml:space="preserve"> SALVO  </t>
  </si>
  <si>
    <t xml:space="preserve"> 6:45:18  </t>
  </si>
  <si>
    <t xml:space="preserve"> Hanse 370e  </t>
  </si>
  <si>
    <t xml:space="preserve"> SUB  </t>
  </si>
  <si>
    <t xml:space="preserve"> HUTSCHLANGE  </t>
  </si>
  <si>
    <t xml:space="preserve"> 6:43:35  </t>
  </si>
  <si>
    <t xml:space="preserve"> Farr IMS 31  </t>
  </si>
  <si>
    <t xml:space="preserve"> FARR AHEAD  </t>
  </si>
  <si>
    <t xml:space="preserve"> 6:41:36  </t>
  </si>
  <si>
    <t xml:space="preserve"> Scanner 391  </t>
  </si>
  <si>
    <t xml:space="preserve"> ABALONE  </t>
  </si>
  <si>
    <t xml:space="preserve"> Nacka  </t>
  </si>
  <si>
    <t xml:space="preserve"> 6:39:40  </t>
  </si>
  <si>
    <t xml:space="preserve"> Dufour 34  </t>
  </si>
  <si>
    <t xml:space="preserve"> EMIRA  </t>
  </si>
  <si>
    <t xml:space="preserve"> 6:23:03  </t>
  </si>
  <si>
    <t xml:space="preserve"> CLUCK  </t>
  </si>
  <si>
    <t xml:space="preserve"> 6:05:12  </t>
  </si>
  <si>
    <t xml:space="preserve"> GARBO  </t>
  </si>
  <si>
    <t xml:space="preserve"> 5:59:10  </t>
  </si>
  <si>
    <t xml:space="preserve"> X-332  </t>
  </si>
  <si>
    <t xml:space="preserve"> NET 1  </t>
  </si>
  <si>
    <t xml:space="preserve"> Västervik  </t>
  </si>
  <si>
    <t xml:space="preserve"> 5:53:21  </t>
  </si>
  <si>
    <t xml:space="preserve"> Crown 39  </t>
  </si>
  <si>
    <t xml:space="preserve"> WSSV  </t>
  </si>
  <si>
    <t xml:space="preserve"> LADY CROWN  </t>
  </si>
  <si>
    <t xml:space="preserve"> 5:46:41  </t>
  </si>
  <si>
    <t xml:space="preserve"> IDEFIX  </t>
  </si>
  <si>
    <t xml:space="preserve"> 5:39:59  </t>
  </si>
  <si>
    <t xml:space="preserve"> MERLIN  </t>
  </si>
  <si>
    <t xml:space="preserve"> 5:30:19  </t>
  </si>
  <si>
    <t xml:space="preserve"> Dehler 33 Cr  </t>
  </si>
  <si>
    <t xml:space="preserve"> DAGMAR  </t>
  </si>
  <si>
    <t xml:space="preserve"> 5:22:28  </t>
  </si>
  <si>
    <t xml:space="preserve"> Compis 363  </t>
  </si>
  <si>
    <t xml:space="preserve"> DAIQUIRI  </t>
  </si>
  <si>
    <t xml:space="preserve"> 4:40:37  </t>
  </si>
  <si>
    <t xml:space="preserve"> VÄBS  </t>
  </si>
  <si>
    <t xml:space="preserve"> KAXE  </t>
  </si>
  <si>
    <t xml:space="preserve"> 3:47:54  </t>
  </si>
  <si>
    <t xml:space="preserve"> GRYM  </t>
  </si>
  <si>
    <t xml:space="preserve"> 2:23:05  </t>
  </si>
  <si>
    <t xml:space="preserve"> CALLIOPE  </t>
  </si>
  <si>
    <t xml:space="preserve"> 0:55:13  </t>
  </si>
  <si>
    <t xml:space="preserve"> Wasa spec  </t>
  </si>
  <si>
    <t xml:space="preserve"> VINDILE  </t>
  </si>
  <si>
    <t xml:space="preserve"> Finngulf 33  </t>
  </si>
  <si>
    <t xml:space="preserve"> LA DOLCE VITA  </t>
  </si>
  <si>
    <t xml:space="preserve"> 46:07:03  </t>
  </si>
  <si>
    <t xml:space="preserve"> Mamba 36  </t>
  </si>
  <si>
    <t xml:space="preserve"> CARAMELL  </t>
  </si>
  <si>
    <t xml:space="preserve"> Uppsala  </t>
  </si>
  <si>
    <t xml:space="preserve"> 38:59:15  </t>
  </si>
  <si>
    <t xml:space="preserve"> ESK  </t>
  </si>
  <si>
    <t xml:space="preserve"> NORLINA  </t>
  </si>
  <si>
    <t xml:space="preserve"> Tullinge  </t>
  </si>
  <si>
    <t xml:space="preserve"> 30:36:36  </t>
  </si>
  <si>
    <t xml:space="preserve"> First 35  </t>
  </si>
  <si>
    <t xml:space="preserve"> HEBK  </t>
  </si>
  <si>
    <t xml:space="preserve"> NO LIMIT  </t>
  </si>
  <si>
    <t xml:space="preserve"> Hässelby  </t>
  </si>
  <si>
    <t xml:space="preserve"> 29:44:32  </t>
  </si>
  <si>
    <t xml:space="preserve"> Contrast 33  </t>
  </si>
  <si>
    <t xml:space="preserve"> KVBS  </t>
  </si>
  <si>
    <t xml:space="preserve"> RED SUN  </t>
  </si>
  <si>
    <t xml:space="preserve"> 29:04:47  </t>
  </si>
  <si>
    <t xml:space="preserve"> Elan 333  </t>
  </si>
  <si>
    <t xml:space="preserve"> ELISE  </t>
  </si>
  <si>
    <t xml:space="preserve"> Österskär  </t>
  </si>
  <si>
    <t xml:space="preserve"> 26:14:44  </t>
  </si>
  <si>
    <t xml:space="preserve"> Albin Express  </t>
  </si>
  <si>
    <t xml:space="preserve"> SSS  </t>
  </si>
  <si>
    <t xml:space="preserve"> KALLEKORA  </t>
  </si>
  <si>
    <t xml:space="preserve"> 22:06:09  </t>
  </si>
  <si>
    <t xml:space="preserve"> JÄRVSÖ  </t>
  </si>
  <si>
    <t xml:space="preserve"> 22:02:59  </t>
  </si>
  <si>
    <t xml:space="preserve"> Oceanis 37  </t>
  </si>
  <si>
    <t xml:space="preserve"> ELVISA  </t>
  </si>
  <si>
    <t xml:space="preserve"> visby  </t>
  </si>
  <si>
    <t xml:space="preserve"> 21:47:24  </t>
  </si>
  <si>
    <t xml:space="preserve"> Tailwind 36  </t>
  </si>
  <si>
    <t xml:space="preserve"> RAZZLE DAZZEL  </t>
  </si>
  <si>
    <t xml:space="preserve"> 21:22:49  </t>
  </si>
  <si>
    <t xml:space="preserve"> Miniton  </t>
  </si>
  <si>
    <t xml:space="preserve"> TEAM RÄKNÄS  </t>
  </si>
  <si>
    <t xml:space="preserve"> 21:10:23  </t>
  </si>
  <si>
    <t xml:space="preserve"> Two Star 36  </t>
  </si>
  <si>
    <t xml:space="preserve"> OBK  </t>
  </si>
  <si>
    <t xml:space="preserve"> SO VAIN  </t>
  </si>
  <si>
    <t xml:space="preserve"> Norrköping  </t>
  </si>
  <si>
    <t xml:space="preserve"> 19:15:57  </t>
  </si>
  <si>
    <t xml:space="preserve"> Jeanneau 43D  </t>
  </si>
  <si>
    <t xml:space="preserve"> NSK  </t>
  </si>
  <si>
    <t xml:space="preserve"> ZERO FOOTPRIN  </t>
  </si>
  <si>
    <t xml:space="preserve"> Naantali  </t>
  </si>
  <si>
    <t xml:space="preserve"> 18:39:40  </t>
  </si>
  <si>
    <t xml:space="preserve"> Arcona 36  </t>
  </si>
  <si>
    <t xml:space="preserve"> NPS  </t>
  </si>
  <si>
    <t xml:space="preserve"> LOLEE  </t>
  </si>
  <si>
    <t xml:space="preserve"> 18:18:27  </t>
  </si>
  <si>
    <t xml:space="preserve"> First 30  </t>
  </si>
  <si>
    <t xml:space="preserve"> BASILE  </t>
  </si>
  <si>
    <t xml:space="preserve"> 16:46:00  </t>
  </si>
  <si>
    <t xml:space="preserve"> Hanse 355  </t>
  </si>
  <si>
    <t xml:space="preserve"> PROCELLA  </t>
  </si>
  <si>
    <t xml:space="preserve"> 15:58:46  </t>
  </si>
  <si>
    <t xml:space="preserve"> First 31,7 HR  </t>
  </si>
  <si>
    <t xml:space="preserve"> SPICA  </t>
  </si>
  <si>
    <t xml:space="preserve"> 15:35:11  </t>
  </si>
  <si>
    <t xml:space="preserve"> KEX1  </t>
  </si>
  <si>
    <t xml:space="preserve"> 15:08:22  </t>
  </si>
  <si>
    <t xml:space="preserve"> Hanse 400  </t>
  </si>
  <si>
    <t xml:space="preserve"> FALOMA 2  </t>
  </si>
  <si>
    <t xml:space="preserve"> 14:55:02  </t>
  </si>
  <si>
    <t xml:space="preserve"> Linjett 33  </t>
  </si>
  <si>
    <t xml:space="preserve"> LSS  </t>
  </si>
  <si>
    <t xml:space="preserve"> LINAMARIA  </t>
  </si>
  <si>
    <t xml:space="preserve"> 14:51:16  </t>
  </si>
  <si>
    <t xml:space="preserve"> SERENITY  </t>
  </si>
  <si>
    <t xml:space="preserve"> 14:23:59  </t>
  </si>
  <si>
    <t xml:space="preserve"> Mixer Cr  </t>
  </si>
  <si>
    <t xml:space="preserve"> MON AMIE  </t>
  </si>
  <si>
    <t xml:space="preserve"> SW  </t>
  </si>
  <si>
    <t xml:space="preserve"> Arlandastad  </t>
  </si>
  <si>
    <t xml:space="preserve"> 13:38:07  </t>
  </si>
  <si>
    <t xml:space="preserve"> Contrast 36  </t>
  </si>
  <si>
    <t xml:space="preserve"> AUTOEXPERTEN  </t>
  </si>
  <si>
    <t xml:space="preserve"> 12:52:36  </t>
  </si>
  <si>
    <t xml:space="preserve"> Linjett 32  </t>
  </si>
  <si>
    <t xml:space="preserve"> ANNIELA  </t>
  </si>
  <si>
    <t xml:space="preserve"> 12:50:00  </t>
  </si>
  <si>
    <t xml:space="preserve"> HELLWOOD  </t>
  </si>
  <si>
    <t xml:space="preserve"> 12:21:05  </t>
  </si>
  <si>
    <t xml:space="preserve"> Scampi 30  </t>
  </si>
  <si>
    <t xml:space="preserve"> SORELLA  </t>
  </si>
  <si>
    <t xml:space="preserve"> Järna  </t>
  </si>
  <si>
    <t xml:space="preserve"> 12:19:01  </t>
  </si>
  <si>
    <t xml:space="preserve"> X-102  </t>
  </si>
  <si>
    <t xml:space="preserve"> JÄBK  </t>
  </si>
  <si>
    <t xml:space="preserve"> MAKALÖS  </t>
  </si>
  <si>
    <t xml:space="preserve"> 12:16:02  </t>
  </si>
  <si>
    <t xml:space="preserve"> Pacer 27 Sport  </t>
  </si>
  <si>
    <t xml:space="preserve"> LÅSS  </t>
  </si>
  <si>
    <t xml:space="preserve"> PAXTON  </t>
  </si>
  <si>
    <t xml:space="preserve"> SE  </t>
  </si>
  <si>
    <t xml:space="preserve"> 12:14:51  </t>
  </si>
  <si>
    <t xml:space="preserve"> Wasa 31R  </t>
  </si>
  <si>
    <t xml:space="preserve"> FENRISULVEN  </t>
  </si>
  <si>
    <t>SRS B</t>
  </si>
  <si>
    <t>SRS C</t>
  </si>
  <si>
    <t>S</t>
  </si>
  <si>
    <t>SRS</t>
  </si>
  <si>
    <t>To 1:st yacht in Class</t>
  </si>
  <si>
    <t>BEL</t>
  </si>
  <si>
    <t>G</t>
  </si>
  <si>
    <t>SE</t>
  </si>
  <si>
    <t>SW</t>
  </si>
  <si>
    <t>ITA</t>
  </si>
  <si>
    <t>Johan Frost</t>
  </si>
  <si>
    <t>Johnny Vincent</t>
  </si>
  <si>
    <t>Jens Kellinghusen</t>
  </si>
  <si>
    <t>Christoph Avenariu</t>
  </si>
  <si>
    <t>Douglas Eklund</t>
  </si>
  <si>
    <t>Thomas Blixt</t>
  </si>
  <si>
    <t>Johan Biörk</t>
  </si>
  <si>
    <t>Per Lindstedt</t>
  </si>
  <si>
    <t>Bertil Söderberg</t>
  </si>
  <si>
    <t>Roger Edin</t>
  </si>
  <si>
    <t>Bengt Eriksson</t>
  </si>
  <si>
    <t>Peter Ohlsén</t>
  </si>
  <si>
    <t>Claus Loewe</t>
  </si>
  <si>
    <t>Magnus Woxén</t>
  </si>
  <si>
    <t>Christer Carenfelt</t>
  </si>
  <si>
    <t>Claus Landmark</t>
  </si>
  <si>
    <t>Noel Barkelius</t>
  </si>
  <si>
    <t>Martin Angsell</t>
  </si>
  <si>
    <t>Ola Sandell</t>
  </si>
  <si>
    <t>Peter Gustafsson</t>
  </si>
  <si>
    <t>Carl Johan Marnell</t>
  </si>
  <si>
    <t>Fredrik Westin</t>
  </si>
  <si>
    <t>Bengt Falkenberg</t>
  </si>
  <si>
    <t>Magnus Holm</t>
  </si>
  <si>
    <t>Lars Billström</t>
  </si>
  <si>
    <t>Christofer Brugge</t>
  </si>
  <si>
    <t>Johan Delin</t>
  </si>
  <si>
    <t>Erik Lindgren</t>
  </si>
  <si>
    <t>Göran Lingvall</t>
  </si>
  <si>
    <t>Pär Svärdson</t>
  </si>
  <si>
    <t>Tor Lundström</t>
  </si>
  <si>
    <t>Urban Lagerström</t>
  </si>
  <si>
    <t>Urban Sidh</t>
  </si>
  <si>
    <t>Ralf Aspholm</t>
  </si>
  <si>
    <t>Kjell Nilsson</t>
  </si>
  <si>
    <t>Carl Urban</t>
  </si>
  <si>
    <t>Ville Djurberg</t>
  </si>
  <si>
    <t>Tomas Rydman</t>
  </si>
  <si>
    <t>Jonas Grandér</t>
  </si>
  <si>
    <t>Andreas Hamrin</t>
  </si>
  <si>
    <t>Per Tengå</t>
  </si>
  <si>
    <t>Christer Håkansson</t>
  </si>
  <si>
    <t>Glenn Swanson</t>
  </si>
  <si>
    <t>Peter Dahlberg</t>
  </si>
  <si>
    <t>Lars Rönnberg</t>
  </si>
  <si>
    <t>Jan Beckman</t>
  </si>
  <si>
    <t>Matti Aaltio</t>
  </si>
  <si>
    <t>Rolf Tannergård</t>
  </si>
  <si>
    <t>Bengt Nilsson</t>
  </si>
  <si>
    <t>Tord Lindqwist</t>
  </si>
  <si>
    <t xml:space="preserve">Frey/Grönvall </t>
  </si>
  <si>
    <t>Kay-Johannes Wred</t>
  </si>
  <si>
    <t>Klas Beskow</t>
  </si>
  <si>
    <t>Jon E Sindeman</t>
  </si>
  <si>
    <t>Peter Melander</t>
  </si>
  <si>
    <t>Jimmy Hellberg</t>
  </si>
  <si>
    <t>Staffan Wincrantz</t>
  </si>
  <si>
    <t>Janne Hird</t>
  </si>
  <si>
    <t>Mats Runström</t>
  </si>
  <si>
    <t>Magnus Thorson</t>
  </si>
  <si>
    <t>Martin Jegnell</t>
  </si>
  <si>
    <t>Mikael Ljunggren</t>
  </si>
  <si>
    <t>Claes Falk</t>
  </si>
  <si>
    <t>Anders Arnell</t>
  </si>
  <si>
    <t>Rickard Bergkvist</t>
  </si>
  <si>
    <t>Anders Olsson</t>
  </si>
  <si>
    <t>Gunnar Frostell</t>
  </si>
  <si>
    <t>PO Andersson</t>
  </si>
  <si>
    <t>Gunnar Nordfeldt</t>
  </si>
  <si>
    <t>Johan Zellman</t>
  </si>
  <si>
    <t>Marcus Österberg</t>
  </si>
  <si>
    <t>Olle Axelsson</t>
  </si>
  <si>
    <t>Robert Sagulin</t>
  </si>
  <si>
    <t>Håkan Mildh Svens</t>
  </si>
  <si>
    <t>Jonas Nilsson</t>
  </si>
  <si>
    <t>Lennart Jacobsson</t>
  </si>
  <si>
    <t>Jan Dabelstein</t>
  </si>
  <si>
    <t>Jonas Sandberg</t>
  </si>
  <si>
    <t>Mikael Ryking</t>
  </si>
  <si>
    <t>Fredrik Hertzman</t>
  </si>
  <si>
    <t>Ola Johansson</t>
  </si>
  <si>
    <t>Hans Broman</t>
  </si>
  <si>
    <t>Team Peugeot</t>
  </si>
  <si>
    <t>Michel Peretie</t>
  </si>
  <si>
    <t>Kent Lövgren</t>
  </si>
  <si>
    <t>Bengt Tarre</t>
  </si>
  <si>
    <t>Ove Hägg</t>
  </si>
  <si>
    <t>Per Geijer</t>
  </si>
  <si>
    <t>Robert Lidqvist</t>
  </si>
  <si>
    <t>Lars Eklund</t>
  </si>
  <si>
    <t>Richard Malmborg</t>
  </si>
  <si>
    <t>Erik Ygberg</t>
  </si>
  <si>
    <t>Laban Sörén</t>
  </si>
  <si>
    <t>Kestutis Sasnauskas</t>
  </si>
  <si>
    <t>Johanb Neovius</t>
  </si>
  <si>
    <t>Göran Carlsson</t>
  </si>
  <si>
    <t>Georg Christiansen</t>
  </si>
  <si>
    <t>Mattias Sund</t>
  </si>
  <si>
    <t>Johan Lindskog</t>
  </si>
  <si>
    <t>Per Selin</t>
  </si>
  <si>
    <t>Ulf Lundahl</t>
  </si>
  <si>
    <t>Johan Gustavsson</t>
  </si>
  <si>
    <t>Erik Nordborg</t>
  </si>
  <si>
    <t>Per Lindquist</t>
  </si>
  <si>
    <t>Johan Bynke</t>
  </si>
  <si>
    <t>Peter Forslund</t>
  </si>
  <si>
    <t>Mikael Gustavsson</t>
  </si>
  <si>
    <t>Håkan Forslund</t>
  </si>
  <si>
    <t>Tuomas Riski</t>
  </si>
  <si>
    <t>Sebastian Håkansso</t>
  </si>
  <si>
    <t>Per Lundquist</t>
  </si>
  <si>
    <t>Reidar Gårdebäck</t>
  </si>
  <si>
    <t>Thomas Brodin</t>
  </si>
  <si>
    <t>Ola Burmark</t>
  </si>
  <si>
    <t>Björn Ternström</t>
  </si>
  <si>
    <t>Nicolas Broberg</t>
  </si>
  <si>
    <t>Ita Grossmann</t>
  </si>
  <si>
    <t>Bertil Lundin</t>
  </si>
  <si>
    <t>Anders Claeson</t>
  </si>
  <si>
    <t>Rolf Relander</t>
  </si>
  <si>
    <t>Staffan Lindewald</t>
  </si>
  <si>
    <t>Martin Nilsson</t>
  </si>
  <si>
    <t>Lars Legemark</t>
  </si>
  <si>
    <t>Johan Sundelin</t>
  </si>
  <si>
    <t>Hans-Christian Glav</t>
  </si>
  <si>
    <t>Dick Levinson</t>
  </si>
  <si>
    <t>Björn Dahlström</t>
  </si>
  <si>
    <t>Karl Brenklert</t>
  </si>
  <si>
    <t>Per Fritzell</t>
  </si>
  <si>
    <t>Tillmann Frank</t>
  </si>
  <si>
    <t>Mikael Romson</t>
  </si>
  <si>
    <t>Tobias Glans Ljung</t>
  </si>
  <si>
    <t>Kenneth Höglund</t>
  </si>
  <si>
    <t>Hans-Åke Nordstedt</t>
  </si>
  <si>
    <t>Johan Lundqvist</t>
  </si>
  <si>
    <t>Johan Strömbäck</t>
  </si>
  <si>
    <t>Ulf Brändström</t>
  </si>
  <si>
    <t>Fredrik Thorstensso</t>
  </si>
  <si>
    <t>Beje Forslund</t>
  </si>
  <si>
    <t>Jörgen Wennberg</t>
  </si>
  <si>
    <t>Peter Antonsson</t>
  </si>
  <si>
    <t>Andreas Knudsen</t>
  </si>
  <si>
    <t>Harri Salin</t>
  </si>
  <si>
    <t>Tom Store</t>
  </si>
  <si>
    <t>Kurt Rosander</t>
  </si>
  <si>
    <t>Sergey Pavlenko</t>
  </si>
  <si>
    <t>Roland Bergman</t>
  </si>
  <si>
    <t>Jan Komorowski</t>
  </si>
  <si>
    <t>Olle Hultgren</t>
  </si>
  <si>
    <t>Fredric Hultgren</t>
  </si>
  <si>
    <t>Lars Källhammar</t>
  </si>
  <si>
    <t>Mikael Danielsson</t>
  </si>
  <si>
    <t>Johan Ristrand</t>
  </si>
  <si>
    <t>Per Lundqvist</t>
  </si>
  <si>
    <t>Michael Sundblom</t>
  </si>
  <si>
    <t>Claes Lundin</t>
  </si>
  <si>
    <t>Patrik Forsgren</t>
  </si>
  <si>
    <t>Daniel Engström</t>
  </si>
  <si>
    <t>Lars Karlöf</t>
  </si>
  <si>
    <t>Paolo Ferrante</t>
  </si>
  <si>
    <t>Robin Törnqvist</t>
  </si>
  <si>
    <t>Juha Korhonen</t>
  </si>
  <si>
    <t>Per Hjelm</t>
  </si>
  <si>
    <t>Jari Paasikivi</t>
  </si>
  <si>
    <t>Imre Marmor</t>
  </si>
  <si>
    <t>David Frykerås</t>
  </si>
  <si>
    <t>Jonas Wiström</t>
  </si>
  <si>
    <t>Johan Tillander</t>
  </si>
  <si>
    <t>Erkki Itävuori</t>
  </si>
  <si>
    <t>Andreas Schrickel</t>
  </si>
  <si>
    <t>Tom Thörnblom</t>
  </si>
  <si>
    <t>Ilmari Absetz</t>
  </si>
  <si>
    <t>Magnus Nordgren</t>
  </si>
  <si>
    <t>Patric Stjernström</t>
  </si>
  <si>
    <t>Mikael Karlsson</t>
  </si>
  <si>
    <t>Göran Eckervik</t>
  </si>
  <si>
    <t>Jan Österman</t>
  </si>
  <si>
    <t>Erik Drakenberg</t>
  </si>
  <si>
    <t>Magnus Lundh</t>
  </si>
  <si>
    <t>Ari Ojala</t>
  </si>
  <si>
    <t>Anders Felling</t>
  </si>
  <si>
    <t>Thomas Wengholm</t>
  </si>
  <si>
    <t>Didrik Dahlström</t>
  </si>
  <si>
    <t>Ain Roosma</t>
  </si>
  <si>
    <t>Sigvald Harryson</t>
  </si>
  <si>
    <t>Hans Lingqvist</t>
  </si>
  <si>
    <t>Darius Gerasimavici</t>
  </si>
  <si>
    <t>Claes Poignant</t>
  </si>
  <si>
    <t>Mats Bjerker</t>
  </si>
  <si>
    <t>Peter Wiklund</t>
  </si>
  <si>
    <t>Mats Hägglund</t>
  </si>
  <si>
    <t>Alexander Schenk</t>
  </si>
  <si>
    <t>Annika Thillberg</t>
  </si>
  <si>
    <t>To 1:st Yacht Total</t>
  </si>
  <si>
    <t>ORCi Class Rank</t>
  </si>
  <si>
    <t>SRS Class Rank</t>
  </si>
  <si>
    <t>ORCi GPH 2012</t>
  </si>
  <si>
    <t>SRS Corr Time</t>
  </si>
</sst>
</file>

<file path=xl/styles.xml><?xml version="1.0" encoding="utf-8"?>
<styleSheet xmlns="http://schemas.openxmlformats.org/spreadsheetml/2006/main">
  <numFmts count="5">
    <numFmt numFmtId="43" formatCode="_-* #,##0.00\ _k_r_-;\-* #,##0.00\ _k_r_-;_-* &quot;-&quot;??\ _k_r_-;_-@_-"/>
    <numFmt numFmtId="164" formatCode="hh:mm:ss;@"/>
    <numFmt numFmtId="165" formatCode="0.000"/>
    <numFmt numFmtId="166" formatCode="0.0%"/>
    <numFmt numFmtId="167" formatCode="[h]:mm:ss;@"/>
  </numFmts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0" fontId="0" fillId="0" borderId="0" xfId="0" applyFill="1"/>
    <xf numFmtId="46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NumberFormat="1" applyFill="1"/>
    <xf numFmtId="0" fontId="3" fillId="0" borderId="0" xfId="0" applyNumberFormat="1" applyFont="1" applyFill="1"/>
    <xf numFmtId="0" fontId="0" fillId="0" borderId="0" xfId="0" applyFill="1" applyAlignment="1">
      <alignment wrapText="1"/>
    </xf>
    <xf numFmtId="0" fontId="4" fillId="0" borderId="0" xfId="0" applyFont="1"/>
    <xf numFmtId="14" fontId="4" fillId="0" borderId="0" xfId="0" applyNumberFormat="1" applyFont="1"/>
    <xf numFmtId="21" fontId="4" fillId="0" borderId="0" xfId="0" applyNumberFormat="1" applyFont="1"/>
    <xf numFmtId="0" fontId="4" fillId="0" borderId="0" xfId="0" applyFont="1" applyFill="1"/>
    <xf numFmtId="0" fontId="4" fillId="0" borderId="0" xfId="0" applyNumberFormat="1" applyFont="1" applyFill="1"/>
    <xf numFmtId="46" fontId="4" fillId="0" borderId="0" xfId="0" applyNumberFormat="1" applyFont="1"/>
    <xf numFmtId="167" fontId="4" fillId="0" borderId="0" xfId="0" applyNumberFormat="1" applyFont="1"/>
    <xf numFmtId="2" fontId="4" fillId="0" borderId="0" xfId="0" applyNumberFormat="1" applyFont="1" applyFill="1"/>
    <xf numFmtId="46" fontId="0" fillId="0" borderId="0" xfId="1" applyNumberFormat="1" applyFont="1"/>
    <xf numFmtId="0" fontId="0" fillId="0" borderId="1" xfId="0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21" fontId="3" fillId="2" borderId="1" xfId="0" applyNumberFormat="1" applyFont="1" applyFill="1" applyBorder="1"/>
    <xf numFmtId="46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0" fontId="3" fillId="2" borderId="1" xfId="0" applyNumberFormat="1" applyFont="1" applyFill="1" applyBorder="1"/>
    <xf numFmtId="0" fontId="0" fillId="0" borderId="1" xfId="0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3" fillId="3" borderId="1" xfId="0" applyFont="1" applyFill="1" applyBorder="1"/>
    <xf numFmtId="14" fontId="3" fillId="3" borderId="1" xfId="0" applyNumberFormat="1" applyFont="1" applyFill="1" applyBorder="1"/>
    <xf numFmtId="46" fontId="3" fillId="3" borderId="1" xfId="0" applyNumberFormat="1" applyFont="1" applyFill="1" applyBorder="1"/>
    <xf numFmtId="46" fontId="3" fillId="3" borderId="1" xfId="1" applyNumberFormat="1" applyFont="1" applyFill="1" applyBorder="1"/>
    <xf numFmtId="21" fontId="3" fillId="3" borderId="1" xfId="0" applyNumberFormat="1" applyFont="1" applyFill="1" applyBorder="1"/>
    <xf numFmtId="0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21" fontId="3" fillId="4" borderId="1" xfId="0" applyNumberFormat="1" applyFont="1" applyFill="1" applyBorder="1"/>
    <xf numFmtId="46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4" borderId="1" xfId="0" applyNumberFormat="1" applyFont="1" applyFill="1" applyBorder="1"/>
    <xf numFmtId="0" fontId="3" fillId="5" borderId="1" xfId="0" applyFont="1" applyFill="1" applyBorder="1"/>
    <xf numFmtId="14" fontId="3" fillId="5" borderId="1" xfId="0" applyNumberFormat="1" applyFont="1" applyFill="1" applyBorder="1"/>
    <xf numFmtId="21" fontId="3" fillId="5" borderId="1" xfId="0" applyNumberFormat="1" applyFont="1" applyFill="1" applyBorder="1"/>
    <xf numFmtId="46" fontId="3" fillId="5" borderId="1" xfId="0" applyNumberFormat="1" applyFont="1" applyFill="1" applyBorder="1"/>
    <xf numFmtId="165" fontId="3" fillId="5" borderId="1" xfId="0" applyNumberFormat="1" applyFont="1" applyFill="1" applyBorder="1"/>
    <xf numFmtId="0" fontId="3" fillId="5" borderId="1" xfId="0" applyNumberFormat="1" applyFont="1" applyFill="1" applyBorder="1"/>
    <xf numFmtId="0" fontId="0" fillId="5" borderId="1" xfId="0" applyNumberFormat="1" applyFill="1" applyBorder="1"/>
    <xf numFmtId="0" fontId="0" fillId="5" borderId="1" xfId="0" applyFill="1" applyBorder="1"/>
    <xf numFmtId="166" fontId="3" fillId="5" borderId="1" xfId="0" applyNumberFormat="1" applyFont="1" applyFill="1" applyBorder="1"/>
    <xf numFmtId="9" fontId="3" fillId="5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28515625" style="5" customWidth="1"/>
    <col min="2" max="2" width="5.42578125" style="5" customWidth="1"/>
    <col min="3" max="3" width="5" style="5" bestFit="1" customWidth="1"/>
    <col min="4" max="4" width="7.28515625" style="5" bestFit="1" customWidth="1"/>
    <col min="5" max="5" width="16.42578125" style="5" customWidth="1"/>
    <col min="6" max="6" width="19.140625" style="5" bestFit="1" customWidth="1"/>
    <col min="7" max="7" width="8.140625" style="5" bestFit="1" customWidth="1"/>
    <col min="8" max="8" width="15.85546875" style="5" bestFit="1" customWidth="1"/>
    <col min="9" max="9" width="10.42578125" style="5" bestFit="1" customWidth="1"/>
    <col min="10" max="10" width="8.140625" style="5" bestFit="1" customWidth="1"/>
    <col min="11" max="11" width="8.5703125" style="5" customWidth="1"/>
    <col min="12" max="12" width="9.140625" style="5" customWidth="1"/>
    <col min="13" max="13" width="8.5703125" style="5" customWidth="1"/>
    <col min="14" max="14" width="15.7109375" style="5" bestFit="1" customWidth="1"/>
    <col min="15" max="15" width="8.140625" style="5" bestFit="1" customWidth="1"/>
    <col min="16" max="16" width="6.140625" style="5" customWidth="1"/>
    <col min="17" max="17" width="7.5703125" style="5" bestFit="1" customWidth="1"/>
    <col min="18" max="18" width="6" style="5" bestFit="1" customWidth="1"/>
    <col min="19" max="19" width="6.28515625" style="5" bestFit="1" customWidth="1"/>
    <col min="20" max="20" width="9" style="5" customWidth="1"/>
    <col min="21" max="21" width="9.42578125" style="5" customWidth="1"/>
    <col min="22" max="22" width="5.140625" style="5" customWidth="1"/>
    <col min="23" max="23" width="5.7109375" style="5" bestFit="1" customWidth="1"/>
    <col min="24" max="24" width="5.42578125" style="5" bestFit="1" customWidth="1"/>
    <col min="25" max="16384" width="9.140625" style="5"/>
  </cols>
  <sheetData>
    <row r="1" spans="1:24" s="15" customFormat="1" ht="46.5" customHeight="1">
      <c r="A1" s="33" t="s">
        <v>274</v>
      </c>
      <c r="B1" s="33" t="s">
        <v>275</v>
      </c>
      <c r="C1" s="33" t="s">
        <v>15</v>
      </c>
      <c r="D1" s="33" t="s">
        <v>12</v>
      </c>
      <c r="E1" s="33" t="s">
        <v>22</v>
      </c>
      <c r="F1" s="33" t="s">
        <v>14</v>
      </c>
      <c r="G1" s="33" t="s">
        <v>10</v>
      </c>
      <c r="H1" s="33" t="s">
        <v>16</v>
      </c>
      <c r="I1" s="33" t="s">
        <v>17</v>
      </c>
      <c r="J1" s="33" t="s">
        <v>18</v>
      </c>
      <c r="K1" s="34" t="s">
        <v>19</v>
      </c>
      <c r="L1" s="33" t="s">
        <v>20</v>
      </c>
      <c r="M1" s="33" t="s">
        <v>752</v>
      </c>
      <c r="N1" s="33" t="s">
        <v>11</v>
      </c>
      <c r="O1" s="33" t="s">
        <v>268</v>
      </c>
      <c r="P1" s="33" t="s">
        <v>954</v>
      </c>
      <c r="Q1" s="35" t="s">
        <v>188</v>
      </c>
      <c r="R1" s="33" t="s">
        <v>751</v>
      </c>
      <c r="S1" s="33" t="s">
        <v>190</v>
      </c>
      <c r="T1" s="33" t="s">
        <v>955</v>
      </c>
      <c r="U1" s="33" t="s">
        <v>951</v>
      </c>
      <c r="V1" s="33" t="s">
        <v>952</v>
      </c>
      <c r="W1" s="36" t="s">
        <v>953</v>
      </c>
      <c r="X1" s="33" t="s">
        <v>184</v>
      </c>
    </row>
    <row r="2" spans="1:24">
      <c r="A2" s="25">
        <v>1</v>
      </c>
      <c r="B2" s="26">
        <v>1</v>
      </c>
      <c r="C2" s="26" t="s">
        <v>23</v>
      </c>
      <c r="D2" s="26">
        <v>12811</v>
      </c>
      <c r="E2" s="26" t="s">
        <v>24</v>
      </c>
      <c r="F2" s="26" t="s">
        <v>758</v>
      </c>
      <c r="G2" s="26" t="s">
        <v>25</v>
      </c>
      <c r="H2" s="26" t="s">
        <v>26</v>
      </c>
      <c r="I2" s="27">
        <v>41093</v>
      </c>
      <c r="J2" s="28">
        <v>7.1354166666666663E-2</v>
      </c>
      <c r="K2" s="29">
        <v>1.4048726851851852</v>
      </c>
      <c r="L2" s="29">
        <v>1.2491203703703704</v>
      </c>
      <c r="M2" s="28">
        <v>0</v>
      </c>
      <c r="N2" s="26" t="s">
        <v>27</v>
      </c>
      <c r="O2" s="26" t="s">
        <v>272</v>
      </c>
      <c r="P2" s="26">
        <v>469.4</v>
      </c>
      <c r="Q2" s="30">
        <f>(808/(P2+0))</f>
        <v>1.7213463996591394</v>
      </c>
      <c r="R2" s="26">
        <v>1.752</v>
      </c>
      <c r="S2" s="31">
        <f>1-(Q2/R2)</f>
        <v>1.7496347226518605E-2</v>
      </c>
      <c r="T2" s="29">
        <f>K2*R2</f>
        <v>2.4613369444444442</v>
      </c>
      <c r="U2" s="28">
        <f>T2/$T$2</f>
        <v>1</v>
      </c>
      <c r="V2" s="32">
        <v>1</v>
      </c>
      <c r="W2" s="32">
        <v>1</v>
      </c>
      <c r="X2" s="26"/>
    </row>
    <row r="3" spans="1:24">
      <c r="A3" s="25">
        <v>2</v>
      </c>
      <c r="B3" s="26">
        <v>2</v>
      </c>
      <c r="C3" s="26" t="s">
        <v>28</v>
      </c>
      <c r="D3" s="26">
        <v>528</v>
      </c>
      <c r="E3" s="26" t="s">
        <v>29</v>
      </c>
      <c r="F3" s="26" t="s">
        <v>759</v>
      </c>
      <c r="G3" s="26" t="s">
        <v>30</v>
      </c>
      <c r="H3" s="26" t="s">
        <v>31</v>
      </c>
      <c r="I3" s="27">
        <v>41093</v>
      </c>
      <c r="J3" s="28">
        <v>7.8101851851851853E-2</v>
      </c>
      <c r="K3" s="29">
        <v>1.4173148148148149</v>
      </c>
      <c r="L3" s="29">
        <v>1.3149189814814815</v>
      </c>
      <c r="M3" s="28">
        <v>6.5798611111111113E-2</v>
      </c>
      <c r="N3" s="26" t="s">
        <v>32</v>
      </c>
      <c r="O3" s="26" t="s">
        <v>272</v>
      </c>
      <c r="P3" s="26">
        <v>456.8</v>
      </c>
      <c r="Q3" s="30">
        <f>(808/(P3+0))</f>
        <v>1.7688266199649736</v>
      </c>
      <c r="R3" s="26">
        <v>1.77</v>
      </c>
      <c r="S3" s="31">
        <f>1-(Q3/R3)</f>
        <v>6.6292657346123107E-4</v>
      </c>
      <c r="T3" s="29">
        <f>K3*R3</f>
        <v>2.5086472222222223</v>
      </c>
      <c r="U3" s="28">
        <f>T3/$T$2</f>
        <v>1.0192213739303606</v>
      </c>
      <c r="V3" s="32">
        <v>2</v>
      </c>
      <c r="W3" s="32">
        <v>2</v>
      </c>
      <c r="X3" s="26" t="s">
        <v>273</v>
      </c>
    </row>
    <row r="4" spans="1:24">
      <c r="A4" s="25">
        <v>3</v>
      </c>
      <c r="B4" s="26">
        <v>4</v>
      </c>
      <c r="C4" s="26" t="s">
        <v>33</v>
      </c>
      <c r="D4" s="26">
        <v>6700</v>
      </c>
      <c r="E4" s="26" t="s">
        <v>37</v>
      </c>
      <c r="F4" s="26" t="s">
        <v>760</v>
      </c>
      <c r="G4" s="26" t="s">
        <v>38</v>
      </c>
      <c r="H4" s="26" t="s">
        <v>44</v>
      </c>
      <c r="I4" s="27">
        <v>41093</v>
      </c>
      <c r="J4" s="28">
        <v>7.4513888888888893E-2</v>
      </c>
      <c r="K4" s="29">
        <v>1.4110185185185184</v>
      </c>
      <c r="L4" s="29">
        <v>1.325775462962963</v>
      </c>
      <c r="M4" s="28">
        <v>7.6655092592592594E-2</v>
      </c>
      <c r="N4" s="26" t="s">
        <v>36</v>
      </c>
      <c r="O4" s="26" t="s">
        <v>272</v>
      </c>
      <c r="P4" s="26">
        <v>451.8</v>
      </c>
      <c r="Q4" s="30">
        <f>(808/(P4+0))</f>
        <v>1.7884019477644975</v>
      </c>
      <c r="R4" s="26">
        <v>1.782</v>
      </c>
      <c r="S4" s="31">
        <f>1-(Q4/R4)</f>
        <v>-3.5925632797404461E-3</v>
      </c>
      <c r="T4" s="29">
        <f>K4*R4</f>
        <v>2.5144349999999998</v>
      </c>
      <c r="U4" s="28">
        <f>T4/$T$2</f>
        <v>1.0215728511593687</v>
      </c>
      <c r="V4" s="32">
        <v>4</v>
      </c>
      <c r="W4" s="32">
        <v>3</v>
      </c>
      <c r="X4" s="26"/>
    </row>
    <row r="5" spans="1:24">
      <c r="A5" s="25">
        <v>4</v>
      </c>
      <c r="B5" s="26">
        <v>3</v>
      </c>
      <c r="C5" s="26" t="s">
        <v>33</v>
      </c>
      <c r="D5" s="26">
        <v>6365</v>
      </c>
      <c r="E5" s="26" t="s">
        <v>34</v>
      </c>
      <c r="F5" s="26" t="s">
        <v>761</v>
      </c>
      <c r="G5" s="26"/>
      <c r="H5" s="26" t="s">
        <v>35</v>
      </c>
      <c r="I5" s="27">
        <v>41093</v>
      </c>
      <c r="J5" s="28">
        <v>0.27319444444444446</v>
      </c>
      <c r="K5" s="29">
        <v>1.5859143518518517</v>
      </c>
      <c r="L5" s="29">
        <v>1.3240393518518518</v>
      </c>
      <c r="M5" s="28">
        <v>7.4918981481481475E-2</v>
      </c>
      <c r="N5" s="26" t="s">
        <v>36</v>
      </c>
      <c r="O5" s="26" t="s">
        <v>272</v>
      </c>
      <c r="P5" s="26">
        <v>503.8</v>
      </c>
      <c r="Q5" s="30">
        <f>(808/(P5+0))</f>
        <v>1.6038110361254465</v>
      </c>
      <c r="R5" s="26">
        <v>1.615</v>
      </c>
      <c r="S5" s="31">
        <f>1-(Q5/R5)</f>
        <v>6.9281510059154838E-3</v>
      </c>
      <c r="T5" s="29">
        <f>K5*R5</f>
        <v>2.5612516782407404</v>
      </c>
      <c r="U5" s="28">
        <f>T5/$T$2</f>
        <v>1.0405936838602357</v>
      </c>
      <c r="V5" s="32">
        <v>3</v>
      </c>
      <c r="W5" s="32">
        <v>5</v>
      </c>
      <c r="X5" s="26"/>
    </row>
    <row r="6" spans="1:24">
      <c r="A6" s="25">
        <v>5</v>
      </c>
      <c r="B6" s="26">
        <v>5</v>
      </c>
      <c r="C6" s="26" t="s">
        <v>23</v>
      </c>
      <c r="D6" s="26">
        <v>1200</v>
      </c>
      <c r="E6" s="26" t="s">
        <v>45</v>
      </c>
      <c r="F6" s="26" t="s">
        <v>762</v>
      </c>
      <c r="G6" s="26" t="s">
        <v>1</v>
      </c>
      <c r="H6" s="26" t="s">
        <v>31</v>
      </c>
      <c r="I6" s="27">
        <v>41093</v>
      </c>
      <c r="J6" s="28">
        <v>0.12361111111111112</v>
      </c>
      <c r="K6" s="29">
        <v>1.4608101851851851</v>
      </c>
      <c r="L6" s="29">
        <v>1.3367476851851852</v>
      </c>
      <c r="M6" s="28">
        <v>8.7627314814814825E-2</v>
      </c>
      <c r="N6" s="26" t="s">
        <v>3</v>
      </c>
      <c r="O6" s="26" t="s">
        <v>272</v>
      </c>
      <c r="P6" s="26">
        <v>463.9</v>
      </c>
      <c r="Q6" s="30">
        <f>(808/(P6+0))</f>
        <v>1.7417546885104549</v>
      </c>
      <c r="R6" s="26">
        <v>1.764</v>
      </c>
      <c r="S6" s="31">
        <f>1-(Q6/R6)</f>
        <v>1.2610720799061892E-2</v>
      </c>
      <c r="T6" s="29">
        <f>K6*R6</f>
        <v>2.5768691666666665</v>
      </c>
      <c r="U6" s="28">
        <f>T6/$T$2</f>
        <v>1.0469388079852266</v>
      </c>
      <c r="V6" s="32">
        <v>5</v>
      </c>
      <c r="W6" s="32">
        <v>4</v>
      </c>
      <c r="X6" s="26" t="s">
        <v>273</v>
      </c>
    </row>
    <row r="7" spans="1:24">
      <c r="A7" s="25">
        <v>6</v>
      </c>
      <c r="B7" s="26">
        <v>1</v>
      </c>
      <c r="C7" s="26" t="s">
        <v>0</v>
      </c>
      <c r="D7" s="26">
        <v>1152</v>
      </c>
      <c r="E7" s="26" t="s">
        <v>139</v>
      </c>
      <c r="F7" s="26" t="s">
        <v>763</v>
      </c>
      <c r="G7" s="26" t="s">
        <v>1</v>
      </c>
      <c r="H7" s="26" t="s">
        <v>31</v>
      </c>
      <c r="I7" s="27">
        <v>41093</v>
      </c>
      <c r="J7" s="28">
        <v>0.15711805555555555</v>
      </c>
      <c r="K7" s="29">
        <v>1.4831597222222221</v>
      </c>
      <c r="L7" s="29">
        <v>1.3134143518518517</v>
      </c>
      <c r="M7" s="28">
        <v>0</v>
      </c>
      <c r="N7" s="26" t="s">
        <v>125</v>
      </c>
      <c r="O7" s="26" t="s">
        <v>267</v>
      </c>
      <c r="P7" s="26">
        <v>475.4</v>
      </c>
      <c r="Q7" s="30">
        <f>(808/(P7+0))</f>
        <v>1.6996213714766513</v>
      </c>
      <c r="R7" s="26">
        <v>1.7430000000000001</v>
      </c>
      <c r="S7" s="31">
        <f>1-(Q7/R7)</f>
        <v>2.4887337075931604E-2</v>
      </c>
      <c r="T7" s="29">
        <f>K7*R7</f>
        <v>2.5851473958333333</v>
      </c>
      <c r="U7" s="28">
        <f>T7/$T$2</f>
        <v>1.0503021139256636</v>
      </c>
      <c r="V7" s="32">
        <v>1</v>
      </c>
      <c r="W7" s="26">
        <v>1</v>
      </c>
      <c r="X7" s="26" t="s">
        <v>273</v>
      </c>
    </row>
    <row r="8" spans="1:24">
      <c r="A8" s="25">
        <v>7</v>
      </c>
      <c r="B8" s="50">
        <v>1</v>
      </c>
      <c r="C8" s="50" t="s">
        <v>0</v>
      </c>
      <c r="D8" s="50">
        <v>29</v>
      </c>
      <c r="E8" s="50" t="s">
        <v>197</v>
      </c>
      <c r="F8" s="50" t="s">
        <v>764</v>
      </c>
      <c r="G8" s="50" t="s">
        <v>1</v>
      </c>
      <c r="H8" s="50" t="s">
        <v>243</v>
      </c>
      <c r="I8" s="51">
        <v>41093</v>
      </c>
      <c r="J8" s="52">
        <v>0.51724537037037044</v>
      </c>
      <c r="K8" s="53">
        <v>1.8111458333333335</v>
      </c>
      <c r="L8" s="53">
        <v>2.5971875</v>
      </c>
      <c r="M8" s="52">
        <v>0</v>
      </c>
      <c r="N8" s="50" t="s">
        <v>259</v>
      </c>
      <c r="O8" s="50" t="s">
        <v>269</v>
      </c>
      <c r="P8" s="50"/>
      <c r="Q8" s="50"/>
      <c r="R8" s="50">
        <v>1.4339999999999999</v>
      </c>
      <c r="S8" s="54"/>
      <c r="T8" s="53">
        <f>K8*R8</f>
        <v>2.5971831249999999</v>
      </c>
      <c r="U8" s="52">
        <f>T8/$T$2</f>
        <v>1.0551920292189894</v>
      </c>
      <c r="V8" s="50"/>
      <c r="W8" s="55">
        <v>1</v>
      </c>
      <c r="X8" s="56"/>
    </row>
    <row r="9" spans="1:24">
      <c r="A9" s="25">
        <v>8</v>
      </c>
      <c r="B9" s="44">
        <v>1</v>
      </c>
      <c r="C9" s="44" t="s">
        <v>0</v>
      </c>
      <c r="D9" s="44">
        <v>55</v>
      </c>
      <c r="E9" s="44" t="s">
        <v>647</v>
      </c>
      <c r="F9" s="44" t="s">
        <v>765</v>
      </c>
      <c r="G9" s="44" t="s">
        <v>283</v>
      </c>
      <c r="H9" s="44" t="s">
        <v>646</v>
      </c>
      <c r="I9" s="45">
        <v>41092</v>
      </c>
      <c r="J9" s="46">
        <v>0.92575231481481479</v>
      </c>
      <c r="K9" s="47">
        <v>2.1195601851851853</v>
      </c>
      <c r="L9" s="47">
        <v>2.6112962962962962</v>
      </c>
      <c r="M9" s="46">
        <v>0</v>
      </c>
      <c r="N9" s="44" t="s">
        <v>340</v>
      </c>
      <c r="O9" s="44" t="s">
        <v>749</v>
      </c>
      <c r="P9" s="44"/>
      <c r="Q9" s="44"/>
      <c r="R9" s="48">
        <f>L9/K9</f>
        <v>1.2319991263037187</v>
      </c>
      <c r="S9" s="44"/>
      <c r="T9" s="47">
        <f>K9*R9</f>
        <v>2.6112962962962962</v>
      </c>
      <c r="U9" s="46">
        <f>T9/$T$2</f>
        <v>1.0609259744751038</v>
      </c>
      <c r="V9" s="44"/>
      <c r="W9" s="49">
        <v>1</v>
      </c>
      <c r="X9" s="49"/>
    </row>
    <row r="10" spans="1:24">
      <c r="A10" s="25">
        <v>9</v>
      </c>
      <c r="B10" s="50">
        <v>2</v>
      </c>
      <c r="C10" s="50" t="s">
        <v>0</v>
      </c>
      <c r="D10" s="50">
        <v>11000</v>
      </c>
      <c r="E10" s="50" t="s">
        <v>198</v>
      </c>
      <c r="F10" s="50" t="s">
        <v>766</v>
      </c>
      <c r="G10" s="50" t="s">
        <v>1</v>
      </c>
      <c r="H10" s="50" t="s">
        <v>8</v>
      </c>
      <c r="I10" s="51">
        <v>41092</v>
      </c>
      <c r="J10" s="52">
        <v>0.96046296296296296</v>
      </c>
      <c r="K10" s="53">
        <v>1.3187731481481482</v>
      </c>
      <c r="L10" s="53">
        <v>2.6626041666666667</v>
      </c>
      <c r="M10" s="52">
        <v>6.5416666666666665E-2</v>
      </c>
      <c r="N10" s="50" t="s">
        <v>4</v>
      </c>
      <c r="O10" s="50" t="s">
        <v>269</v>
      </c>
      <c r="P10" s="50"/>
      <c r="Q10" s="50"/>
      <c r="R10" s="50">
        <v>2.008</v>
      </c>
      <c r="S10" s="54"/>
      <c r="T10" s="53">
        <f>K10*R10</f>
        <v>2.6480964814814816</v>
      </c>
      <c r="U10" s="52">
        <f>T10/$T$2</f>
        <v>1.0758772737144249</v>
      </c>
      <c r="V10" s="50"/>
      <c r="W10" s="55">
        <v>2</v>
      </c>
      <c r="X10" s="57"/>
    </row>
    <row r="11" spans="1:24">
      <c r="A11" s="25">
        <v>10</v>
      </c>
      <c r="B11" s="26">
        <v>8</v>
      </c>
      <c r="C11" s="26" t="s">
        <v>0</v>
      </c>
      <c r="D11" s="26">
        <v>10008</v>
      </c>
      <c r="E11" s="26" t="s">
        <v>48</v>
      </c>
      <c r="F11" s="26" t="s">
        <v>767</v>
      </c>
      <c r="G11" s="26" t="s">
        <v>1</v>
      </c>
      <c r="H11" s="26" t="s">
        <v>8</v>
      </c>
      <c r="I11" s="27">
        <v>41093</v>
      </c>
      <c r="J11" s="28">
        <v>0.21616898148148148</v>
      </c>
      <c r="K11" s="29">
        <v>1.5358796296296298</v>
      </c>
      <c r="L11" s="29">
        <v>1.4124074074074073</v>
      </c>
      <c r="M11" s="28">
        <v>0.16328703703703704</v>
      </c>
      <c r="N11" s="26" t="s">
        <v>43</v>
      </c>
      <c r="O11" s="26" t="s">
        <v>272</v>
      </c>
      <c r="P11" s="26">
        <v>460.5</v>
      </c>
      <c r="Q11" s="30">
        <f>(808/(P11+0))</f>
        <v>1.7546145494028229</v>
      </c>
      <c r="R11" s="26">
        <v>1.7250000000000001</v>
      </c>
      <c r="S11" s="31">
        <f>1-(Q11/R11)</f>
        <v>-1.7167854726274134E-2</v>
      </c>
      <c r="T11" s="29">
        <f>K11*R11</f>
        <v>2.6493923611111114</v>
      </c>
      <c r="U11" s="28">
        <f>T11/$T$2</f>
        <v>1.0764037679161045</v>
      </c>
      <c r="V11" s="32">
        <v>8</v>
      </c>
      <c r="W11" s="32">
        <v>6</v>
      </c>
      <c r="X11" s="26"/>
    </row>
    <row r="12" spans="1:24">
      <c r="A12" s="25">
        <v>11</v>
      </c>
      <c r="B12" s="44">
        <v>2</v>
      </c>
      <c r="C12" s="44" t="s">
        <v>0</v>
      </c>
      <c r="D12" s="44">
        <v>385</v>
      </c>
      <c r="E12" s="44" t="s">
        <v>645</v>
      </c>
      <c r="F12" s="44" t="s">
        <v>768</v>
      </c>
      <c r="G12" s="44" t="s">
        <v>493</v>
      </c>
      <c r="H12" s="44" t="s">
        <v>644</v>
      </c>
      <c r="I12" s="45">
        <v>41092</v>
      </c>
      <c r="J12" s="46">
        <v>0.87472222222222218</v>
      </c>
      <c r="K12" s="47">
        <v>2.0863310185185187</v>
      </c>
      <c r="L12" s="47">
        <v>2.6496412037037036</v>
      </c>
      <c r="M12" s="46">
        <v>3.8344907407407411E-2</v>
      </c>
      <c r="N12" s="44" t="s">
        <v>311</v>
      </c>
      <c r="O12" s="44" t="s">
        <v>749</v>
      </c>
      <c r="P12" s="44"/>
      <c r="Q12" s="44"/>
      <c r="R12" s="48">
        <f>L12/K12</f>
        <v>1.270000388330125</v>
      </c>
      <c r="S12" s="44"/>
      <c r="T12" s="47">
        <f>K12*R12</f>
        <v>2.649641203703704</v>
      </c>
      <c r="U12" s="46">
        <f>T12/$T$2</f>
        <v>1.0765048684960776</v>
      </c>
      <c r="V12" s="44"/>
      <c r="W12" s="44">
        <v>2</v>
      </c>
      <c r="X12" s="44"/>
    </row>
    <row r="13" spans="1:24">
      <c r="A13" s="25">
        <v>12</v>
      </c>
      <c r="B13" s="37">
        <v>1</v>
      </c>
      <c r="C13" s="37" t="s">
        <v>0</v>
      </c>
      <c r="D13" s="37">
        <v>43</v>
      </c>
      <c r="E13" s="37" t="s">
        <v>277</v>
      </c>
      <c r="F13" s="37" t="s">
        <v>769</v>
      </c>
      <c r="G13" s="37" t="s">
        <v>278</v>
      </c>
      <c r="H13" s="37" t="s">
        <v>279</v>
      </c>
      <c r="I13" s="38">
        <v>41092</v>
      </c>
      <c r="J13" s="39">
        <v>0.76215277777777779</v>
      </c>
      <c r="K13" s="40">
        <v>2.0048379629629629</v>
      </c>
      <c r="L13" s="40">
        <v>2.6604166666666664</v>
      </c>
      <c r="M13" s="41">
        <v>0</v>
      </c>
      <c r="N13" s="37" t="s">
        <v>281</v>
      </c>
      <c r="O13" s="37" t="s">
        <v>748</v>
      </c>
      <c r="P13" s="42"/>
      <c r="Q13" s="39"/>
      <c r="R13" s="43">
        <f>L13/K13</f>
        <v>1.3269983489013844</v>
      </c>
      <c r="S13" s="37"/>
      <c r="T13" s="39">
        <f>K13*R13</f>
        <v>2.6604166666666664</v>
      </c>
      <c r="U13" s="41">
        <f>T13/$T$2</f>
        <v>1.0808827587265413</v>
      </c>
      <c r="V13" s="37"/>
      <c r="W13" s="37">
        <v>1</v>
      </c>
      <c r="X13" s="37"/>
    </row>
    <row r="14" spans="1:24">
      <c r="A14" s="25">
        <v>13</v>
      </c>
      <c r="B14" s="26">
        <v>6</v>
      </c>
      <c r="C14" s="26" t="s">
        <v>33</v>
      </c>
      <c r="D14" s="26">
        <v>6009</v>
      </c>
      <c r="E14" s="26" t="s">
        <v>39</v>
      </c>
      <c r="F14" s="26" t="s">
        <v>770</v>
      </c>
      <c r="G14" s="26" t="s">
        <v>38</v>
      </c>
      <c r="H14" s="26" t="s">
        <v>46</v>
      </c>
      <c r="I14" s="27">
        <v>41093</v>
      </c>
      <c r="J14" s="28">
        <v>0.48275462962962962</v>
      </c>
      <c r="K14" s="29">
        <v>1.7828703703703705</v>
      </c>
      <c r="L14" s="29">
        <v>1.3789236111111112</v>
      </c>
      <c r="M14" s="28">
        <v>0.12980324074074073</v>
      </c>
      <c r="N14" s="26" t="s">
        <v>36</v>
      </c>
      <c r="O14" s="26" t="s">
        <v>272</v>
      </c>
      <c r="P14" s="26">
        <v>547.29999999999995</v>
      </c>
      <c r="Q14" s="30">
        <f>(808/(P14+0))</f>
        <v>1.4763383884524028</v>
      </c>
      <c r="R14" s="26">
        <v>1.4930000000000001</v>
      </c>
      <c r="S14" s="31">
        <f>1-(Q14/R14)</f>
        <v>1.1159820192630399E-2</v>
      </c>
      <c r="T14" s="29">
        <f>K14*R14</f>
        <v>2.6618254629629634</v>
      </c>
      <c r="U14" s="28">
        <f>T14/$T$2</f>
        <v>1.081455129079766</v>
      </c>
      <c r="V14" s="32">
        <v>6</v>
      </c>
      <c r="W14" s="32">
        <v>7</v>
      </c>
      <c r="X14" s="26"/>
    </row>
    <row r="15" spans="1:24">
      <c r="A15" s="25">
        <v>14</v>
      </c>
      <c r="B15" s="37">
        <v>2</v>
      </c>
      <c r="C15" s="37" t="s">
        <v>0</v>
      </c>
      <c r="D15" s="37">
        <v>11</v>
      </c>
      <c r="E15" s="37" t="s">
        <v>282</v>
      </c>
      <c r="F15" s="37" t="s">
        <v>771</v>
      </c>
      <c r="G15" s="37" t="s">
        <v>283</v>
      </c>
      <c r="H15" s="37" t="s">
        <v>284</v>
      </c>
      <c r="I15" s="38">
        <v>41092</v>
      </c>
      <c r="J15" s="39">
        <v>0.72274305555555562</v>
      </c>
      <c r="K15" s="39">
        <v>1.9765162037037038</v>
      </c>
      <c r="L15" s="39">
        <v>2.6643402777777778</v>
      </c>
      <c r="M15" s="41">
        <v>3.9236111111111112E-3</v>
      </c>
      <c r="N15" s="37" t="s">
        <v>286</v>
      </c>
      <c r="O15" s="37" t="s">
        <v>748</v>
      </c>
      <c r="P15" s="37"/>
      <c r="Q15" s="37"/>
      <c r="R15" s="43">
        <f>L15/K15</f>
        <v>1.347998196415082</v>
      </c>
      <c r="S15" s="37"/>
      <c r="T15" s="39">
        <f>K15*R15</f>
        <v>2.6643402777777778</v>
      </c>
      <c r="U15" s="41">
        <f>T15/$T$2</f>
        <v>1.0824768562433269</v>
      </c>
      <c r="V15" s="37"/>
      <c r="W15" s="42">
        <v>2</v>
      </c>
      <c r="X15" s="37"/>
    </row>
    <row r="16" spans="1:24">
      <c r="A16" s="25">
        <v>15</v>
      </c>
      <c r="B16" s="26">
        <v>2</v>
      </c>
      <c r="C16" s="26" t="s">
        <v>0</v>
      </c>
      <c r="D16" s="26">
        <v>9</v>
      </c>
      <c r="E16" s="26" t="s">
        <v>147</v>
      </c>
      <c r="F16" s="26" t="s">
        <v>772</v>
      </c>
      <c r="G16" s="26" t="s">
        <v>1</v>
      </c>
      <c r="H16" s="26" t="s">
        <v>151</v>
      </c>
      <c r="I16" s="27">
        <v>41093</v>
      </c>
      <c r="J16" s="28">
        <v>0.51416666666666666</v>
      </c>
      <c r="K16" s="29">
        <v>1.8093518518518519</v>
      </c>
      <c r="L16" s="29">
        <v>1.4320138888888889</v>
      </c>
      <c r="M16" s="28">
        <v>0.11861111111111111</v>
      </c>
      <c r="N16" s="26" t="s">
        <v>3</v>
      </c>
      <c r="O16" s="26" t="s">
        <v>267</v>
      </c>
      <c r="P16" s="26">
        <v>535.1</v>
      </c>
      <c r="Q16" s="30">
        <f>(808/(P16+0))</f>
        <v>1.5099981311904316</v>
      </c>
      <c r="R16" s="26">
        <v>1.4750000000000001</v>
      </c>
      <c r="S16" s="31">
        <f>1-(Q16/R16)</f>
        <v>-2.3727546569784153E-2</v>
      </c>
      <c r="T16" s="29">
        <f>K16*R16</f>
        <v>2.6687939814814818</v>
      </c>
      <c r="U16" s="28">
        <f>T16/$T$2</f>
        <v>1.0842863215072178</v>
      </c>
      <c r="V16" s="32">
        <v>2</v>
      </c>
      <c r="W16" s="26">
        <v>2</v>
      </c>
      <c r="X16" s="26"/>
    </row>
    <row r="17" spans="1:24">
      <c r="A17" s="25">
        <v>16</v>
      </c>
      <c r="B17" s="26">
        <v>7</v>
      </c>
      <c r="C17" s="26" t="s">
        <v>23</v>
      </c>
      <c r="D17" s="26">
        <v>411</v>
      </c>
      <c r="E17" s="26" t="s">
        <v>40</v>
      </c>
      <c r="F17" s="26" t="s">
        <v>773</v>
      </c>
      <c r="G17" s="26" t="s">
        <v>41</v>
      </c>
      <c r="H17" s="26" t="s">
        <v>47</v>
      </c>
      <c r="I17" s="27">
        <v>41093</v>
      </c>
      <c r="J17" s="28">
        <v>0.43672453703703701</v>
      </c>
      <c r="K17" s="29">
        <v>1.7415046296296295</v>
      </c>
      <c r="L17" s="29">
        <v>1.3979513888888888</v>
      </c>
      <c r="M17" s="28">
        <v>0.14883101851851852</v>
      </c>
      <c r="N17" s="26" t="s">
        <v>42</v>
      </c>
      <c r="O17" s="26" t="s">
        <v>272</v>
      </c>
      <c r="P17" s="26">
        <v>526.5</v>
      </c>
      <c r="Q17" s="30">
        <f>(808/(P17+0))</f>
        <v>1.5346628679962013</v>
      </c>
      <c r="R17" s="26">
        <v>1.54</v>
      </c>
      <c r="S17" s="31">
        <f>1-(Q17/R17)</f>
        <v>3.4656701323367844E-3</v>
      </c>
      <c r="T17" s="29">
        <f>K17*R17</f>
        <v>2.6819171296296296</v>
      </c>
      <c r="U17" s="28">
        <f>T17/$T$2</f>
        <v>1.089618036930321</v>
      </c>
      <c r="V17" s="32">
        <v>7</v>
      </c>
      <c r="W17" s="32">
        <v>8</v>
      </c>
      <c r="X17" s="26"/>
    </row>
    <row r="18" spans="1:24">
      <c r="A18" s="25">
        <v>17</v>
      </c>
      <c r="B18" s="37">
        <v>3</v>
      </c>
      <c r="C18" s="37" t="s">
        <v>0</v>
      </c>
      <c r="D18" s="37">
        <v>659</v>
      </c>
      <c r="E18" s="37" t="s">
        <v>287</v>
      </c>
      <c r="F18" s="37" t="s">
        <v>774</v>
      </c>
      <c r="G18" s="37" t="s">
        <v>288</v>
      </c>
      <c r="H18" s="37" t="s">
        <v>284</v>
      </c>
      <c r="I18" s="38">
        <v>41092</v>
      </c>
      <c r="J18" s="39">
        <v>0.73844907407407412</v>
      </c>
      <c r="K18" s="39">
        <v>1.9944675925925928</v>
      </c>
      <c r="L18" s="39">
        <v>2.6885416666666671</v>
      </c>
      <c r="M18" s="41">
        <v>2.8125000000000001E-2</v>
      </c>
      <c r="N18" s="37" t="s">
        <v>290</v>
      </c>
      <c r="O18" s="37" t="s">
        <v>748</v>
      </c>
      <c r="P18" s="37"/>
      <c r="Q18" s="37"/>
      <c r="R18" s="43">
        <f>L18/K18</f>
        <v>1.3479996750269845</v>
      </c>
      <c r="S18" s="37"/>
      <c r="T18" s="39">
        <f>K18*R18</f>
        <v>2.6885416666666671</v>
      </c>
      <c r="U18" s="41">
        <f>T18/$T$2</f>
        <v>1.0923094754397822</v>
      </c>
      <c r="V18" s="37"/>
      <c r="W18" s="37">
        <v>3</v>
      </c>
      <c r="X18" s="37"/>
    </row>
    <row r="19" spans="1:24">
      <c r="A19" s="25">
        <v>18</v>
      </c>
      <c r="B19" s="37">
        <v>4</v>
      </c>
      <c r="C19" s="37" t="s">
        <v>0</v>
      </c>
      <c r="D19" s="37">
        <v>3</v>
      </c>
      <c r="E19" s="37" t="s">
        <v>291</v>
      </c>
      <c r="F19" s="37" t="s">
        <v>775</v>
      </c>
      <c r="G19" s="37" t="s">
        <v>283</v>
      </c>
      <c r="H19" s="37" t="s">
        <v>292</v>
      </c>
      <c r="I19" s="38">
        <v>41092</v>
      </c>
      <c r="J19" s="39">
        <v>0.79770833333333335</v>
      </c>
      <c r="K19" s="39">
        <v>2.037962962962963</v>
      </c>
      <c r="L19" s="39">
        <v>2.6941898148148149</v>
      </c>
      <c r="M19" s="41">
        <v>3.3761574074074076E-2</v>
      </c>
      <c r="N19" s="37" t="s">
        <v>294</v>
      </c>
      <c r="O19" s="37" t="s">
        <v>748</v>
      </c>
      <c r="P19" s="37"/>
      <c r="Q19" s="37"/>
      <c r="R19" s="43">
        <f>L19/K19</f>
        <v>1.3220013630168106</v>
      </c>
      <c r="S19" s="37"/>
      <c r="T19" s="39">
        <f>K19*R19</f>
        <v>2.6941898148148149</v>
      </c>
      <c r="U19" s="41">
        <f>T19/$T$2</f>
        <v>1.0946042234875439</v>
      </c>
      <c r="V19" s="37"/>
      <c r="W19" s="42">
        <v>4</v>
      </c>
      <c r="X19" s="37"/>
    </row>
    <row r="20" spans="1:24">
      <c r="A20" s="25">
        <v>19</v>
      </c>
      <c r="B20" s="26">
        <v>1</v>
      </c>
      <c r="C20" s="26" t="s">
        <v>0</v>
      </c>
      <c r="D20" s="26">
        <v>162</v>
      </c>
      <c r="E20" s="26" t="s">
        <v>51</v>
      </c>
      <c r="F20" s="26" t="s">
        <v>776</v>
      </c>
      <c r="G20" s="26" t="s">
        <v>52</v>
      </c>
      <c r="H20" s="26" t="s">
        <v>79</v>
      </c>
      <c r="I20" s="27">
        <v>41093</v>
      </c>
      <c r="J20" s="28">
        <v>0.65810185185185188</v>
      </c>
      <c r="K20" s="29">
        <v>1.9403472222222222</v>
      </c>
      <c r="L20" s="29">
        <v>1.4104976851851851</v>
      </c>
      <c r="M20" s="28">
        <v>0</v>
      </c>
      <c r="N20" s="26" t="s">
        <v>53</v>
      </c>
      <c r="O20" s="26" t="s">
        <v>271</v>
      </c>
      <c r="P20" s="26">
        <v>583.79999999999995</v>
      </c>
      <c r="Q20" s="30">
        <f>(808/(P20+0))</f>
        <v>1.3840356286399453</v>
      </c>
      <c r="R20" s="26">
        <v>1.39</v>
      </c>
      <c r="S20" s="31">
        <f>1-(Q20/R20)</f>
        <v>4.2909146475212934E-3</v>
      </c>
      <c r="T20" s="29">
        <f>K20*R20</f>
        <v>2.6970826388888889</v>
      </c>
      <c r="U20" s="28">
        <f>T20/$T$2</f>
        <v>1.0957795294856127</v>
      </c>
      <c r="V20" s="32">
        <v>1</v>
      </c>
      <c r="W20" s="26">
        <v>1</v>
      </c>
      <c r="X20" s="32"/>
    </row>
    <row r="21" spans="1:24">
      <c r="A21" s="25">
        <v>20</v>
      </c>
      <c r="B21" s="37">
        <v>5</v>
      </c>
      <c r="C21" s="37" t="s">
        <v>0</v>
      </c>
      <c r="D21" s="37">
        <v>326</v>
      </c>
      <c r="E21" s="37" t="s">
        <v>295</v>
      </c>
      <c r="F21" s="37" t="s">
        <v>777</v>
      </c>
      <c r="G21" s="37" t="s">
        <v>283</v>
      </c>
      <c r="H21" s="37" t="s">
        <v>296</v>
      </c>
      <c r="I21" s="38">
        <v>41092</v>
      </c>
      <c r="J21" s="39">
        <v>0.87737268518518519</v>
      </c>
      <c r="K21" s="39">
        <v>2.094178240740741</v>
      </c>
      <c r="L21" s="39">
        <v>2.6973032407407409</v>
      </c>
      <c r="M21" s="41">
        <v>3.6886574074074079E-2</v>
      </c>
      <c r="N21" s="37" t="s">
        <v>298</v>
      </c>
      <c r="O21" s="37" t="s">
        <v>748</v>
      </c>
      <c r="P21" s="37"/>
      <c r="Q21" s="37"/>
      <c r="R21" s="43">
        <f>L21/K21</f>
        <v>1.2880007958571216</v>
      </c>
      <c r="S21" s="37"/>
      <c r="T21" s="39">
        <f>K21*R21</f>
        <v>2.6973032407407413</v>
      </c>
      <c r="U21" s="41">
        <f>T21/$T$2</f>
        <v>1.0958691563253473</v>
      </c>
      <c r="V21" s="37"/>
      <c r="W21" s="37">
        <v>5</v>
      </c>
      <c r="X21" s="37"/>
    </row>
    <row r="22" spans="1:24">
      <c r="A22" s="25">
        <v>21</v>
      </c>
      <c r="B22" s="37">
        <v>6</v>
      </c>
      <c r="C22" s="37" t="s">
        <v>0</v>
      </c>
      <c r="D22" s="37">
        <v>9138</v>
      </c>
      <c r="E22" s="37" t="s">
        <v>299</v>
      </c>
      <c r="F22" s="37" t="s">
        <v>778</v>
      </c>
      <c r="G22" s="37" t="s">
        <v>283</v>
      </c>
      <c r="H22" s="37" t="s">
        <v>300</v>
      </c>
      <c r="I22" s="38">
        <v>41092</v>
      </c>
      <c r="J22" s="39">
        <v>0.81898148148148142</v>
      </c>
      <c r="K22" s="39">
        <v>2.0517708333333333</v>
      </c>
      <c r="L22" s="39">
        <v>2.698078703703704</v>
      </c>
      <c r="M22" s="41">
        <v>3.7662037037037036E-2</v>
      </c>
      <c r="N22" s="37" t="s">
        <v>302</v>
      </c>
      <c r="O22" s="37" t="s">
        <v>748</v>
      </c>
      <c r="P22" s="37"/>
      <c r="Q22" s="37"/>
      <c r="R22" s="43">
        <f>L22/K22</f>
        <v>1.3150000282050849</v>
      </c>
      <c r="S22" s="37"/>
      <c r="T22" s="39">
        <f>K22*R22</f>
        <v>2.698078703703704</v>
      </c>
      <c r="U22" s="41">
        <f>T22/$T$2</f>
        <v>1.0961842139466587</v>
      </c>
      <c r="V22" s="37"/>
      <c r="W22" s="42">
        <v>6</v>
      </c>
      <c r="X22" s="37"/>
    </row>
    <row r="23" spans="1:24">
      <c r="A23" s="25">
        <v>22</v>
      </c>
      <c r="B23" s="37">
        <v>7</v>
      </c>
      <c r="C23" s="37" t="s">
        <v>0</v>
      </c>
      <c r="D23" s="37">
        <v>1</v>
      </c>
      <c r="E23" s="37" t="s">
        <v>303</v>
      </c>
      <c r="F23" s="37" t="s">
        <v>779</v>
      </c>
      <c r="G23" s="37" t="s">
        <v>304</v>
      </c>
      <c r="H23" s="37" t="s">
        <v>305</v>
      </c>
      <c r="I23" s="38">
        <v>41092</v>
      </c>
      <c r="J23" s="39">
        <v>0.89473379629629635</v>
      </c>
      <c r="K23" s="39">
        <v>2.1038657407407406</v>
      </c>
      <c r="L23" s="39">
        <v>2.699259259259259</v>
      </c>
      <c r="M23" s="41">
        <v>3.8842592592592588E-2</v>
      </c>
      <c r="N23" s="37" t="s">
        <v>307</v>
      </c>
      <c r="O23" s="37" t="s">
        <v>748</v>
      </c>
      <c r="P23" s="37"/>
      <c r="Q23" s="37"/>
      <c r="R23" s="43">
        <f>L23/K23</f>
        <v>1.2829997689438533</v>
      </c>
      <c r="S23" s="37"/>
      <c r="T23" s="39">
        <f>K23*R23</f>
        <v>2.699259259259259</v>
      </c>
      <c r="U23" s="41">
        <f>T23/$T$2</f>
        <v>1.0966638539074614</v>
      </c>
      <c r="V23" s="37"/>
      <c r="W23" s="37">
        <v>7</v>
      </c>
      <c r="X23" s="37"/>
    </row>
    <row r="24" spans="1:24">
      <c r="A24" s="25">
        <v>23</v>
      </c>
      <c r="B24" s="26">
        <v>2</v>
      </c>
      <c r="C24" s="26" t="s">
        <v>0</v>
      </c>
      <c r="D24" s="26">
        <v>70</v>
      </c>
      <c r="E24" s="26" t="s">
        <v>54</v>
      </c>
      <c r="F24" s="26" t="s">
        <v>780</v>
      </c>
      <c r="G24" s="26" t="s">
        <v>55</v>
      </c>
      <c r="H24" s="26" t="s">
        <v>79</v>
      </c>
      <c r="I24" s="27">
        <v>41093</v>
      </c>
      <c r="J24" s="28">
        <v>0.65885416666666663</v>
      </c>
      <c r="K24" s="29">
        <v>1.942962962962963</v>
      </c>
      <c r="L24" s="29">
        <v>1.419201388888889</v>
      </c>
      <c r="M24" s="28">
        <v>8.7037037037037031E-3</v>
      </c>
      <c r="N24" s="26" t="s">
        <v>56</v>
      </c>
      <c r="O24" s="26" t="s">
        <v>271</v>
      </c>
      <c r="P24" s="26">
        <v>581.5</v>
      </c>
      <c r="Q24" s="30">
        <f>(808/(P24+0))</f>
        <v>1.3895098882201204</v>
      </c>
      <c r="R24" s="26">
        <v>1.393</v>
      </c>
      <c r="S24" s="31">
        <f>1-(Q24/R24)</f>
        <v>2.5054643071640292E-3</v>
      </c>
      <c r="T24" s="29">
        <f>K24*R24</f>
        <v>2.7065474074074074</v>
      </c>
      <c r="U24" s="28">
        <f>T24/$T$2</f>
        <v>1.0996249065031243</v>
      </c>
      <c r="V24" s="32">
        <v>2</v>
      </c>
      <c r="W24" s="26">
        <v>2</v>
      </c>
      <c r="X24" s="26"/>
    </row>
    <row r="25" spans="1:24">
      <c r="A25" s="25">
        <v>24</v>
      </c>
      <c r="B25" s="44">
        <v>3</v>
      </c>
      <c r="C25" s="44" t="s">
        <v>0</v>
      </c>
      <c r="D25" s="44">
        <v>42</v>
      </c>
      <c r="E25" s="44" t="s">
        <v>642</v>
      </c>
      <c r="F25" s="44" t="s">
        <v>781</v>
      </c>
      <c r="G25" s="44" t="s">
        <v>283</v>
      </c>
      <c r="H25" s="44" t="s">
        <v>305</v>
      </c>
      <c r="I25" s="45">
        <v>41092</v>
      </c>
      <c r="J25" s="46">
        <v>0.91283564814814822</v>
      </c>
      <c r="K25" s="47">
        <v>2.1276736111111112</v>
      </c>
      <c r="L25" s="47">
        <v>2.7106597222222226</v>
      </c>
      <c r="M25" s="46">
        <v>9.9363425925925911E-2</v>
      </c>
      <c r="N25" s="44" t="s">
        <v>286</v>
      </c>
      <c r="O25" s="44" t="s">
        <v>749</v>
      </c>
      <c r="P25" s="44"/>
      <c r="Q25" s="44"/>
      <c r="R25" s="48">
        <f>L25/K25</f>
        <v>1.274001664572352</v>
      </c>
      <c r="S25" s="44"/>
      <c r="T25" s="47">
        <f>K25*R25</f>
        <v>2.7106597222222226</v>
      </c>
      <c r="U25" s="46">
        <f>T25/$T$2</f>
        <v>1.1012956711759974</v>
      </c>
      <c r="V25" s="44"/>
      <c r="W25" s="49">
        <v>3</v>
      </c>
      <c r="X25" s="44"/>
    </row>
    <row r="26" spans="1:24">
      <c r="A26" s="25">
        <v>25</v>
      </c>
      <c r="B26" s="37">
        <v>8</v>
      </c>
      <c r="C26" s="37" t="s">
        <v>0</v>
      </c>
      <c r="D26" s="37">
        <v>126</v>
      </c>
      <c r="E26" s="37" t="s">
        <v>308</v>
      </c>
      <c r="F26" s="37" t="s">
        <v>782</v>
      </c>
      <c r="G26" s="37" t="s">
        <v>288</v>
      </c>
      <c r="H26" s="37" t="s">
        <v>309</v>
      </c>
      <c r="I26" s="38">
        <v>41092</v>
      </c>
      <c r="J26" s="39">
        <v>0.87454861111111104</v>
      </c>
      <c r="K26" s="39">
        <v>2.098611111111111</v>
      </c>
      <c r="L26" s="39">
        <v>2.7218981481481479</v>
      </c>
      <c r="M26" s="41">
        <v>6.1481481481481477E-2</v>
      </c>
      <c r="N26" s="37" t="s">
        <v>311</v>
      </c>
      <c r="O26" s="37" t="s">
        <v>748</v>
      </c>
      <c r="P26" s="37"/>
      <c r="Q26" s="37"/>
      <c r="R26" s="43">
        <f>L26/K26</f>
        <v>1.2969997793955437</v>
      </c>
      <c r="S26" s="37"/>
      <c r="T26" s="39">
        <f>K26*R26</f>
        <v>2.7218981481481479</v>
      </c>
      <c r="U26" s="41">
        <f>T26/$T$2</f>
        <v>1.1058616555087364</v>
      </c>
      <c r="V26" s="37"/>
      <c r="W26" s="42">
        <v>8</v>
      </c>
      <c r="X26" s="37"/>
    </row>
    <row r="27" spans="1:24">
      <c r="A27" s="25">
        <v>26</v>
      </c>
      <c r="B27" s="37">
        <v>9</v>
      </c>
      <c r="C27" s="37" t="s">
        <v>0</v>
      </c>
      <c r="D27" s="37">
        <v>18325</v>
      </c>
      <c r="E27" s="37" t="s">
        <v>312</v>
      </c>
      <c r="F27" s="37" t="s">
        <v>783</v>
      </c>
      <c r="G27" s="37" t="s">
        <v>283</v>
      </c>
      <c r="H27" s="37" t="s">
        <v>284</v>
      </c>
      <c r="I27" s="38">
        <v>41092</v>
      </c>
      <c r="J27" s="39">
        <v>0.77987268518518515</v>
      </c>
      <c r="K27" s="39">
        <v>2.0215509259259261</v>
      </c>
      <c r="L27" s="39">
        <v>2.7250462962962962</v>
      </c>
      <c r="M27" s="41">
        <v>6.4629629629629634E-2</v>
      </c>
      <c r="N27" s="37" t="s">
        <v>314</v>
      </c>
      <c r="O27" s="37" t="s">
        <v>748</v>
      </c>
      <c r="P27" s="37"/>
      <c r="Q27" s="37"/>
      <c r="R27" s="43">
        <f>L27/K27</f>
        <v>1.3479978472707284</v>
      </c>
      <c r="S27" s="37"/>
      <c r="T27" s="39">
        <f>K27*R27</f>
        <v>2.7250462962962962</v>
      </c>
      <c r="U27" s="41">
        <f>T27/$T$2</f>
        <v>1.1071406954042105</v>
      </c>
      <c r="V27" s="37"/>
      <c r="W27" s="37">
        <v>9</v>
      </c>
      <c r="X27" s="37" t="s">
        <v>273</v>
      </c>
    </row>
    <row r="28" spans="1:24">
      <c r="A28" s="25">
        <v>27</v>
      </c>
      <c r="B28" s="26">
        <v>5</v>
      </c>
      <c r="C28" s="26" t="s">
        <v>0</v>
      </c>
      <c r="D28" s="26">
        <v>4</v>
      </c>
      <c r="E28" s="26" t="s">
        <v>127</v>
      </c>
      <c r="F28" s="26" t="s">
        <v>784</v>
      </c>
      <c r="G28" s="26" t="s">
        <v>1</v>
      </c>
      <c r="H28" s="26" t="s">
        <v>153</v>
      </c>
      <c r="I28" s="27">
        <v>41093</v>
      </c>
      <c r="J28" s="28">
        <v>0.71246527777777768</v>
      </c>
      <c r="K28" s="29">
        <v>2.0020717592592594</v>
      </c>
      <c r="L28" s="29">
        <v>1.4562615740740741</v>
      </c>
      <c r="M28" s="28">
        <v>0.14284722222222221</v>
      </c>
      <c r="N28" s="26" t="s">
        <v>4</v>
      </c>
      <c r="O28" s="26" t="s">
        <v>267</v>
      </c>
      <c r="P28" s="26">
        <v>584.6</v>
      </c>
      <c r="Q28" s="30">
        <f>(808/(P28+0))</f>
        <v>1.3821416353061922</v>
      </c>
      <c r="R28" s="26">
        <v>1.3660000000000001</v>
      </c>
      <c r="S28" s="31">
        <f>1-(Q28/R28)</f>
        <v>-1.1816716915221015E-2</v>
      </c>
      <c r="T28" s="29">
        <f>K28*R28</f>
        <v>2.7348300231481484</v>
      </c>
      <c r="U28" s="28">
        <f>T28/$T$2</f>
        <v>1.1111156598534846</v>
      </c>
      <c r="V28" s="32">
        <v>5</v>
      </c>
      <c r="W28" s="26">
        <v>3</v>
      </c>
      <c r="X28" s="26" t="s">
        <v>273</v>
      </c>
    </row>
    <row r="29" spans="1:24">
      <c r="A29" s="25">
        <v>28</v>
      </c>
      <c r="B29" s="50">
        <v>3</v>
      </c>
      <c r="C29" s="50" t="s">
        <v>0</v>
      </c>
      <c r="D29" s="50">
        <v>50000</v>
      </c>
      <c r="E29" s="50" t="s">
        <v>199</v>
      </c>
      <c r="F29" s="50" t="s">
        <v>785</v>
      </c>
      <c r="G29" s="50" t="s">
        <v>200</v>
      </c>
      <c r="H29" s="50" t="s">
        <v>244</v>
      </c>
      <c r="I29" s="51">
        <v>41093</v>
      </c>
      <c r="J29" s="52">
        <v>0.45623842592592595</v>
      </c>
      <c r="K29" s="53">
        <v>1.7549999999999999</v>
      </c>
      <c r="L29" s="53">
        <v>2.7378009259259262</v>
      </c>
      <c r="M29" s="52">
        <v>0.14061342592592593</v>
      </c>
      <c r="N29" s="50" t="s">
        <v>4</v>
      </c>
      <c r="O29" s="50" t="s">
        <v>269</v>
      </c>
      <c r="P29" s="50"/>
      <c r="Q29" s="54"/>
      <c r="R29" s="50">
        <v>1.56</v>
      </c>
      <c r="S29" s="58"/>
      <c r="T29" s="53">
        <f>K29*R29</f>
        <v>2.7378</v>
      </c>
      <c r="U29" s="52">
        <f>T29/$T$2</f>
        <v>1.1123223117336978</v>
      </c>
      <c r="V29" s="55"/>
      <c r="W29" s="55">
        <v>3</v>
      </c>
      <c r="X29" s="56"/>
    </row>
    <row r="30" spans="1:24">
      <c r="A30" s="25">
        <v>29</v>
      </c>
      <c r="B30" s="37">
        <v>10</v>
      </c>
      <c r="C30" s="37" t="s">
        <v>0</v>
      </c>
      <c r="D30" s="37">
        <v>47</v>
      </c>
      <c r="E30" s="37" t="s">
        <v>315</v>
      </c>
      <c r="F30" s="37" t="s">
        <v>786</v>
      </c>
      <c r="G30" s="37" t="s">
        <v>316</v>
      </c>
      <c r="H30" s="37" t="s">
        <v>317</v>
      </c>
      <c r="I30" s="38">
        <v>41092</v>
      </c>
      <c r="J30" s="39">
        <v>0.8834953703703704</v>
      </c>
      <c r="K30" s="39">
        <v>2.109537037037037</v>
      </c>
      <c r="L30" s="39">
        <v>2.7423958333333331</v>
      </c>
      <c r="M30" s="41">
        <v>8.1979166666666659E-2</v>
      </c>
      <c r="N30" s="37" t="s">
        <v>319</v>
      </c>
      <c r="O30" s="37" t="s">
        <v>748</v>
      </c>
      <c r="P30" s="37"/>
      <c r="Q30" s="37"/>
      <c r="R30" s="43">
        <f>L30/K30</f>
        <v>1.2999989026906025</v>
      </c>
      <c r="S30" s="37"/>
      <c r="T30" s="39">
        <f>K30*R30</f>
        <v>2.7423958333333327</v>
      </c>
      <c r="U30" s="41">
        <f>T30/$T$2</f>
        <v>1.1141895218869871</v>
      </c>
      <c r="V30" s="37"/>
      <c r="W30" s="42">
        <v>10</v>
      </c>
      <c r="X30" s="37"/>
    </row>
    <row r="31" spans="1:24">
      <c r="A31" s="25">
        <v>30</v>
      </c>
      <c r="B31" s="37">
        <v>11</v>
      </c>
      <c r="C31" s="37" t="s">
        <v>0</v>
      </c>
      <c r="D31" s="37">
        <v>62</v>
      </c>
      <c r="E31" s="37" t="s">
        <v>320</v>
      </c>
      <c r="F31" s="37" t="s">
        <v>787</v>
      </c>
      <c r="G31" s="37" t="s">
        <v>321</v>
      </c>
      <c r="H31" s="37" t="s">
        <v>322</v>
      </c>
      <c r="I31" s="38">
        <v>41092</v>
      </c>
      <c r="J31" s="39">
        <v>0.85780092592592594</v>
      </c>
      <c r="K31" s="39">
        <v>2.0841203703703703</v>
      </c>
      <c r="L31" s="39">
        <v>2.7447916666666665</v>
      </c>
      <c r="M31" s="41">
        <v>8.4363425925925925E-2</v>
      </c>
      <c r="N31" s="37" t="s">
        <v>324</v>
      </c>
      <c r="O31" s="37" t="s">
        <v>748</v>
      </c>
      <c r="P31" s="37"/>
      <c r="Q31" s="37"/>
      <c r="R31" s="43">
        <f>L31/K31</f>
        <v>1.3170024657351667</v>
      </c>
      <c r="S31" s="37"/>
      <c r="T31" s="39">
        <f>K31*R31</f>
        <v>2.7447916666666665</v>
      </c>
      <c r="U31" s="41">
        <f>T31/$T$2</f>
        <v>1.1151629088662633</v>
      </c>
      <c r="V31" s="37"/>
      <c r="W31" s="37">
        <v>11</v>
      </c>
      <c r="X31" s="37"/>
    </row>
    <row r="32" spans="1:24">
      <c r="A32" s="25">
        <v>31</v>
      </c>
      <c r="B32" s="37">
        <v>12</v>
      </c>
      <c r="C32" s="37" t="s">
        <v>7</v>
      </c>
      <c r="D32" s="37">
        <v>50260</v>
      </c>
      <c r="E32" s="37" t="s">
        <v>326</v>
      </c>
      <c r="F32" s="37" t="s">
        <v>788</v>
      </c>
      <c r="G32" s="37" t="s">
        <v>327</v>
      </c>
      <c r="H32" s="37" t="s">
        <v>328</v>
      </c>
      <c r="I32" s="38">
        <v>41092</v>
      </c>
      <c r="J32" s="39">
        <v>0.82598379629629637</v>
      </c>
      <c r="K32" s="39">
        <v>2.0579050925925926</v>
      </c>
      <c r="L32" s="39">
        <v>2.7452430555555556</v>
      </c>
      <c r="M32" s="41">
        <v>8.4826388888888882E-2</v>
      </c>
      <c r="N32" s="37" t="s">
        <v>330</v>
      </c>
      <c r="O32" s="37" t="s">
        <v>748</v>
      </c>
      <c r="P32" s="37"/>
      <c r="Q32" s="37"/>
      <c r="R32" s="43">
        <f>L32/K32</f>
        <v>1.3339988639111826</v>
      </c>
      <c r="S32" s="37"/>
      <c r="T32" s="39">
        <f>K32*R32</f>
        <v>2.7452430555555556</v>
      </c>
      <c r="U32" s="41">
        <f>T32/$T$2</f>
        <v>1.1153463006159821</v>
      </c>
      <c r="V32" s="37"/>
      <c r="W32" s="42">
        <v>12</v>
      </c>
      <c r="X32" s="37"/>
    </row>
    <row r="33" spans="1:24">
      <c r="A33" s="25">
        <v>32</v>
      </c>
      <c r="B33" s="37">
        <v>13</v>
      </c>
      <c r="C33" s="37" t="s">
        <v>0</v>
      </c>
      <c r="D33" s="37">
        <v>23</v>
      </c>
      <c r="E33" s="37" t="s">
        <v>331</v>
      </c>
      <c r="F33" s="37" t="s">
        <v>789</v>
      </c>
      <c r="G33" s="37" t="s">
        <v>332</v>
      </c>
      <c r="H33" s="37" t="s">
        <v>333</v>
      </c>
      <c r="I33" s="38">
        <v>41092</v>
      </c>
      <c r="J33" s="39">
        <v>0.93769675925925933</v>
      </c>
      <c r="K33" s="39">
        <v>2.1399305555555554</v>
      </c>
      <c r="L33" s="39">
        <v>2.7476736111111109</v>
      </c>
      <c r="M33" s="41">
        <v>8.7245370370370376E-2</v>
      </c>
      <c r="N33" s="37" t="s">
        <v>335</v>
      </c>
      <c r="O33" s="37" t="s">
        <v>748</v>
      </c>
      <c r="P33" s="37"/>
      <c r="Q33" s="37"/>
      <c r="R33" s="43">
        <f>L33/K33</f>
        <v>1.2840012980691222</v>
      </c>
      <c r="S33" s="37"/>
      <c r="T33" s="39">
        <f>K33*R33</f>
        <v>2.7476736111111109</v>
      </c>
      <c r="U33" s="41">
        <f>T33/$T$2</f>
        <v>1.1163337946529286</v>
      </c>
      <c r="V33" s="37"/>
      <c r="W33" s="37">
        <v>13</v>
      </c>
      <c r="X33" s="37"/>
    </row>
    <row r="34" spans="1:24">
      <c r="A34" s="25">
        <v>33</v>
      </c>
      <c r="B34" s="37">
        <v>14</v>
      </c>
      <c r="C34" s="37" t="s">
        <v>0</v>
      </c>
      <c r="D34" s="37">
        <v>10773</v>
      </c>
      <c r="E34" s="37" t="s">
        <v>336</v>
      </c>
      <c r="F34" s="37" t="s">
        <v>790</v>
      </c>
      <c r="G34" s="37" t="s">
        <v>337</v>
      </c>
      <c r="H34" s="37" t="s">
        <v>338</v>
      </c>
      <c r="I34" s="38">
        <v>41092</v>
      </c>
      <c r="J34" s="39">
        <v>0.82975694444444448</v>
      </c>
      <c r="K34" s="39">
        <v>2.0609606481481482</v>
      </c>
      <c r="L34" s="39">
        <v>2.7493171296296297</v>
      </c>
      <c r="M34" s="41">
        <v>8.8900462962962959E-2</v>
      </c>
      <c r="N34" s="37" t="s">
        <v>340</v>
      </c>
      <c r="O34" s="37" t="s">
        <v>748</v>
      </c>
      <c r="P34" s="37"/>
      <c r="Q34" s="37"/>
      <c r="R34" s="43">
        <f>L34/K34</f>
        <v>1.3339978772035246</v>
      </c>
      <c r="S34" s="37"/>
      <c r="T34" s="39">
        <f>K34*R34</f>
        <v>2.7493171296296297</v>
      </c>
      <c r="U34" s="41">
        <f>T34/$T$2</f>
        <v>1.1170015287160069</v>
      </c>
      <c r="V34" s="37"/>
      <c r="W34" s="42">
        <v>14</v>
      </c>
      <c r="X34" s="37"/>
    </row>
    <row r="35" spans="1:24">
      <c r="A35" s="25">
        <v>34</v>
      </c>
      <c r="B35" s="26">
        <v>3</v>
      </c>
      <c r="C35" s="26" t="s">
        <v>0</v>
      </c>
      <c r="D35" s="26">
        <v>12655</v>
      </c>
      <c r="E35" s="26" t="s">
        <v>148</v>
      </c>
      <c r="F35" s="26" t="s">
        <v>791</v>
      </c>
      <c r="G35" s="26" t="s">
        <v>1</v>
      </c>
      <c r="H35" s="26" t="s">
        <v>152</v>
      </c>
      <c r="I35" s="27">
        <v>41093</v>
      </c>
      <c r="J35" s="28">
        <v>0.70979166666666671</v>
      </c>
      <c r="K35" s="29">
        <v>1.9960069444444446</v>
      </c>
      <c r="L35" s="29">
        <v>1.4508912037037038</v>
      </c>
      <c r="M35" s="28">
        <v>0.13748842592592592</v>
      </c>
      <c r="N35" s="26" t="s">
        <v>126</v>
      </c>
      <c r="O35" s="26" t="s">
        <v>267</v>
      </c>
      <c r="P35" s="26">
        <v>584.6</v>
      </c>
      <c r="Q35" s="30">
        <f>(808/(P35+0))</f>
        <v>1.3821416353061922</v>
      </c>
      <c r="R35" s="26">
        <v>1.3779999999999999</v>
      </c>
      <c r="S35" s="31">
        <f>1-(Q35/R35)</f>
        <v>-3.0055408608071765E-3</v>
      </c>
      <c r="T35" s="29">
        <f>K35*R35</f>
        <v>2.7504975694444442</v>
      </c>
      <c r="U35" s="28">
        <f>T35/$T$2</f>
        <v>1.1174811216532841</v>
      </c>
      <c r="V35" s="32">
        <v>3</v>
      </c>
      <c r="W35" s="26">
        <v>4</v>
      </c>
      <c r="X35" s="26"/>
    </row>
    <row r="36" spans="1:24">
      <c r="A36" s="25">
        <v>35</v>
      </c>
      <c r="B36" s="37">
        <v>15</v>
      </c>
      <c r="C36" s="37" t="s">
        <v>0</v>
      </c>
      <c r="D36" s="37">
        <v>10779</v>
      </c>
      <c r="E36" s="37" t="s">
        <v>341</v>
      </c>
      <c r="F36" s="37" t="s">
        <v>792</v>
      </c>
      <c r="G36" s="37" t="s">
        <v>342</v>
      </c>
      <c r="H36" s="37" t="s">
        <v>343</v>
      </c>
      <c r="I36" s="38">
        <v>41092</v>
      </c>
      <c r="J36" s="39">
        <v>0.93494212962962964</v>
      </c>
      <c r="K36" s="39">
        <v>2.1484837962962962</v>
      </c>
      <c r="L36" s="39">
        <v>2.7522106481481483</v>
      </c>
      <c r="M36" s="41">
        <v>9.178240740740741E-2</v>
      </c>
      <c r="N36" s="37" t="s">
        <v>345</v>
      </c>
      <c r="O36" s="37" t="s">
        <v>748</v>
      </c>
      <c r="P36" s="37"/>
      <c r="Q36" s="37"/>
      <c r="R36" s="43">
        <f>L36/K36</f>
        <v>1.2810013521594148</v>
      </c>
      <c r="S36" s="37"/>
      <c r="T36" s="39">
        <f>K36*R36</f>
        <v>2.7522106481481479</v>
      </c>
      <c r="U36" s="41">
        <f>T36/$T$2</f>
        <v>1.118177116855229</v>
      </c>
      <c r="V36" s="37"/>
      <c r="W36" s="37">
        <v>15</v>
      </c>
      <c r="X36" s="37"/>
    </row>
    <row r="37" spans="1:24">
      <c r="A37" s="25">
        <v>36</v>
      </c>
      <c r="B37" s="37">
        <v>16</v>
      </c>
      <c r="C37" s="37" t="s">
        <v>0</v>
      </c>
      <c r="D37" s="37">
        <v>3</v>
      </c>
      <c r="E37" s="37" t="s">
        <v>346</v>
      </c>
      <c r="F37" s="37" t="s">
        <v>793</v>
      </c>
      <c r="G37" s="37" t="s">
        <v>283</v>
      </c>
      <c r="H37" s="37" t="s">
        <v>347</v>
      </c>
      <c r="I37" s="38">
        <v>41092</v>
      </c>
      <c r="J37" s="39">
        <v>0.88015046296296295</v>
      </c>
      <c r="K37" s="39">
        <v>2.1008449074074074</v>
      </c>
      <c r="L37" s="39">
        <v>2.754212962962963</v>
      </c>
      <c r="M37" s="41">
        <v>9.3784722222222228E-2</v>
      </c>
      <c r="N37" s="37" t="s">
        <v>340</v>
      </c>
      <c r="O37" s="37" t="s">
        <v>748</v>
      </c>
      <c r="P37" s="37"/>
      <c r="Q37" s="37"/>
      <c r="R37" s="43">
        <f>L37/K37</f>
        <v>1.3110025177260032</v>
      </c>
      <c r="S37" s="37"/>
      <c r="T37" s="39">
        <f>K37*R37</f>
        <v>2.754212962962963</v>
      </c>
      <c r="U37" s="41">
        <f>T37/$T$2</f>
        <v>1.1189906238475711</v>
      </c>
      <c r="V37" s="37"/>
      <c r="W37" s="42">
        <v>16</v>
      </c>
      <c r="X37" s="37"/>
    </row>
    <row r="38" spans="1:24">
      <c r="A38" s="25">
        <v>37</v>
      </c>
      <c r="B38" s="26">
        <v>4</v>
      </c>
      <c r="C38" s="26" t="s">
        <v>0</v>
      </c>
      <c r="D38" s="26">
        <v>1</v>
      </c>
      <c r="E38" s="26" t="s">
        <v>149</v>
      </c>
      <c r="F38" s="26" t="s">
        <v>794</v>
      </c>
      <c r="G38" s="26" t="s">
        <v>1</v>
      </c>
      <c r="H38" s="26" t="s">
        <v>150</v>
      </c>
      <c r="I38" s="27">
        <v>41093</v>
      </c>
      <c r="J38" s="28">
        <v>0.60620370370370369</v>
      </c>
      <c r="K38" s="29">
        <v>1.8981828703703705</v>
      </c>
      <c r="L38" s="29">
        <v>1.4527662037037039</v>
      </c>
      <c r="M38" s="28">
        <v>0.13935185185185187</v>
      </c>
      <c r="N38" s="26" t="s">
        <v>3</v>
      </c>
      <c r="O38" s="26" t="s">
        <v>267</v>
      </c>
      <c r="P38" s="26">
        <v>555.6</v>
      </c>
      <c r="Q38" s="30">
        <f>(808/(P38+0))</f>
        <v>1.4542836573074154</v>
      </c>
      <c r="R38" s="26">
        <v>1.4510000000000001</v>
      </c>
      <c r="S38" s="31">
        <f>1-(Q38/R38)</f>
        <v>-2.2630305357789204E-3</v>
      </c>
      <c r="T38" s="29">
        <f>K38*R38</f>
        <v>2.7542633449074079</v>
      </c>
      <c r="U38" s="28">
        <f>T38/$T$2</f>
        <v>1.1190110931882513</v>
      </c>
      <c r="V38" s="32">
        <v>4</v>
      </c>
      <c r="W38" s="26">
        <v>5</v>
      </c>
      <c r="X38" s="26"/>
    </row>
    <row r="39" spans="1:24">
      <c r="A39" s="25">
        <v>38</v>
      </c>
      <c r="B39" s="37">
        <v>17</v>
      </c>
      <c r="C39" s="37" t="s">
        <v>0</v>
      </c>
      <c r="D39" s="37">
        <v>24</v>
      </c>
      <c r="E39" s="37" t="s">
        <v>349</v>
      </c>
      <c r="F39" s="37" t="s">
        <v>795</v>
      </c>
      <c r="G39" s="37" t="s">
        <v>350</v>
      </c>
      <c r="H39" s="37" t="s">
        <v>305</v>
      </c>
      <c r="I39" s="38">
        <v>41092</v>
      </c>
      <c r="J39" s="39">
        <v>0.9148263888888889</v>
      </c>
      <c r="K39" s="39">
        <v>2.1281828703703702</v>
      </c>
      <c r="L39" s="39">
        <v>2.7559953703703708</v>
      </c>
      <c r="M39" s="41">
        <v>9.5578703703703694E-2</v>
      </c>
      <c r="N39" s="37" t="s">
        <v>352</v>
      </c>
      <c r="O39" s="37" t="s">
        <v>748</v>
      </c>
      <c r="P39" s="37"/>
      <c r="Q39" s="37"/>
      <c r="R39" s="43">
        <f>L39/K39</f>
        <v>1.2949993201903469</v>
      </c>
      <c r="S39" s="37"/>
      <c r="T39" s="39">
        <f>K39*R39</f>
        <v>2.7559953703703708</v>
      </c>
      <c r="U39" s="41">
        <f>T39/$T$2</f>
        <v>1.1197147861413321</v>
      </c>
      <c r="V39" s="37"/>
      <c r="W39" s="37">
        <v>17</v>
      </c>
      <c r="X39" s="37"/>
    </row>
    <row r="40" spans="1:24">
      <c r="A40" s="25">
        <v>39</v>
      </c>
      <c r="B40" s="37">
        <v>18</v>
      </c>
      <c r="C40" s="37" t="s">
        <v>0</v>
      </c>
      <c r="D40" s="37">
        <v>5709</v>
      </c>
      <c r="E40" s="37" t="s">
        <v>353</v>
      </c>
      <c r="F40" s="37" t="s">
        <v>796</v>
      </c>
      <c r="G40" s="37" t="s">
        <v>283</v>
      </c>
      <c r="H40" s="37" t="s">
        <v>296</v>
      </c>
      <c r="I40" s="38">
        <v>41092</v>
      </c>
      <c r="J40" s="39">
        <v>0.91932870370370379</v>
      </c>
      <c r="K40" s="39">
        <v>2.1362731481481481</v>
      </c>
      <c r="L40" s="39">
        <v>2.7579282407407408</v>
      </c>
      <c r="M40" s="41">
        <v>9.751157407407407E-2</v>
      </c>
      <c r="N40" s="37" t="s">
        <v>324</v>
      </c>
      <c r="O40" s="37" t="s">
        <v>748</v>
      </c>
      <c r="P40" s="37"/>
      <c r="Q40" s="37"/>
      <c r="R40" s="43">
        <f>L40/K40</f>
        <v>1.2909998157920402</v>
      </c>
      <c r="S40" s="37"/>
      <c r="T40" s="39">
        <f>K40*R40</f>
        <v>2.7579282407407408</v>
      </c>
      <c r="U40" s="41">
        <f>T40/$T$2</f>
        <v>1.1205000790183326</v>
      </c>
      <c r="V40" s="37"/>
      <c r="W40" s="42">
        <v>18</v>
      </c>
      <c r="X40" s="37"/>
    </row>
    <row r="41" spans="1:24">
      <c r="A41" s="25">
        <v>40</v>
      </c>
      <c r="B41" s="37">
        <v>19</v>
      </c>
      <c r="C41" s="37" t="s">
        <v>28</v>
      </c>
      <c r="D41" s="37">
        <v>7585</v>
      </c>
      <c r="E41" s="37" t="s">
        <v>356</v>
      </c>
      <c r="F41" s="37" t="s">
        <v>797</v>
      </c>
      <c r="G41" s="37" t="s">
        <v>357</v>
      </c>
      <c r="H41" s="37" t="s">
        <v>358</v>
      </c>
      <c r="I41" s="38">
        <v>41092</v>
      </c>
      <c r="J41" s="39">
        <v>0.85004629629629624</v>
      </c>
      <c r="K41" s="39">
        <v>2.0785185185185187</v>
      </c>
      <c r="L41" s="39">
        <v>2.7602777777777781</v>
      </c>
      <c r="M41" s="41">
        <v>9.9849537037037028E-2</v>
      </c>
      <c r="N41" s="37" t="s">
        <v>360</v>
      </c>
      <c r="O41" s="37" t="s">
        <v>748</v>
      </c>
      <c r="P41" s="37"/>
      <c r="Q41" s="37"/>
      <c r="R41" s="43">
        <f>L41/K41</f>
        <v>1.3280024946543123</v>
      </c>
      <c r="S41" s="37"/>
      <c r="T41" s="39">
        <f>K41*R41</f>
        <v>2.7602777777777781</v>
      </c>
      <c r="U41" s="41">
        <f>T41/$T$2</f>
        <v>1.1214546565873811</v>
      </c>
      <c r="V41" s="37"/>
      <c r="W41" s="37">
        <v>19</v>
      </c>
      <c r="X41" s="37"/>
    </row>
    <row r="42" spans="1:24">
      <c r="A42" s="25">
        <v>41</v>
      </c>
      <c r="B42" s="37">
        <v>20</v>
      </c>
      <c r="C42" s="37" t="s">
        <v>0</v>
      </c>
      <c r="D42" s="37">
        <v>142</v>
      </c>
      <c r="E42" s="37" t="s">
        <v>361</v>
      </c>
      <c r="F42" s="37" t="s">
        <v>798</v>
      </c>
      <c r="G42" s="37" t="s">
        <v>362</v>
      </c>
      <c r="H42" s="37" t="s">
        <v>363</v>
      </c>
      <c r="I42" s="38">
        <v>41092</v>
      </c>
      <c r="J42" s="39">
        <v>0.83503472222222219</v>
      </c>
      <c r="K42" s="39">
        <v>2.0687500000000001</v>
      </c>
      <c r="L42" s="39">
        <v>2.7617824074074075</v>
      </c>
      <c r="M42" s="41">
        <v>0.10136574074074074</v>
      </c>
      <c r="N42" s="37" t="s">
        <v>365</v>
      </c>
      <c r="O42" s="37" t="s">
        <v>748</v>
      </c>
      <c r="P42" s="37"/>
      <c r="Q42" s="37"/>
      <c r="R42" s="43">
        <f>L42/K42</f>
        <v>1.3350005594718586</v>
      </c>
      <c r="S42" s="37"/>
      <c r="T42" s="39">
        <f>K42*R42</f>
        <v>2.7617824074074075</v>
      </c>
      <c r="U42" s="41">
        <f>T42/$T$2</f>
        <v>1.1220659624197766</v>
      </c>
      <c r="V42" s="37"/>
      <c r="W42" s="42">
        <v>20</v>
      </c>
      <c r="X42" s="37"/>
    </row>
    <row r="43" spans="1:24">
      <c r="A43" s="25">
        <v>42</v>
      </c>
      <c r="B43" s="50">
        <v>4</v>
      </c>
      <c r="C43" s="50" t="s">
        <v>0</v>
      </c>
      <c r="D43" s="50">
        <v>10</v>
      </c>
      <c r="E43" s="50" t="s">
        <v>236</v>
      </c>
      <c r="F43" s="50" t="s">
        <v>799</v>
      </c>
      <c r="G43" s="50" t="s">
        <v>1</v>
      </c>
      <c r="H43" s="50" t="s">
        <v>245</v>
      </c>
      <c r="I43" s="51">
        <v>41093</v>
      </c>
      <c r="J43" s="52">
        <v>0.655787037037037</v>
      </c>
      <c r="K43" s="53">
        <v>1.9493402777777777</v>
      </c>
      <c r="L43" s="53">
        <v>2.7622106481481481</v>
      </c>
      <c r="M43" s="52">
        <v>0.16503472222222224</v>
      </c>
      <c r="N43" s="50" t="s">
        <v>4</v>
      </c>
      <c r="O43" s="50" t="s">
        <v>269</v>
      </c>
      <c r="P43" s="50"/>
      <c r="Q43" s="50"/>
      <c r="R43" s="50">
        <v>1.417</v>
      </c>
      <c r="S43" s="54"/>
      <c r="T43" s="53">
        <f>K43*R43</f>
        <v>2.7622151736111111</v>
      </c>
      <c r="U43" s="52">
        <f>T43/$T$2</f>
        <v>1.1222417880842313</v>
      </c>
      <c r="V43" s="50"/>
      <c r="W43" s="55">
        <v>4</v>
      </c>
      <c r="X43" s="57"/>
    </row>
    <row r="44" spans="1:24">
      <c r="A44" s="25">
        <v>43</v>
      </c>
      <c r="B44" s="37">
        <v>21</v>
      </c>
      <c r="C44" s="37" t="s">
        <v>750</v>
      </c>
      <c r="D44" s="37">
        <v>3062</v>
      </c>
      <c r="E44" s="37" t="s">
        <v>367</v>
      </c>
      <c r="F44" s="37" t="s">
        <v>800</v>
      </c>
      <c r="G44" s="37" t="s">
        <v>283</v>
      </c>
      <c r="H44" s="37" t="s">
        <v>284</v>
      </c>
      <c r="I44" s="38">
        <v>41092</v>
      </c>
      <c r="J44" s="39">
        <v>0.80959490740740747</v>
      </c>
      <c r="K44" s="39">
        <v>2.0506944444444444</v>
      </c>
      <c r="L44" s="39">
        <v>2.7643402777777779</v>
      </c>
      <c r="M44" s="41">
        <v>0.10391203703703704</v>
      </c>
      <c r="N44" s="37" t="s">
        <v>324</v>
      </c>
      <c r="O44" s="37" t="s">
        <v>748</v>
      </c>
      <c r="P44" s="37"/>
      <c r="Q44" s="37"/>
      <c r="R44" s="43">
        <f>L44/K44</f>
        <v>1.3480020318320354</v>
      </c>
      <c r="S44" s="37"/>
      <c r="T44" s="39">
        <f>K44*R44</f>
        <v>2.7643402777777779</v>
      </c>
      <c r="U44" s="41">
        <f>T44/$T$2</f>
        <v>1.1231051823348492</v>
      </c>
      <c r="V44" s="37"/>
      <c r="W44" s="37">
        <v>21</v>
      </c>
      <c r="X44" s="37"/>
    </row>
    <row r="45" spans="1:24">
      <c r="A45" s="25">
        <v>44</v>
      </c>
      <c r="B45" s="37">
        <v>22</v>
      </c>
      <c r="C45" s="37" t="s">
        <v>0</v>
      </c>
      <c r="D45" s="37">
        <v>1119</v>
      </c>
      <c r="E45" s="37" t="s">
        <v>369</v>
      </c>
      <c r="F45" s="37" t="s">
        <v>801</v>
      </c>
      <c r="G45" s="37" t="s">
        <v>304</v>
      </c>
      <c r="H45" s="37" t="s">
        <v>370</v>
      </c>
      <c r="I45" s="38">
        <v>41092</v>
      </c>
      <c r="J45" s="39">
        <v>0.86892361111111116</v>
      </c>
      <c r="K45" s="39">
        <v>2.0970833333333334</v>
      </c>
      <c r="L45" s="39">
        <v>2.7660532407407405</v>
      </c>
      <c r="M45" s="41">
        <v>0.10563657407407408</v>
      </c>
      <c r="N45" s="37" t="s">
        <v>372</v>
      </c>
      <c r="O45" s="37" t="s">
        <v>748</v>
      </c>
      <c r="P45" s="37"/>
      <c r="Q45" s="37"/>
      <c r="R45" s="43">
        <f>L45/K45</f>
        <v>1.3190001545356203</v>
      </c>
      <c r="S45" s="37"/>
      <c r="T45" s="39">
        <f>K45*R45</f>
        <v>2.7660532407407405</v>
      </c>
      <c r="U45" s="41">
        <f>T45/$T$2</f>
        <v>1.1238011305132687</v>
      </c>
      <c r="V45" s="37"/>
      <c r="W45" s="42">
        <v>22</v>
      </c>
      <c r="X45" s="37"/>
    </row>
    <row r="46" spans="1:24">
      <c r="A46" s="25">
        <v>45</v>
      </c>
      <c r="B46" s="44">
        <v>4</v>
      </c>
      <c r="C46" s="44" t="s">
        <v>750</v>
      </c>
      <c r="D46" s="44">
        <v>18</v>
      </c>
      <c r="E46" s="44" t="s">
        <v>640</v>
      </c>
      <c r="F46" s="44" t="s">
        <v>802</v>
      </c>
      <c r="G46" s="44" t="s">
        <v>525</v>
      </c>
      <c r="H46" s="44" t="s">
        <v>305</v>
      </c>
      <c r="I46" s="45">
        <v>41092</v>
      </c>
      <c r="J46" s="46">
        <v>0.98454861111111114</v>
      </c>
      <c r="K46" s="47">
        <v>2.1893750000000001</v>
      </c>
      <c r="L46" s="47">
        <v>2.7695601851851852</v>
      </c>
      <c r="M46" s="46">
        <v>0.1582638888888889</v>
      </c>
      <c r="N46" s="44" t="s">
        <v>386</v>
      </c>
      <c r="O46" s="44" t="s">
        <v>749</v>
      </c>
      <c r="P46" s="44"/>
      <c r="Q46" s="44"/>
      <c r="R46" s="48">
        <f>L46/K46</f>
        <v>1.265000370053182</v>
      </c>
      <c r="S46" s="44"/>
      <c r="T46" s="47">
        <f>K46*R46</f>
        <v>2.7695601851851852</v>
      </c>
      <c r="U46" s="46">
        <f>T46/$T$2</f>
        <v>1.1252259433380061</v>
      </c>
      <c r="V46" s="44"/>
      <c r="W46" s="44">
        <v>4</v>
      </c>
      <c r="X46" s="44"/>
    </row>
    <row r="47" spans="1:24">
      <c r="A47" s="25">
        <v>46</v>
      </c>
      <c r="B47" s="37">
        <v>23</v>
      </c>
      <c r="C47" s="37" t="s">
        <v>0</v>
      </c>
      <c r="D47" s="37">
        <v>54</v>
      </c>
      <c r="E47" s="37" t="s">
        <v>373</v>
      </c>
      <c r="F47" s="37" t="s">
        <v>803</v>
      </c>
      <c r="G47" s="37" t="s">
        <v>374</v>
      </c>
      <c r="H47" s="37" t="s">
        <v>375</v>
      </c>
      <c r="I47" s="38">
        <v>41092</v>
      </c>
      <c r="J47" s="39">
        <v>0.92016203703703703</v>
      </c>
      <c r="K47" s="39">
        <v>2.1245833333333333</v>
      </c>
      <c r="L47" s="39">
        <v>2.7747106481481478</v>
      </c>
      <c r="M47" s="41">
        <v>0.11428240740740742</v>
      </c>
      <c r="N47" s="37" t="s">
        <v>377</v>
      </c>
      <c r="O47" s="37" t="s">
        <v>748</v>
      </c>
      <c r="P47" s="37"/>
      <c r="Q47" s="37"/>
      <c r="R47" s="43">
        <f>L47/K47</f>
        <v>1.3060022662395676</v>
      </c>
      <c r="S47" s="37"/>
      <c r="T47" s="39">
        <f>K47*R47</f>
        <v>2.7747106481481478</v>
      </c>
      <c r="U47" s="41">
        <f>T47/$T$2</f>
        <v>1.1273184902258215</v>
      </c>
      <c r="V47" s="37"/>
      <c r="W47" s="37">
        <v>23</v>
      </c>
      <c r="X47" s="37"/>
    </row>
    <row r="48" spans="1:24">
      <c r="A48" s="25">
        <v>47</v>
      </c>
      <c r="B48" s="37">
        <v>24</v>
      </c>
      <c r="C48" s="37" t="s">
        <v>7</v>
      </c>
      <c r="D48" s="37">
        <v>2220</v>
      </c>
      <c r="E48" s="37" t="s">
        <v>378</v>
      </c>
      <c r="F48" s="37" t="s">
        <v>804</v>
      </c>
      <c r="G48" s="37" t="s">
        <v>379</v>
      </c>
      <c r="H48" s="37" t="s">
        <v>380</v>
      </c>
      <c r="I48" s="38">
        <v>41092</v>
      </c>
      <c r="J48" s="39">
        <v>0.93449074074074068</v>
      </c>
      <c r="K48" s="39">
        <v>2.139849537037037</v>
      </c>
      <c r="L48" s="39">
        <v>2.7753819444444443</v>
      </c>
      <c r="M48" s="41">
        <v>0.11496527777777778</v>
      </c>
      <c r="N48" s="37" t="s">
        <v>382</v>
      </c>
      <c r="O48" s="37" t="s">
        <v>748</v>
      </c>
      <c r="P48" s="37"/>
      <c r="Q48" s="37"/>
      <c r="R48" s="43">
        <f>L48/K48</f>
        <v>1.2969986423846434</v>
      </c>
      <c r="S48" s="37"/>
      <c r="T48" s="39">
        <f>K48*R48</f>
        <v>2.7753819444444447</v>
      </c>
      <c r="U48" s="41">
        <f>T48/$T$2</f>
        <v>1.1275912266741215</v>
      </c>
      <c r="V48" s="37"/>
      <c r="W48" s="42">
        <v>24</v>
      </c>
      <c r="X48" s="37"/>
    </row>
    <row r="49" spans="1:24">
      <c r="A49" s="25">
        <v>48</v>
      </c>
      <c r="B49" s="50">
        <v>5</v>
      </c>
      <c r="C49" s="50" t="s">
        <v>0</v>
      </c>
      <c r="D49" s="50">
        <v>5</v>
      </c>
      <c r="E49" s="50" t="s">
        <v>201</v>
      </c>
      <c r="F49" s="50" t="s">
        <v>805</v>
      </c>
      <c r="G49" s="50" t="s">
        <v>1</v>
      </c>
      <c r="H49" s="50" t="s">
        <v>246</v>
      </c>
      <c r="I49" s="51">
        <v>41093</v>
      </c>
      <c r="J49" s="52">
        <v>0.66252314814814817</v>
      </c>
      <c r="K49" s="53">
        <v>1.958159722222222</v>
      </c>
      <c r="L49" s="53">
        <v>2.7805902777777778</v>
      </c>
      <c r="M49" s="52">
        <v>0.18340277777777778</v>
      </c>
      <c r="N49" s="50" t="s">
        <v>202</v>
      </c>
      <c r="O49" s="50" t="s">
        <v>269</v>
      </c>
      <c r="P49" s="50"/>
      <c r="Q49" s="54"/>
      <c r="R49" s="50">
        <v>1.42</v>
      </c>
      <c r="S49" s="58"/>
      <c r="T49" s="53">
        <f>K49*R49</f>
        <v>2.7805868055555552</v>
      </c>
      <c r="U49" s="52">
        <f>T49/$T$2</f>
        <v>1.1297058746189543</v>
      </c>
      <c r="V49" s="55"/>
      <c r="W49" s="55">
        <v>5</v>
      </c>
      <c r="X49" s="57"/>
    </row>
    <row r="50" spans="1:24">
      <c r="A50" s="25">
        <v>49</v>
      </c>
      <c r="B50" s="37">
        <v>25</v>
      </c>
      <c r="C50" s="37" t="s">
        <v>0</v>
      </c>
      <c r="D50" s="37">
        <v>82</v>
      </c>
      <c r="E50" s="37" t="s">
        <v>383</v>
      </c>
      <c r="F50" s="37" t="s">
        <v>806</v>
      </c>
      <c r="G50" s="37" t="s">
        <v>384</v>
      </c>
      <c r="H50" s="37" t="s">
        <v>322</v>
      </c>
      <c r="I50" s="38">
        <v>41092</v>
      </c>
      <c r="J50" s="39">
        <v>0.87476851851851845</v>
      </c>
      <c r="K50" s="39">
        <v>2.0967708333333333</v>
      </c>
      <c r="L50" s="39">
        <v>2.7866087962962962</v>
      </c>
      <c r="M50" s="41">
        <v>0.12619212962962964</v>
      </c>
      <c r="N50" s="37" t="s">
        <v>386</v>
      </c>
      <c r="O50" s="37" t="s">
        <v>748</v>
      </c>
      <c r="P50" s="37"/>
      <c r="Q50" s="37"/>
      <c r="R50" s="43">
        <f>L50/K50</f>
        <v>1.3290001711185078</v>
      </c>
      <c r="S50" s="37"/>
      <c r="T50" s="39">
        <f>K50*R50</f>
        <v>2.7866087962962962</v>
      </c>
      <c r="U50" s="41">
        <f>T50/$T$2</f>
        <v>1.1321525086543038</v>
      </c>
      <c r="V50" s="37"/>
      <c r="W50" s="37">
        <v>25</v>
      </c>
      <c r="X50" s="37"/>
    </row>
    <row r="51" spans="1:24">
      <c r="A51" s="25">
        <v>50</v>
      </c>
      <c r="B51" s="37">
        <v>26</v>
      </c>
      <c r="C51" s="37" t="s">
        <v>0</v>
      </c>
      <c r="D51" s="37">
        <v>10775</v>
      </c>
      <c r="E51" s="37" t="s">
        <v>387</v>
      </c>
      <c r="F51" s="37" t="s">
        <v>807</v>
      </c>
      <c r="G51" s="37" t="s">
        <v>388</v>
      </c>
      <c r="H51" s="37" t="s">
        <v>338</v>
      </c>
      <c r="I51" s="38">
        <v>41092</v>
      </c>
      <c r="J51" s="39">
        <v>0.91559027777777768</v>
      </c>
      <c r="K51" s="39">
        <v>2.1307060185185187</v>
      </c>
      <c r="L51" s="39">
        <v>2.7869675925925925</v>
      </c>
      <c r="M51" s="41">
        <v>0.12653935185185186</v>
      </c>
      <c r="N51" s="37" t="s">
        <v>390</v>
      </c>
      <c r="O51" s="37" t="s">
        <v>748</v>
      </c>
      <c r="P51" s="37"/>
      <c r="Q51" s="37"/>
      <c r="R51" s="43">
        <f>L51/K51</f>
        <v>1.3080019338051962</v>
      </c>
      <c r="S51" s="37"/>
      <c r="T51" s="39">
        <f>K51*R51</f>
        <v>2.786967592592593</v>
      </c>
      <c r="U51" s="41">
        <f>T51/$T$2</f>
        <v>1.1322982815835676</v>
      </c>
      <c r="V51" s="37"/>
      <c r="W51" s="42">
        <v>26</v>
      </c>
      <c r="X51" s="37"/>
    </row>
    <row r="52" spans="1:24">
      <c r="A52" s="25">
        <v>51</v>
      </c>
      <c r="B52" s="37">
        <v>27</v>
      </c>
      <c r="C52" s="37" t="s">
        <v>0</v>
      </c>
      <c r="D52" s="37">
        <v>1</v>
      </c>
      <c r="E52" s="37" t="s">
        <v>391</v>
      </c>
      <c r="F52" s="37" t="s">
        <v>808</v>
      </c>
      <c r="G52" s="37" t="s">
        <v>283</v>
      </c>
      <c r="H52" s="37" t="s">
        <v>392</v>
      </c>
      <c r="I52" s="38">
        <v>41092</v>
      </c>
      <c r="J52" s="39">
        <v>0.91077546296296286</v>
      </c>
      <c r="K52" s="39">
        <v>2.1329629629629632</v>
      </c>
      <c r="L52" s="39">
        <v>2.7877777777777779</v>
      </c>
      <c r="M52" s="41">
        <v>0.12736111111111112</v>
      </c>
      <c r="N52" s="37" t="s">
        <v>394</v>
      </c>
      <c r="O52" s="37" t="s">
        <v>748</v>
      </c>
      <c r="P52" s="37"/>
      <c r="Q52" s="37"/>
      <c r="R52" s="43">
        <f>L52/K52</f>
        <v>1.3069977426636568</v>
      </c>
      <c r="S52" s="37"/>
      <c r="T52" s="39">
        <f>K52*R52</f>
        <v>2.7877777777777779</v>
      </c>
      <c r="U52" s="41">
        <f>T52/$T$2</f>
        <v>1.1326274462625496</v>
      </c>
      <c r="V52" s="37"/>
      <c r="W52" s="37">
        <v>27</v>
      </c>
      <c r="X52" s="37"/>
    </row>
    <row r="53" spans="1:24">
      <c r="A53" s="25">
        <v>52</v>
      </c>
      <c r="B53" s="37">
        <v>28</v>
      </c>
      <c r="C53" s="37" t="s">
        <v>33</v>
      </c>
      <c r="D53" s="37">
        <v>4908</v>
      </c>
      <c r="E53" s="37" t="s">
        <v>396</v>
      </c>
      <c r="F53" s="37" t="s">
        <v>809</v>
      </c>
      <c r="G53" s="37" t="s">
        <v>397</v>
      </c>
      <c r="H53" s="37" t="s">
        <v>398</v>
      </c>
      <c r="I53" s="38">
        <v>41092</v>
      </c>
      <c r="J53" s="39">
        <v>0.836400462962963</v>
      </c>
      <c r="K53" s="39">
        <v>2.0712731481481481</v>
      </c>
      <c r="L53" s="39">
        <v>2.7941435185185184</v>
      </c>
      <c r="M53" s="41">
        <v>0.13372685185185185</v>
      </c>
      <c r="N53" s="37" t="s">
        <v>400</v>
      </c>
      <c r="O53" s="37" t="s">
        <v>748</v>
      </c>
      <c r="P53" s="37"/>
      <c r="Q53" s="37"/>
      <c r="R53" s="43">
        <f>L53/K53</f>
        <v>1.348998088937069</v>
      </c>
      <c r="S53" s="37"/>
      <c r="T53" s="39">
        <f>K53*R53</f>
        <v>2.7941435185185184</v>
      </c>
      <c r="U53" s="41">
        <f>T53/$T$2</f>
        <v>1.1352137401688387</v>
      </c>
      <c r="V53" s="37"/>
      <c r="W53" s="42">
        <v>28</v>
      </c>
      <c r="X53" s="37"/>
    </row>
    <row r="54" spans="1:24">
      <c r="A54" s="25">
        <v>53</v>
      </c>
      <c r="B54" s="44">
        <v>5</v>
      </c>
      <c r="C54" s="44" t="s">
        <v>0</v>
      </c>
      <c r="D54" s="44">
        <v>9791</v>
      </c>
      <c r="E54" s="44" t="s">
        <v>638</v>
      </c>
      <c r="F54" s="44" t="s">
        <v>810</v>
      </c>
      <c r="G54" s="44" t="s">
        <v>637</v>
      </c>
      <c r="H54" s="44" t="s">
        <v>347</v>
      </c>
      <c r="I54" s="45">
        <v>41093</v>
      </c>
      <c r="J54" s="46">
        <v>1.758101851851852E-2</v>
      </c>
      <c r="K54" s="47">
        <v>2.2165624999999998</v>
      </c>
      <c r="L54" s="47">
        <v>2.8061689814814819</v>
      </c>
      <c r="M54" s="46">
        <v>0.19487268518518519</v>
      </c>
      <c r="N54" s="44" t="s">
        <v>302</v>
      </c>
      <c r="O54" s="44" t="s">
        <v>749</v>
      </c>
      <c r="P54" s="44"/>
      <c r="Q54" s="44"/>
      <c r="R54" s="48">
        <f>L54/K54</f>
        <v>1.2660003864007814</v>
      </c>
      <c r="S54" s="44"/>
      <c r="T54" s="47">
        <f>K54*R54</f>
        <v>2.8061689814814819</v>
      </c>
      <c r="U54" s="46">
        <f>T54/$T$2</f>
        <v>1.1400994844754466</v>
      </c>
      <c r="V54" s="44"/>
      <c r="W54" s="49">
        <v>5</v>
      </c>
      <c r="X54" s="44"/>
    </row>
    <row r="55" spans="1:24">
      <c r="A55" s="25">
        <v>54</v>
      </c>
      <c r="B55" s="26">
        <v>6</v>
      </c>
      <c r="C55" s="26" t="s">
        <v>0</v>
      </c>
      <c r="D55" s="26">
        <v>92671</v>
      </c>
      <c r="E55" s="26" t="s">
        <v>140</v>
      </c>
      <c r="F55" s="26" t="s">
        <v>811</v>
      </c>
      <c r="G55" s="26" t="s">
        <v>1</v>
      </c>
      <c r="H55" s="26" t="s">
        <v>154</v>
      </c>
      <c r="I55" s="27">
        <v>41093</v>
      </c>
      <c r="J55" s="28">
        <v>0.74311342592592589</v>
      </c>
      <c r="K55" s="29">
        <v>2.0313657407407408</v>
      </c>
      <c r="L55" s="29">
        <v>1.5222800925925926</v>
      </c>
      <c r="M55" s="28">
        <v>0.20886574074074074</v>
      </c>
      <c r="N55" s="26" t="s">
        <v>4</v>
      </c>
      <c r="O55" s="26" t="s">
        <v>267</v>
      </c>
      <c r="P55" s="26">
        <v>572.20000000000005</v>
      </c>
      <c r="Q55" s="30">
        <f>(808/(P55+0))</f>
        <v>1.4120936735407199</v>
      </c>
      <c r="R55" s="26">
        <v>1.383</v>
      </c>
      <c r="S55" s="31">
        <f>1-(Q55/R55)</f>
        <v>-2.1036640304208154E-2</v>
      </c>
      <c r="T55" s="29">
        <f>K55*R55</f>
        <v>2.8093788194444445</v>
      </c>
      <c r="U55" s="28">
        <f>T55/$T$2</f>
        <v>1.1414035879100486</v>
      </c>
      <c r="V55" s="32">
        <v>6</v>
      </c>
      <c r="W55" s="26">
        <v>6</v>
      </c>
      <c r="X55" s="26"/>
    </row>
    <row r="56" spans="1:24">
      <c r="A56" s="25">
        <v>55</v>
      </c>
      <c r="B56" s="37">
        <v>29</v>
      </c>
      <c r="C56" s="37" t="s">
        <v>0</v>
      </c>
      <c r="D56" s="37">
        <v>1</v>
      </c>
      <c r="E56" s="37" t="s">
        <v>401</v>
      </c>
      <c r="F56" s="37" t="s">
        <v>812</v>
      </c>
      <c r="G56" s="37" t="s">
        <v>283</v>
      </c>
      <c r="H56" s="37" t="s">
        <v>284</v>
      </c>
      <c r="I56" s="38">
        <v>41092</v>
      </c>
      <c r="J56" s="39">
        <v>0.84542824074074074</v>
      </c>
      <c r="K56" s="39">
        <v>2.0845023148148147</v>
      </c>
      <c r="L56" s="39">
        <v>2.8099074074074077</v>
      </c>
      <c r="M56" s="41">
        <v>0.14949074074074073</v>
      </c>
      <c r="N56" s="37" t="s">
        <v>403</v>
      </c>
      <c r="O56" s="37" t="s">
        <v>748</v>
      </c>
      <c r="P56" s="37"/>
      <c r="Q56" s="37"/>
      <c r="R56" s="43">
        <f>L56/K56</f>
        <v>1.3479991782388774</v>
      </c>
      <c r="S56" s="37"/>
      <c r="T56" s="39">
        <f>K56*R56</f>
        <v>2.8099074074074077</v>
      </c>
      <c r="U56" s="41">
        <f>T56/$T$2</f>
        <v>1.1416183443513219</v>
      </c>
      <c r="V56" s="37"/>
      <c r="W56" s="37">
        <v>29</v>
      </c>
      <c r="X56" s="37"/>
    </row>
    <row r="57" spans="1:24">
      <c r="A57" s="25">
        <v>56</v>
      </c>
      <c r="B57" s="50">
        <v>6</v>
      </c>
      <c r="C57" s="50" t="s">
        <v>0</v>
      </c>
      <c r="D57" s="50">
        <v>38</v>
      </c>
      <c r="E57" s="50" t="s">
        <v>203</v>
      </c>
      <c r="F57" s="50" t="s">
        <v>813</v>
      </c>
      <c r="G57" s="50" t="s">
        <v>204</v>
      </c>
      <c r="H57" s="50" t="s">
        <v>247</v>
      </c>
      <c r="I57" s="51">
        <v>41093</v>
      </c>
      <c r="J57" s="52">
        <v>0.75403935185185178</v>
      </c>
      <c r="K57" s="53">
        <v>2.0133449074074075</v>
      </c>
      <c r="L57" s="53">
        <v>2.8206944444444448</v>
      </c>
      <c r="M57" s="52">
        <v>0.22351851851851853</v>
      </c>
      <c r="N57" s="50" t="s">
        <v>205</v>
      </c>
      <c r="O57" s="50" t="s">
        <v>269</v>
      </c>
      <c r="P57" s="50"/>
      <c r="Q57" s="54"/>
      <c r="R57" s="50">
        <v>1.401</v>
      </c>
      <c r="S57" s="58"/>
      <c r="T57" s="53">
        <f>K57*R57</f>
        <v>2.8206962152777777</v>
      </c>
      <c r="U57" s="52">
        <f>T57/$T$2</f>
        <v>1.1460016563942836</v>
      </c>
      <c r="V57" s="55"/>
      <c r="W57" s="55">
        <v>6</v>
      </c>
      <c r="X57" s="57"/>
    </row>
    <row r="58" spans="1:24">
      <c r="A58" s="25">
        <v>57</v>
      </c>
      <c r="B58" s="26">
        <v>9</v>
      </c>
      <c r="C58" s="26" t="s">
        <v>0</v>
      </c>
      <c r="D58" s="26">
        <v>14</v>
      </c>
      <c r="E58" s="26" t="s">
        <v>131</v>
      </c>
      <c r="F58" s="26" t="s">
        <v>814</v>
      </c>
      <c r="G58" s="26" t="s">
        <v>1</v>
      </c>
      <c r="H58" s="26" t="s">
        <v>155</v>
      </c>
      <c r="I58" s="27">
        <v>41093</v>
      </c>
      <c r="J58" s="28">
        <v>0.68371527777777785</v>
      </c>
      <c r="K58" s="29">
        <v>1.9712152777777778</v>
      </c>
      <c r="L58" s="29">
        <v>1.5430439814814816</v>
      </c>
      <c r="M58" s="28">
        <v>0.22962962962962963</v>
      </c>
      <c r="N58" s="26" t="s">
        <v>132</v>
      </c>
      <c r="O58" s="26" t="s">
        <v>267</v>
      </c>
      <c r="P58" s="26">
        <v>549.29999999999995</v>
      </c>
      <c r="Q58" s="30">
        <f>(808/(P58+0))</f>
        <v>1.4709630438740215</v>
      </c>
      <c r="R58" s="26">
        <v>1.431</v>
      </c>
      <c r="S58" s="31">
        <f>1-(Q58/R58)</f>
        <v>-2.7926655397639166E-2</v>
      </c>
      <c r="T58" s="29">
        <f>K58*R58</f>
        <v>2.8208090625</v>
      </c>
      <c r="U58" s="28">
        <f>T58/$T$2</f>
        <v>1.1460475043317133</v>
      </c>
      <c r="V58" s="32">
        <v>9</v>
      </c>
      <c r="W58" s="26">
        <v>7</v>
      </c>
      <c r="X58" s="26"/>
    </row>
    <row r="59" spans="1:24">
      <c r="A59" s="25">
        <v>58</v>
      </c>
      <c r="B59" s="37">
        <v>30</v>
      </c>
      <c r="C59" s="37" t="s">
        <v>0</v>
      </c>
      <c r="D59" s="37">
        <v>21</v>
      </c>
      <c r="E59" s="37" t="s">
        <v>404</v>
      </c>
      <c r="F59" s="37" t="s">
        <v>815</v>
      </c>
      <c r="G59" s="37" t="s">
        <v>405</v>
      </c>
      <c r="H59" s="37" t="s">
        <v>406</v>
      </c>
      <c r="I59" s="38">
        <v>41092</v>
      </c>
      <c r="J59" s="39">
        <v>0.95540509259259254</v>
      </c>
      <c r="K59" s="39">
        <v>2.1711921296296297</v>
      </c>
      <c r="L59" s="39">
        <v>2.8225462962962964</v>
      </c>
      <c r="M59" s="41">
        <v>0.16212962962962962</v>
      </c>
      <c r="N59" s="37" t="s">
        <v>314</v>
      </c>
      <c r="O59" s="37" t="s">
        <v>748</v>
      </c>
      <c r="P59" s="37"/>
      <c r="Q59" s="37"/>
      <c r="R59" s="43">
        <f>L59/K59</f>
        <v>1.2999984007761567</v>
      </c>
      <c r="S59" s="37"/>
      <c r="T59" s="39">
        <f>K59*R59</f>
        <v>2.8225462962962964</v>
      </c>
      <c r="U59" s="41">
        <f>T59/$T$2</f>
        <v>1.1467533133434447</v>
      </c>
      <c r="V59" s="37"/>
      <c r="W59" s="42">
        <v>30</v>
      </c>
      <c r="X59" s="37"/>
    </row>
    <row r="60" spans="1:24">
      <c r="A60" s="25">
        <v>59</v>
      </c>
      <c r="B60" s="37">
        <v>31</v>
      </c>
      <c r="C60" s="37" t="s">
        <v>0</v>
      </c>
      <c r="D60" s="37">
        <v>38</v>
      </c>
      <c r="E60" s="37" t="s">
        <v>408</v>
      </c>
      <c r="F60" s="37" t="s">
        <v>816</v>
      </c>
      <c r="G60" s="37" t="s">
        <v>283</v>
      </c>
      <c r="H60" s="37" t="s">
        <v>409</v>
      </c>
      <c r="I60" s="38">
        <v>41092</v>
      </c>
      <c r="J60" s="39">
        <v>0.94563657407407409</v>
      </c>
      <c r="K60" s="39">
        <v>2.1629745370370368</v>
      </c>
      <c r="L60" s="39">
        <v>2.8226851851851849</v>
      </c>
      <c r="M60" s="41">
        <v>0.16225694444444444</v>
      </c>
      <c r="N60" s="37" t="s">
        <v>302</v>
      </c>
      <c r="O60" s="37" t="s">
        <v>748</v>
      </c>
      <c r="P60" s="37"/>
      <c r="Q60" s="37"/>
      <c r="R60" s="43">
        <f>L60/K60</f>
        <v>1.3050015785446354</v>
      </c>
      <c r="S60" s="37"/>
      <c r="T60" s="39">
        <f>K60*R60</f>
        <v>2.8226851851851849</v>
      </c>
      <c r="U60" s="41">
        <f>T60/$T$2</f>
        <v>1.1468097415741272</v>
      </c>
      <c r="V60" s="37"/>
      <c r="W60" s="37">
        <v>31</v>
      </c>
      <c r="X60" s="37"/>
    </row>
    <row r="61" spans="1:24">
      <c r="A61" s="25">
        <v>60</v>
      </c>
      <c r="B61" s="26">
        <v>4</v>
      </c>
      <c r="C61" s="26" t="s">
        <v>0</v>
      </c>
      <c r="D61" s="26">
        <v>33</v>
      </c>
      <c r="E61" s="26" t="s">
        <v>59</v>
      </c>
      <c r="F61" s="26" t="s">
        <v>817</v>
      </c>
      <c r="G61" s="26" t="s">
        <v>60</v>
      </c>
      <c r="H61" s="26" t="s">
        <v>78</v>
      </c>
      <c r="I61" s="27">
        <v>41093</v>
      </c>
      <c r="J61" s="28">
        <v>0.7232291666666667</v>
      </c>
      <c r="K61" s="29">
        <v>1.9971874999999999</v>
      </c>
      <c r="L61" s="29">
        <v>1.4890740740740742</v>
      </c>
      <c r="M61" s="28">
        <v>7.857638888888889E-2</v>
      </c>
      <c r="N61" s="26" t="s">
        <v>3</v>
      </c>
      <c r="O61" s="26" t="s">
        <v>271</v>
      </c>
      <c r="P61" s="26">
        <v>574.79999999999995</v>
      </c>
      <c r="Q61" s="30">
        <f>(808/(P61+0))</f>
        <v>1.4057063326374393</v>
      </c>
      <c r="R61" s="26">
        <v>1.4139999999999999</v>
      </c>
      <c r="S61" s="31">
        <f>1-(Q61/R61)</f>
        <v>5.8653941743710414E-3</v>
      </c>
      <c r="T61" s="29">
        <f>K61*R61</f>
        <v>2.8240231249999996</v>
      </c>
      <c r="U61" s="28">
        <f>T61/$T$2</f>
        <v>1.1473533241249985</v>
      </c>
      <c r="V61" s="32">
        <v>4</v>
      </c>
      <c r="W61" s="26">
        <v>3</v>
      </c>
      <c r="X61" s="26"/>
    </row>
    <row r="62" spans="1:24">
      <c r="A62" s="25">
        <v>61</v>
      </c>
      <c r="B62" s="50">
        <v>7</v>
      </c>
      <c r="C62" s="50" t="s">
        <v>0</v>
      </c>
      <c r="D62" s="50">
        <v>10004</v>
      </c>
      <c r="E62" s="50" t="s">
        <v>237</v>
      </c>
      <c r="F62" s="50" t="s">
        <v>818</v>
      </c>
      <c r="G62" s="50" t="s">
        <v>206</v>
      </c>
      <c r="H62" s="50" t="s">
        <v>248</v>
      </c>
      <c r="I62" s="51">
        <v>41093</v>
      </c>
      <c r="J62" s="52">
        <v>0.52506944444444448</v>
      </c>
      <c r="K62" s="53">
        <v>1.8215046296296296</v>
      </c>
      <c r="L62" s="53">
        <v>2.8267939814814813</v>
      </c>
      <c r="M62" s="52">
        <v>0.22960648148148147</v>
      </c>
      <c r="N62" s="59" t="s">
        <v>260</v>
      </c>
      <c r="O62" s="50" t="s">
        <v>269</v>
      </c>
      <c r="P62" s="50"/>
      <c r="Q62" s="50"/>
      <c r="R62" s="50">
        <v>1.478</v>
      </c>
      <c r="S62" s="50"/>
      <c r="T62" s="53">
        <v>2.8267939814814813</v>
      </c>
      <c r="U62" s="52">
        <f>T62/$T$2</f>
        <v>1.1484790767318229</v>
      </c>
      <c r="V62" s="50"/>
      <c r="W62" s="55">
        <v>7</v>
      </c>
      <c r="X62" s="57"/>
    </row>
    <row r="63" spans="1:24">
      <c r="A63" s="25">
        <v>62</v>
      </c>
      <c r="B63" s="37">
        <v>32</v>
      </c>
      <c r="C63" s="37" t="s">
        <v>0</v>
      </c>
      <c r="D63" s="37">
        <v>557</v>
      </c>
      <c r="E63" s="37" t="s">
        <v>411</v>
      </c>
      <c r="F63" s="37" t="s">
        <v>819</v>
      </c>
      <c r="G63" s="37" t="s">
        <v>283</v>
      </c>
      <c r="H63" s="37" t="s">
        <v>412</v>
      </c>
      <c r="I63" s="38">
        <v>41092</v>
      </c>
      <c r="J63" s="39">
        <v>0.94817129629629626</v>
      </c>
      <c r="K63" s="39">
        <v>2.1668402777777778</v>
      </c>
      <c r="L63" s="39">
        <v>2.8277314814814818</v>
      </c>
      <c r="M63" s="41">
        <v>0.16730324074074074</v>
      </c>
      <c r="N63" s="37" t="s">
        <v>365</v>
      </c>
      <c r="O63" s="37" t="s">
        <v>748</v>
      </c>
      <c r="P63" s="37"/>
      <c r="Q63" s="37"/>
      <c r="R63" s="43">
        <f>L63/K63</f>
        <v>1.305002270117245</v>
      </c>
      <c r="S63" s="37"/>
      <c r="T63" s="39">
        <f>K63*R63</f>
        <v>2.8277314814814818</v>
      </c>
      <c r="U63" s="41">
        <f>T63/$T$2</f>
        <v>1.148859967288931</v>
      </c>
      <c r="V63" s="37"/>
      <c r="W63" s="42">
        <v>32</v>
      </c>
      <c r="X63" s="37"/>
    </row>
    <row r="64" spans="1:24">
      <c r="A64" s="25">
        <v>63</v>
      </c>
      <c r="B64" s="37">
        <v>33</v>
      </c>
      <c r="C64" s="37" t="s">
        <v>0</v>
      </c>
      <c r="D64" s="37">
        <v>84</v>
      </c>
      <c r="E64" s="37" t="s">
        <v>414</v>
      </c>
      <c r="F64" s="37" t="s">
        <v>820</v>
      </c>
      <c r="G64" s="37" t="s">
        <v>304</v>
      </c>
      <c r="H64" s="37" t="s">
        <v>363</v>
      </c>
      <c r="I64" s="38">
        <v>41092</v>
      </c>
      <c r="J64" s="39">
        <v>0.88909722222222232</v>
      </c>
      <c r="K64" s="39">
        <v>2.1181597222222224</v>
      </c>
      <c r="L64" s="39">
        <v>2.8277430555555552</v>
      </c>
      <c r="M64" s="41">
        <v>0.16732638888888887</v>
      </c>
      <c r="N64" s="37" t="s">
        <v>416</v>
      </c>
      <c r="O64" s="37" t="s">
        <v>748</v>
      </c>
      <c r="P64" s="37"/>
      <c r="Q64" s="37"/>
      <c r="R64" s="43">
        <f>L64/K64</f>
        <v>1.3349999180368175</v>
      </c>
      <c r="S64" s="37"/>
      <c r="T64" s="39">
        <f>K64*R64</f>
        <v>2.8277430555555552</v>
      </c>
      <c r="U64" s="41">
        <f>T64/$T$2</f>
        <v>1.1488646696414877</v>
      </c>
      <c r="V64" s="37"/>
      <c r="W64" s="37">
        <v>33</v>
      </c>
      <c r="X64" s="37"/>
    </row>
    <row r="65" spans="1:24">
      <c r="A65" s="25">
        <v>64</v>
      </c>
      <c r="B65" s="26">
        <v>3</v>
      </c>
      <c r="C65" s="26" t="s">
        <v>0</v>
      </c>
      <c r="D65" s="26">
        <v>44</v>
      </c>
      <c r="E65" s="26" t="s">
        <v>57</v>
      </c>
      <c r="F65" s="26" t="s">
        <v>821</v>
      </c>
      <c r="G65" s="26" t="s">
        <v>1</v>
      </c>
      <c r="H65" s="26" t="s">
        <v>80</v>
      </c>
      <c r="I65" s="27">
        <v>41093</v>
      </c>
      <c r="J65" s="28">
        <v>0.69697916666666659</v>
      </c>
      <c r="K65" s="29">
        <v>1.9766782407407408</v>
      </c>
      <c r="L65" s="29">
        <v>1.4825231481481482</v>
      </c>
      <c r="M65" s="28">
        <v>7.2013888888888891E-2</v>
      </c>
      <c r="N65" s="26" t="s">
        <v>58</v>
      </c>
      <c r="O65" s="26" t="s">
        <v>271</v>
      </c>
      <c r="P65" s="26">
        <v>568.79999999999995</v>
      </c>
      <c r="Q65" s="30">
        <f>(808/(P65+0))</f>
        <v>1.4205344585091422</v>
      </c>
      <c r="R65" s="26">
        <v>1.431</v>
      </c>
      <c r="S65" s="31">
        <f>1-(Q65/R65)</f>
        <v>7.3134461850858923E-3</v>
      </c>
      <c r="T65" s="29">
        <f>K65*R65</f>
        <v>2.8286265625000002</v>
      </c>
      <c r="U65" s="28">
        <f>T65/$T$2</f>
        <v>1.1492236237239182</v>
      </c>
      <c r="V65" s="32">
        <v>3</v>
      </c>
      <c r="W65" s="26">
        <v>4</v>
      </c>
      <c r="X65" s="26"/>
    </row>
    <row r="66" spans="1:24">
      <c r="A66" s="25">
        <v>65</v>
      </c>
      <c r="B66" s="26">
        <v>5</v>
      </c>
      <c r="C66" s="26" t="s">
        <v>0</v>
      </c>
      <c r="D66" s="26">
        <v>4646</v>
      </c>
      <c r="E66" s="26" t="s">
        <v>72</v>
      </c>
      <c r="F66" s="26" t="s">
        <v>822</v>
      </c>
      <c r="G66" s="26" t="s">
        <v>61</v>
      </c>
      <c r="H66" s="26" t="s">
        <v>77</v>
      </c>
      <c r="I66" s="27">
        <v>41093</v>
      </c>
      <c r="J66" s="28">
        <v>0.81062499999999993</v>
      </c>
      <c r="K66" s="29">
        <v>2.0820023148148148</v>
      </c>
      <c r="L66" s="29">
        <v>1.4958449074074076</v>
      </c>
      <c r="M66" s="28">
        <v>8.5347222222222227E-2</v>
      </c>
      <c r="N66" s="26" t="s">
        <v>62</v>
      </c>
      <c r="O66" s="26" t="s">
        <v>271</v>
      </c>
      <c r="P66" s="26">
        <v>595.5</v>
      </c>
      <c r="Q66" s="30">
        <f>(808/(P66+0))</f>
        <v>1.3568429890848026</v>
      </c>
      <c r="R66" s="26">
        <v>1.359</v>
      </c>
      <c r="S66" s="31">
        <f>1-(Q66/R66)</f>
        <v>1.5872044997773394E-3</v>
      </c>
      <c r="T66" s="29">
        <f>K66*R66</f>
        <v>2.8294411458333331</v>
      </c>
      <c r="U66" s="28">
        <f>T66/$T$2</f>
        <v>1.1495545752968717</v>
      </c>
      <c r="V66" s="32">
        <v>5</v>
      </c>
      <c r="W66" s="26">
        <v>5</v>
      </c>
      <c r="X66" s="26"/>
    </row>
    <row r="67" spans="1:24">
      <c r="A67" s="25">
        <v>66</v>
      </c>
      <c r="B67" s="37">
        <v>34</v>
      </c>
      <c r="C67" s="37" t="s">
        <v>0</v>
      </c>
      <c r="D67" s="37">
        <v>30</v>
      </c>
      <c r="E67" s="37" t="s">
        <v>417</v>
      </c>
      <c r="F67" s="37" t="s">
        <v>823</v>
      </c>
      <c r="G67" s="37" t="s">
        <v>316</v>
      </c>
      <c r="H67" s="37" t="s">
        <v>418</v>
      </c>
      <c r="I67" s="38">
        <v>41092</v>
      </c>
      <c r="J67" s="39">
        <v>0.96696759259259257</v>
      </c>
      <c r="K67" s="39">
        <v>2.1867939814814812</v>
      </c>
      <c r="L67" s="39">
        <v>2.8318981481481482</v>
      </c>
      <c r="M67" s="41">
        <v>0.17148148148148148</v>
      </c>
      <c r="N67" s="37" t="s">
        <v>319</v>
      </c>
      <c r="O67" s="37" t="s">
        <v>748</v>
      </c>
      <c r="P67" s="37"/>
      <c r="Q67" s="37"/>
      <c r="R67" s="43">
        <f>L67/K67</f>
        <v>1.2949999735364326</v>
      </c>
      <c r="S67" s="37"/>
      <c r="T67" s="39">
        <f>K67*R67</f>
        <v>2.8318981481481482</v>
      </c>
      <c r="U67" s="41">
        <f>T67/$T$2</f>
        <v>1.150552814209411</v>
      </c>
      <c r="V67" s="37"/>
      <c r="W67" s="42">
        <v>34</v>
      </c>
      <c r="X67" s="37"/>
    </row>
    <row r="68" spans="1:24">
      <c r="A68" s="25">
        <v>67</v>
      </c>
      <c r="B68" s="44">
        <v>6</v>
      </c>
      <c r="C68" s="44" t="s">
        <v>0</v>
      </c>
      <c r="D68" s="44">
        <v>28</v>
      </c>
      <c r="E68" s="44" t="s">
        <v>635</v>
      </c>
      <c r="F68" s="44" t="s">
        <v>824</v>
      </c>
      <c r="G68" s="44" t="s">
        <v>434</v>
      </c>
      <c r="H68" s="44" t="s">
        <v>634</v>
      </c>
      <c r="I68" s="45">
        <v>41093</v>
      </c>
      <c r="J68" s="46">
        <v>0.12844907407407408</v>
      </c>
      <c r="K68" s="47">
        <v>2.3125925925925928</v>
      </c>
      <c r="L68" s="47">
        <v>2.8352430555555554</v>
      </c>
      <c r="M68" s="46">
        <v>0.22393518518518518</v>
      </c>
      <c r="N68" s="44" t="s">
        <v>345</v>
      </c>
      <c r="O68" s="44" t="s">
        <v>749</v>
      </c>
      <c r="P68" s="44"/>
      <c r="Q68" s="44"/>
      <c r="R68" s="48">
        <f>L68/K68</f>
        <v>1.2260019618834079</v>
      </c>
      <c r="S68" s="44"/>
      <c r="T68" s="47">
        <f>K68*R68</f>
        <v>2.8352430555555554</v>
      </c>
      <c r="U68" s="46">
        <f>T68/$T$2</f>
        <v>1.1519117940983521</v>
      </c>
      <c r="V68" s="44"/>
      <c r="W68" s="44">
        <v>6</v>
      </c>
      <c r="X68" s="44"/>
    </row>
    <row r="69" spans="1:24">
      <c r="A69" s="25">
        <v>68</v>
      </c>
      <c r="B69" s="50">
        <v>8</v>
      </c>
      <c r="C69" s="50" t="s">
        <v>0</v>
      </c>
      <c r="D69" s="50">
        <v>17</v>
      </c>
      <c r="E69" s="50" t="s">
        <v>207</v>
      </c>
      <c r="F69" s="50" t="s">
        <v>825</v>
      </c>
      <c r="G69" s="50" t="s">
        <v>1</v>
      </c>
      <c r="H69" s="50" t="s">
        <v>243</v>
      </c>
      <c r="I69" s="51">
        <v>41093</v>
      </c>
      <c r="J69" s="52">
        <v>0.76178240740740744</v>
      </c>
      <c r="K69" s="53">
        <v>2.0201388888888889</v>
      </c>
      <c r="L69" s="53">
        <v>2.8362731481481482</v>
      </c>
      <c r="M69" s="52">
        <v>0.23909722222222221</v>
      </c>
      <c r="N69" s="50" t="s">
        <v>208</v>
      </c>
      <c r="O69" s="50" t="s">
        <v>269</v>
      </c>
      <c r="P69" s="50"/>
      <c r="Q69" s="50"/>
      <c r="R69" s="50">
        <v>1.4039999999999999</v>
      </c>
      <c r="S69" s="54"/>
      <c r="T69" s="53">
        <f>K69*R69</f>
        <v>2.8362750000000001</v>
      </c>
      <c r="U69" s="52">
        <f>T69/$T$2</f>
        <v>1.1523310558523243</v>
      </c>
      <c r="V69" s="50"/>
      <c r="W69" s="55">
        <v>8</v>
      </c>
      <c r="X69" s="57"/>
    </row>
    <row r="70" spans="1:24">
      <c r="A70" s="25">
        <v>69</v>
      </c>
      <c r="B70" s="37">
        <v>35</v>
      </c>
      <c r="C70" s="37" t="s">
        <v>0</v>
      </c>
      <c r="D70" s="37">
        <v>127</v>
      </c>
      <c r="E70" s="37" t="s">
        <v>420</v>
      </c>
      <c r="F70" s="37" t="s">
        <v>826</v>
      </c>
      <c r="G70" s="37" t="s">
        <v>283</v>
      </c>
      <c r="H70" s="37" t="s">
        <v>421</v>
      </c>
      <c r="I70" s="38">
        <v>41092</v>
      </c>
      <c r="J70" s="39">
        <v>0.92866898148148147</v>
      </c>
      <c r="K70" s="39">
        <v>2.1522569444444444</v>
      </c>
      <c r="L70" s="39">
        <v>2.8388310185185186</v>
      </c>
      <c r="M70" s="41">
        <v>0.17840277777777777</v>
      </c>
      <c r="N70" s="37" t="s">
        <v>286</v>
      </c>
      <c r="O70" s="37" t="s">
        <v>748</v>
      </c>
      <c r="P70" s="37"/>
      <c r="Q70" s="37"/>
      <c r="R70" s="43">
        <f>L70/K70</f>
        <v>1.319001909064021</v>
      </c>
      <c r="S70" s="37"/>
      <c r="T70" s="39">
        <f>K70*R70</f>
        <v>2.8388310185185186</v>
      </c>
      <c r="U70" s="41">
        <f>T70/$T$2</f>
        <v>1.1533695233909877</v>
      </c>
      <c r="V70" s="37"/>
      <c r="W70" s="37">
        <v>35</v>
      </c>
      <c r="X70" s="37"/>
    </row>
    <row r="71" spans="1:24">
      <c r="A71" s="25">
        <v>70</v>
      </c>
      <c r="B71" s="50">
        <v>9</v>
      </c>
      <c r="C71" s="50" t="s">
        <v>0</v>
      </c>
      <c r="D71" s="50">
        <v>15</v>
      </c>
      <c r="E71" s="50" t="s">
        <v>209</v>
      </c>
      <c r="F71" s="50" t="s">
        <v>827</v>
      </c>
      <c r="G71" s="50" t="s">
        <v>210</v>
      </c>
      <c r="H71" s="50" t="s">
        <v>245</v>
      </c>
      <c r="I71" s="51">
        <v>41093</v>
      </c>
      <c r="J71" s="52">
        <v>0.71271990740740743</v>
      </c>
      <c r="K71" s="53">
        <v>2.0081944444444444</v>
      </c>
      <c r="L71" s="53">
        <v>2.8395833333333336</v>
      </c>
      <c r="M71" s="52">
        <v>0.2424074074074074</v>
      </c>
      <c r="N71" s="50" t="s">
        <v>128</v>
      </c>
      <c r="O71" s="50" t="s">
        <v>269</v>
      </c>
      <c r="P71" s="50"/>
      <c r="Q71" s="50"/>
      <c r="R71" s="50">
        <v>1.4139999999999999</v>
      </c>
      <c r="S71" s="50"/>
      <c r="T71" s="53">
        <f>K71*R71</f>
        <v>2.8395869444444441</v>
      </c>
      <c r="U71" s="52">
        <f>T71/$T$2</f>
        <v>1.1536766434411831</v>
      </c>
      <c r="V71" s="50"/>
      <c r="W71" s="55">
        <v>9</v>
      </c>
      <c r="X71" s="57"/>
    </row>
    <row r="72" spans="1:24">
      <c r="A72" s="25">
        <v>71</v>
      </c>
      <c r="B72" s="44">
        <v>7</v>
      </c>
      <c r="C72" s="44" t="s">
        <v>0</v>
      </c>
      <c r="D72" s="44">
        <v>2</v>
      </c>
      <c r="E72" s="44" t="s">
        <v>632</v>
      </c>
      <c r="F72" s="44" t="s">
        <v>828</v>
      </c>
      <c r="G72" s="44" t="s">
        <v>430</v>
      </c>
      <c r="H72" s="44" t="s">
        <v>631</v>
      </c>
      <c r="I72" s="45">
        <v>41093</v>
      </c>
      <c r="J72" s="46">
        <v>0.11184027777777777</v>
      </c>
      <c r="K72" s="47">
        <v>2.3038773148148146</v>
      </c>
      <c r="L72" s="47">
        <v>2.8406828703703706</v>
      </c>
      <c r="M72" s="46">
        <v>0.22938657407407406</v>
      </c>
      <c r="N72" s="44" t="s">
        <v>432</v>
      </c>
      <c r="O72" s="44" t="s">
        <v>749</v>
      </c>
      <c r="P72" s="44"/>
      <c r="Q72" s="44"/>
      <c r="R72" s="48">
        <f>L72/K72</f>
        <v>1.2330009293913744</v>
      </c>
      <c r="S72" s="44"/>
      <c r="T72" s="47">
        <f>K72*R72</f>
        <v>2.8406828703703706</v>
      </c>
      <c r="U72" s="46">
        <f>T72/$T$2</f>
        <v>1.1541218998000899</v>
      </c>
      <c r="V72" s="44"/>
      <c r="W72" s="49">
        <v>7</v>
      </c>
      <c r="X72" s="44"/>
    </row>
    <row r="73" spans="1:24">
      <c r="A73" s="25">
        <v>72</v>
      </c>
      <c r="B73" s="37">
        <v>36</v>
      </c>
      <c r="C73" s="37" t="s">
        <v>0</v>
      </c>
      <c r="D73" s="37">
        <v>107</v>
      </c>
      <c r="E73" s="37" t="s">
        <v>423</v>
      </c>
      <c r="F73" s="37" t="s">
        <v>829</v>
      </c>
      <c r="G73" s="37" t="s">
        <v>283</v>
      </c>
      <c r="H73" s="37" t="s">
        <v>322</v>
      </c>
      <c r="I73" s="38">
        <v>41092</v>
      </c>
      <c r="J73" s="39">
        <v>0.9116319444444444</v>
      </c>
      <c r="K73" s="39">
        <v>2.1326157407407407</v>
      </c>
      <c r="L73" s="39">
        <v>2.8470370370370368</v>
      </c>
      <c r="M73" s="41">
        <v>0.18662037037037038</v>
      </c>
      <c r="N73" s="37" t="s">
        <v>425</v>
      </c>
      <c r="O73" s="37" t="s">
        <v>748</v>
      </c>
      <c r="P73" s="37"/>
      <c r="Q73" s="37"/>
      <c r="R73" s="43">
        <f>L73/K73</f>
        <v>1.3349976663157095</v>
      </c>
      <c r="S73" s="37"/>
      <c r="T73" s="39">
        <f>K73*R73</f>
        <v>2.8470370370370368</v>
      </c>
      <c r="U73" s="41">
        <f>T73/$T$2</f>
        <v>1.1567034913538221</v>
      </c>
      <c r="V73" s="37"/>
      <c r="W73" s="42">
        <v>36</v>
      </c>
      <c r="X73" s="37"/>
    </row>
    <row r="74" spans="1:24">
      <c r="A74" s="25">
        <v>73</v>
      </c>
      <c r="B74" s="44">
        <v>8</v>
      </c>
      <c r="C74" s="44" t="s">
        <v>0</v>
      </c>
      <c r="D74" s="44">
        <v>22</v>
      </c>
      <c r="E74" s="44" t="s">
        <v>629</v>
      </c>
      <c r="F74" s="44" t="s">
        <v>830</v>
      </c>
      <c r="G74" s="44" t="s">
        <v>283</v>
      </c>
      <c r="H74" s="44" t="s">
        <v>581</v>
      </c>
      <c r="I74" s="45">
        <v>41093</v>
      </c>
      <c r="J74" s="46">
        <v>5.8611111111111114E-2</v>
      </c>
      <c r="K74" s="47">
        <v>2.2544675925925923</v>
      </c>
      <c r="L74" s="47">
        <v>2.8473958333333336</v>
      </c>
      <c r="M74" s="46">
        <v>0.23609953703703704</v>
      </c>
      <c r="N74" s="44" t="s">
        <v>314</v>
      </c>
      <c r="O74" s="44" t="s">
        <v>749</v>
      </c>
      <c r="P74" s="44"/>
      <c r="Q74" s="44"/>
      <c r="R74" s="48">
        <f>L74/K74</f>
        <v>1.2630014477426512</v>
      </c>
      <c r="S74" s="44"/>
      <c r="T74" s="47">
        <f>K74*R74</f>
        <v>2.8473958333333336</v>
      </c>
      <c r="U74" s="46">
        <f>T74/$T$2</f>
        <v>1.1568492642830857</v>
      </c>
      <c r="V74" s="44"/>
      <c r="W74" s="44">
        <v>8</v>
      </c>
      <c r="X74" s="44"/>
    </row>
    <row r="75" spans="1:24">
      <c r="A75" s="25">
        <v>74</v>
      </c>
      <c r="B75" s="37">
        <v>37</v>
      </c>
      <c r="C75" s="37" t="s">
        <v>0</v>
      </c>
      <c r="D75" s="37">
        <v>8</v>
      </c>
      <c r="E75" s="37" t="s">
        <v>426</v>
      </c>
      <c r="F75" s="37" t="s">
        <v>831</v>
      </c>
      <c r="G75" s="37" t="s">
        <v>283</v>
      </c>
      <c r="H75" s="37" t="s">
        <v>427</v>
      </c>
      <c r="I75" s="38">
        <v>41092</v>
      </c>
      <c r="J75" s="39">
        <v>0.89269675925925929</v>
      </c>
      <c r="K75" s="39">
        <v>2.1231597222222223</v>
      </c>
      <c r="L75" s="39">
        <v>2.8514004629629626</v>
      </c>
      <c r="M75" s="41">
        <v>0.19098379629629628</v>
      </c>
      <c r="N75" s="37" t="s">
        <v>340</v>
      </c>
      <c r="O75" s="37" t="s">
        <v>748</v>
      </c>
      <c r="P75" s="37"/>
      <c r="Q75" s="37"/>
      <c r="R75" s="43">
        <f>L75/K75</f>
        <v>1.3429985662965203</v>
      </c>
      <c r="S75" s="37"/>
      <c r="T75" s="39">
        <f>K75*R75</f>
        <v>2.8514004629629626</v>
      </c>
      <c r="U75" s="41">
        <f>T75/$T$2</f>
        <v>1.1584762782677691</v>
      </c>
      <c r="V75" s="37"/>
      <c r="W75" s="37">
        <v>37</v>
      </c>
      <c r="X75" s="37"/>
    </row>
    <row r="76" spans="1:24">
      <c r="A76" s="25">
        <v>75</v>
      </c>
      <c r="B76" s="44">
        <v>9</v>
      </c>
      <c r="C76" s="44" t="s">
        <v>0</v>
      </c>
      <c r="D76" s="44">
        <v>19363</v>
      </c>
      <c r="E76" s="44" t="s">
        <v>627</v>
      </c>
      <c r="F76" s="44" t="s">
        <v>832</v>
      </c>
      <c r="G76" s="44" t="s">
        <v>283</v>
      </c>
      <c r="H76" s="44" t="s">
        <v>591</v>
      </c>
      <c r="I76" s="45">
        <v>41093</v>
      </c>
      <c r="J76" s="46">
        <v>5.8090277777777775E-2</v>
      </c>
      <c r="K76" s="47">
        <v>2.2563657407407409</v>
      </c>
      <c r="L76" s="47">
        <v>2.8520486111111114</v>
      </c>
      <c r="M76" s="46">
        <v>0.24075231481481482</v>
      </c>
      <c r="N76" s="44" t="s">
        <v>340</v>
      </c>
      <c r="O76" s="44" t="s">
        <v>749</v>
      </c>
      <c r="P76" s="44"/>
      <c r="Q76" s="44"/>
      <c r="R76" s="48">
        <f>L76/K76</f>
        <v>1.2640010259040779</v>
      </c>
      <c r="S76" s="44"/>
      <c r="T76" s="47">
        <f>K76*R76</f>
        <v>2.8520486111111114</v>
      </c>
      <c r="U76" s="46">
        <f>T76/$T$2</f>
        <v>1.1587396100109553</v>
      </c>
      <c r="V76" s="44"/>
      <c r="W76" s="49">
        <v>9</v>
      </c>
      <c r="X76" s="44"/>
    </row>
    <row r="77" spans="1:24">
      <c r="A77" s="25">
        <v>76</v>
      </c>
      <c r="B77" s="44">
        <v>10</v>
      </c>
      <c r="C77" s="44" t="s">
        <v>0</v>
      </c>
      <c r="D77" s="44">
        <v>19</v>
      </c>
      <c r="E77" s="44" t="s">
        <v>625</v>
      </c>
      <c r="F77" s="44" t="s">
        <v>833</v>
      </c>
      <c r="G77" s="44" t="s">
        <v>624</v>
      </c>
      <c r="H77" s="44" t="s">
        <v>623</v>
      </c>
      <c r="I77" s="45">
        <v>41093</v>
      </c>
      <c r="J77" s="46">
        <v>5.6099537037037038E-2</v>
      </c>
      <c r="K77" s="47">
        <v>2.2600347222222221</v>
      </c>
      <c r="L77" s="47">
        <v>2.8566782407407412</v>
      </c>
      <c r="M77" s="46">
        <v>0.24538194444444442</v>
      </c>
      <c r="N77" s="44" t="s">
        <v>621</v>
      </c>
      <c r="O77" s="44" t="s">
        <v>749</v>
      </c>
      <c r="P77" s="44"/>
      <c r="Q77" s="44"/>
      <c r="R77" s="48">
        <f>L77/K77</f>
        <v>1.2639975008578002</v>
      </c>
      <c r="S77" s="44"/>
      <c r="T77" s="47">
        <f>K77*R77</f>
        <v>2.8566782407407412</v>
      </c>
      <c r="U77" s="46">
        <f>T77/$T$2</f>
        <v>1.1606205510337109</v>
      </c>
      <c r="V77" s="44"/>
      <c r="W77" s="44">
        <v>10</v>
      </c>
      <c r="X77" s="44"/>
    </row>
    <row r="78" spans="1:24">
      <c r="A78" s="25">
        <v>77</v>
      </c>
      <c r="B78" s="50">
        <v>10</v>
      </c>
      <c r="C78" s="50" t="s">
        <v>33</v>
      </c>
      <c r="D78" s="50">
        <v>6260</v>
      </c>
      <c r="E78" s="50" t="s">
        <v>211</v>
      </c>
      <c r="F78" s="50" t="s">
        <v>834</v>
      </c>
      <c r="G78" s="50" t="s">
        <v>212</v>
      </c>
      <c r="H78" s="50" t="s">
        <v>249</v>
      </c>
      <c r="I78" s="51">
        <v>41093</v>
      </c>
      <c r="J78" s="52">
        <v>0.34057870370370374</v>
      </c>
      <c r="K78" s="53">
        <v>1.6612962962962963</v>
      </c>
      <c r="L78" s="53">
        <v>2.8574305555555557</v>
      </c>
      <c r="M78" s="52">
        <v>0.26024305555555555</v>
      </c>
      <c r="N78" s="50" t="s">
        <v>213</v>
      </c>
      <c r="O78" s="50" t="s">
        <v>269</v>
      </c>
      <c r="P78" s="50"/>
      <c r="Q78" s="50"/>
      <c r="R78" s="50">
        <v>1.72</v>
      </c>
      <c r="S78" s="50"/>
      <c r="T78" s="53">
        <f>K78*R78</f>
        <v>2.8574296296296295</v>
      </c>
      <c r="U78" s="52">
        <f>T78/$T$2</f>
        <v>1.1609258277617041</v>
      </c>
      <c r="V78" s="50"/>
      <c r="W78" s="55">
        <v>10</v>
      </c>
      <c r="X78" s="57"/>
    </row>
    <row r="79" spans="1:24">
      <c r="A79" s="25">
        <v>78</v>
      </c>
      <c r="B79" s="50">
        <v>11</v>
      </c>
      <c r="C79" s="50" t="s">
        <v>0</v>
      </c>
      <c r="D79" s="50">
        <v>10891</v>
      </c>
      <c r="E79" s="50" t="s">
        <v>238</v>
      </c>
      <c r="F79" s="50" t="s">
        <v>835</v>
      </c>
      <c r="G79" s="50" t="s">
        <v>1</v>
      </c>
      <c r="H79" s="50" t="s">
        <v>250</v>
      </c>
      <c r="I79" s="51">
        <v>41093</v>
      </c>
      <c r="J79" s="52">
        <v>0.74122685185185189</v>
      </c>
      <c r="K79" s="53">
        <v>2.0305092592592593</v>
      </c>
      <c r="L79" s="53">
        <v>2.8589583333333333</v>
      </c>
      <c r="M79" s="52">
        <v>0.26177083333333334</v>
      </c>
      <c r="N79" s="50" t="s">
        <v>104</v>
      </c>
      <c r="O79" s="50" t="s">
        <v>269</v>
      </c>
      <c r="P79" s="50"/>
      <c r="Q79" s="50"/>
      <c r="R79" s="50">
        <v>1.4079999999999999</v>
      </c>
      <c r="S79" s="50"/>
      <c r="T79" s="53">
        <f>K79*R79</f>
        <v>2.8589570370370367</v>
      </c>
      <c r="U79" s="52">
        <f>T79/$T$2</f>
        <v>1.1615463878239314</v>
      </c>
      <c r="V79" s="50"/>
      <c r="W79" s="55">
        <v>11</v>
      </c>
      <c r="X79" s="57"/>
    </row>
    <row r="80" spans="1:24">
      <c r="A80" s="25">
        <v>79</v>
      </c>
      <c r="B80" s="44">
        <v>11</v>
      </c>
      <c r="C80" s="44" t="s">
        <v>0</v>
      </c>
      <c r="D80" s="44">
        <v>107</v>
      </c>
      <c r="E80" s="44" t="s">
        <v>620</v>
      </c>
      <c r="F80" s="44" t="s">
        <v>836</v>
      </c>
      <c r="G80" s="44" t="s">
        <v>480</v>
      </c>
      <c r="H80" s="44" t="s">
        <v>619</v>
      </c>
      <c r="I80" s="45">
        <v>41093</v>
      </c>
      <c r="J80" s="46">
        <v>0.14256944444444444</v>
      </c>
      <c r="K80" s="47">
        <v>2.3239004629629627</v>
      </c>
      <c r="L80" s="47">
        <v>2.8607175925925925</v>
      </c>
      <c r="M80" s="46">
        <v>0.24942129629629628</v>
      </c>
      <c r="N80" s="44" t="s">
        <v>483</v>
      </c>
      <c r="O80" s="44" t="s">
        <v>749</v>
      </c>
      <c r="P80" s="44"/>
      <c r="Q80" s="44"/>
      <c r="R80" s="48">
        <f>L80/K80</f>
        <v>1.2309983315486717</v>
      </c>
      <c r="S80" s="44"/>
      <c r="T80" s="47">
        <f>K80*R80</f>
        <v>2.860717592592593</v>
      </c>
      <c r="U80" s="46">
        <f>T80/$T$2</f>
        <v>1.1622616720760652</v>
      </c>
      <c r="V80" s="44"/>
      <c r="W80" s="49">
        <v>11</v>
      </c>
      <c r="X80" s="44"/>
    </row>
    <row r="81" spans="1:24">
      <c r="A81" s="25">
        <v>80</v>
      </c>
      <c r="B81" s="26">
        <v>7</v>
      </c>
      <c r="C81" s="26" t="s">
        <v>0</v>
      </c>
      <c r="D81" s="26">
        <v>9</v>
      </c>
      <c r="E81" s="26" t="s">
        <v>146</v>
      </c>
      <c r="F81" s="26" t="s">
        <v>837</v>
      </c>
      <c r="G81" s="26" t="s">
        <v>1</v>
      </c>
      <c r="H81" s="26" t="s">
        <v>77</v>
      </c>
      <c r="I81" s="27">
        <v>41093</v>
      </c>
      <c r="J81" s="28">
        <v>0.81307870370370372</v>
      </c>
      <c r="K81" s="29">
        <v>2.0999537037037039</v>
      </c>
      <c r="L81" s="29">
        <v>1.523599537037037</v>
      </c>
      <c r="M81" s="28">
        <v>0.21019675925925926</v>
      </c>
      <c r="N81" s="26" t="s">
        <v>128</v>
      </c>
      <c r="O81" s="26" t="s">
        <v>267</v>
      </c>
      <c r="P81" s="26">
        <v>590.70000000000005</v>
      </c>
      <c r="Q81" s="30">
        <f>(808/(P81+0))</f>
        <v>1.3678686304384626</v>
      </c>
      <c r="R81" s="26">
        <v>1.3640000000000001</v>
      </c>
      <c r="S81" s="31">
        <f>1-(Q81/R81)</f>
        <v>-2.8362393243859252E-3</v>
      </c>
      <c r="T81" s="29">
        <f>K81*R81</f>
        <v>2.8643368518518524</v>
      </c>
      <c r="U81" s="28">
        <f>T81/$T$2</f>
        <v>1.1637321165300147</v>
      </c>
      <c r="V81" s="32">
        <v>7</v>
      </c>
      <c r="W81" s="26">
        <v>8</v>
      </c>
      <c r="X81" s="26"/>
    </row>
    <row r="82" spans="1:24">
      <c r="A82" s="25">
        <v>81</v>
      </c>
      <c r="B82" s="44">
        <v>12</v>
      </c>
      <c r="C82" s="44" t="s">
        <v>0</v>
      </c>
      <c r="D82" s="44">
        <v>499</v>
      </c>
      <c r="E82" s="44" t="s">
        <v>617</v>
      </c>
      <c r="F82" s="44" t="s">
        <v>838</v>
      </c>
      <c r="G82" s="44" t="s">
        <v>565</v>
      </c>
      <c r="H82" s="44" t="s">
        <v>501</v>
      </c>
      <c r="I82" s="45">
        <v>41093</v>
      </c>
      <c r="J82" s="46">
        <v>5.5717592592592596E-2</v>
      </c>
      <c r="K82" s="47">
        <v>2.2540624999999999</v>
      </c>
      <c r="L82" s="47">
        <v>2.8649189814814817</v>
      </c>
      <c r="M82" s="46">
        <v>0.25361111111111112</v>
      </c>
      <c r="N82" s="44" t="s">
        <v>286</v>
      </c>
      <c r="O82" s="44" t="s">
        <v>749</v>
      </c>
      <c r="P82" s="44"/>
      <c r="Q82" s="44"/>
      <c r="R82" s="48">
        <f>L82/K82</f>
        <v>1.271002459550914</v>
      </c>
      <c r="S82" s="44"/>
      <c r="T82" s="47">
        <f>K82*R82</f>
        <v>2.8649189814814817</v>
      </c>
      <c r="U82" s="46">
        <f>T82/$T$2</f>
        <v>1.1639686260542159</v>
      </c>
      <c r="V82" s="44"/>
      <c r="W82" s="44">
        <v>12</v>
      </c>
      <c r="X82" s="44"/>
    </row>
    <row r="83" spans="1:24">
      <c r="A83" s="25">
        <v>82</v>
      </c>
      <c r="B83" s="26">
        <v>8</v>
      </c>
      <c r="C83" s="26" t="s">
        <v>0</v>
      </c>
      <c r="D83" s="26">
        <v>33</v>
      </c>
      <c r="E83" s="26" t="s">
        <v>141</v>
      </c>
      <c r="F83" s="26" t="s">
        <v>839</v>
      </c>
      <c r="G83" s="26" t="s">
        <v>129</v>
      </c>
      <c r="H83" s="26" t="s">
        <v>77</v>
      </c>
      <c r="I83" s="27">
        <v>41093</v>
      </c>
      <c r="J83" s="28">
        <v>0.82190972222222225</v>
      </c>
      <c r="K83" s="29">
        <v>2.1070949074074075</v>
      </c>
      <c r="L83" s="29">
        <v>1.5304861111111112</v>
      </c>
      <c r="M83" s="28">
        <v>0.21708333333333332</v>
      </c>
      <c r="N83" s="26" t="s">
        <v>130</v>
      </c>
      <c r="O83" s="26" t="s">
        <v>267</v>
      </c>
      <c r="P83" s="26">
        <v>590.6</v>
      </c>
      <c r="Q83" s="30">
        <f>(808/(P83+0))</f>
        <v>1.3681002370470707</v>
      </c>
      <c r="R83" s="26">
        <v>1.363</v>
      </c>
      <c r="S83" s="31">
        <f>1-(Q83/R83)</f>
        <v>-3.7419200638817429E-3</v>
      </c>
      <c r="T83" s="29">
        <f>K83*R83</f>
        <v>2.8719703587962964</v>
      </c>
      <c r="U83" s="28">
        <f>T83/$T$2</f>
        <v>1.1668334826236224</v>
      </c>
      <c r="V83" s="32">
        <v>8</v>
      </c>
      <c r="W83" s="26">
        <v>9</v>
      </c>
      <c r="X83" s="26"/>
    </row>
    <row r="84" spans="1:24">
      <c r="A84" s="25">
        <v>83</v>
      </c>
      <c r="B84" s="37">
        <v>38</v>
      </c>
      <c r="C84" s="37" t="s">
        <v>0</v>
      </c>
      <c r="D84" s="37">
        <v>9335</v>
      </c>
      <c r="E84" s="37" t="s">
        <v>429</v>
      </c>
      <c r="F84" s="37" t="s">
        <v>840</v>
      </c>
      <c r="G84" s="37" t="s">
        <v>430</v>
      </c>
      <c r="H84" s="37" t="s">
        <v>358</v>
      </c>
      <c r="I84" s="38">
        <v>41092</v>
      </c>
      <c r="J84" s="39">
        <v>0.9162731481481482</v>
      </c>
      <c r="K84" s="39">
        <v>2.1494097222222224</v>
      </c>
      <c r="L84" s="39">
        <v>2.8737615740740741</v>
      </c>
      <c r="M84" s="41">
        <v>0.21334490740740741</v>
      </c>
      <c r="N84" s="37" t="s">
        <v>432</v>
      </c>
      <c r="O84" s="37" t="s">
        <v>748</v>
      </c>
      <c r="P84" s="37"/>
      <c r="Q84" s="37"/>
      <c r="R84" s="43">
        <f>L84/K84</f>
        <v>1.3370003607794989</v>
      </c>
      <c r="S84" s="37"/>
      <c r="T84" s="39">
        <f>K84*R84</f>
        <v>2.8737615740740741</v>
      </c>
      <c r="U84" s="41">
        <f>T84/$T$2</f>
        <v>1.1675612234076791</v>
      </c>
      <c r="V84" s="37"/>
      <c r="W84" s="42">
        <v>38</v>
      </c>
      <c r="X84" s="37"/>
    </row>
    <row r="85" spans="1:24">
      <c r="A85" s="25">
        <v>84</v>
      </c>
      <c r="B85" s="26">
        <v>6</v>
      </c>
      <c r="C85" s="26" t="s">
        <v>63</v>
      </c>
      <c r="D85" s="26">
        <v>36859</v>
      </c>
      <c r="E85" s="26" t="s">
        <v>73</v>
      </c>
      <c r="F85" s="26" t="s">
        <v>841</v>
      </c>
      <c r="G85" s="26" t="s">
        <v>64</v>
      </c>
      <c r="H85" s="26" t="s">
        <v>76</v>
      </c>
      <c r="I85" s="27">
        <v>41093</v>
      </c>
      <c r="J85" s="28">
        <v>0.77883101851851855</v>
      </c>
      <c r="K85" s="29">
        <v>2.0449305555555557</v>
      </c>
      <c r="L85" s="29">
        <v>1.5557060185185183</v>
      </c>
      <c r="M85" s="28">
        <v>0.14520833333333333</v>
      </c>
      <c r="N85" s="26" t="s">
        <v>32</v>
      </c>
      <c r="O85" s="26" t="s">
        <v>271</v>
      </c>
      <c r="P85" s="26">
        <v>565.6</v>
      </c>
      <c r="Q85" s="30">
        <f>(808/(P85+0))</f>
        <v>1.4285714285714286</v>
      </c>
      <c r="R85" s="26">
        <v>1.407</v>
      </c>
      <c r="S85" s="31">
        <f>1-(Q85/R85)</f>
        <v>-1.5331505736623008E-2</v>
      </c>
      <c r="T85" s="29">
        <f>K85*R85</f>
        <v>2.8772172916666667</v>
      </c>
      <c r="U85" s="28">
        <f>T85/$T$2</f>
        <v>1.1689652236199999</v>
      </c>
      <c r="V85" s="32">
        <v>6</v>
      </c>
      <c r="W85" s="26">
        <v>6</v>
      </c>
      <c r="X85" s="26"/>
    </row>
    <row r="86" spans="1:24">
      <c r="A86" s="25">
        <v>85</v>
      </c>
      <c r="B86" s="44">
        <v>13</v>
      </c>
      <c r="C86" s="44" t="s">
        <v>0</v>
      </c>
      <c r="D86" s="44">
        <v>47</v>
      </c>
      <c r="E86" s="44" t="s">
        <v>615</v>
      </c>
      <c r="F86" s="44" t="s">
        <v>842</v>
      </c>
      <c r="G86" s="44" t="s">
        <v>582</v>
      </c>
      <c r="H86" s="44" t="s">
        <v>581</v>
      </c>
      <c r="I86" s="45">
        <v>41093</v>
      </c>
      <c r="J86" s="46">
        <v>7.3935185185185187E-2</v>
      </c>
      <c r="K86" s="47">
        <v>2.2745486111111108</v>
      </c>
      <c r="L86" s="47">
        <v>2.8773032407407406</v>
      </c>
      <c r="M86" s="46">
        <v>0.26600694444444445</v>
      </c>
      <c r="N86" s="44" t="s">
        <v>579</v>
      </c>
      <c r="O86" s="44" t="s">
        <v>749</v>
      </c>
      <c r="P86" s="44"/>
      <c r="Q86" s="44"/>
      <c r="R86" s="48">
        <f>L86/K86</f>
        <v>1.2649996692465437</v>
      </c>
      <c r="S86" s="44"/>
      <c r="T86" s="47">
        <f>K86*R86</f>
        <v>2.8773032407407406</v>
      </c>
      <c r="U86" s="46">
        <f>T86/$T$2</f>
        <v>1.1690001432900872</v>
      </c>
      <c r="V86" s="44"/>
      <c r="W86" s="49">
        <v>13</v>
      </c>
      <c r="X86" s="44"/>
    </row>
    <row r="87" spans="1:24">
      <c r="A87" s="25">
        <v>86</v>
      </c>
      <c r="B87" s="50">
        <v>12</v>
      </c>
      <c r="C87" s="50" t="s">
        <v>28</v>
      </c>
      <c r="D87" s="50">
        <v>8055</v>
      </c>
      <c r="E87" s="50" t="s">
        <v>239</v>
      </c>
      <c r="F87" s="50" t="s">
        <v>843</v>
      </c>
      <c r="G87" s="50" t="s">
        <v>55</v>
      </c>
      <c r="H87" s="50" t="s">
        <v>251</v>
      </c>
      <c r="I87" s="51">
        <v>41093</v>
      </c>
      <c r="J87" s="52">
        <v>0.50650462962962961</v>
      </c>
      <c r="K87" s="53">
        <v>1.7981944444444444</v>
      </c>
      <c r="L87" s="53">
        <v>2.8807060185185183</v>
      </c>
      <c r="M87" s="52">
        <v>0.2835300925925926</v>
      </c>
      <c r="N87" s="50" t="s">
        <v>261</v>
      </c>
      <c r="O87" s="50" t="s">
        <v>269</v>
      </c>
      <c r="P87" s="50"/>
      <c r="Q87" s="50"/>
      <c r="R87" s="50">
        <v>1.6020000000000001</v>
      </c>
      <c r="S87" s="50"/>
      <c r="T87" s="53">
        <f>K87*R87</f>
        <v>2.8807075000000002</v>
      </c>
      <c r="U87" s="52">
        <f>T87/$T$2</f>
        <v>1.1703832368429401</v>
      </c>
      <c r="V87" s="50"/>
      <c r="W87" s="55">
        <v>12</v>
      </c>
      <c r="X87" s="57"/>
    </row>
    <row r="88" spans="1:24">
      <c r="A88" s="25">
        <v>87</v>
      </c>
      <c r="B88" s="44">
        <v>14</v>
      </c>
      <c r="C88" s="44" t="s">
        <v>0</v>
      </c>
      <c r="D88" s="44">
        <v>584</v>
      </c>
      <c r="E88" s="44" t="s">
        <v>613</v>
      </c>
      <c r="F88" s="44" t="s">
        <v>844</v>
      </c>
      <c r="G88" s="44" t="s">
        <v>480</v>
      </c>
      <c r="H88" s="44" t="s">
        <v>612</v>
      </c>
      <c r="I88" s="45">
        <v>41093</v>
      </c>
      <c r="J88" s="46">
        <v>0.13608796296296297</v>
      </c>
      <c r="K88" s="47">
        <v>2.3259606481481483</v>
      </c>
      <c r="L88" s="47">
        <v>2.8888425925925927</v>
      </c>
      <c r="M88" s="46">
        <v>0.27754629629629629</v>
      </c>
      <c r="N88" s="44" t="s">
        <v>610</v>
      </c>
      <c r="O88" s="44" t="s">
        <v>749</v>
      </c>
      <c r="P88" s="44"/>
      <c r="Q88" s="44"/>
      <c r="R88" s="48">
        <f>L88/K88</f>
        <v>1.2419997711021431</v>
      </c>
      <c r="S88" s="44"/>
      <c r="T88" s="47">
        <f>K88*R88</f>
        <v>2.8888425925925927</v>
      </c>
      <c r="U88" s="46">
        <f>T88/$T$2</f>
        <v>1.1736883887893057</v>
      </c>
      <c r="V88" s="44"/>
      <c r="W88" s="44">
        <v>14</v>
      </c>
      <c r="X88" s="44"/>
    </row>
    <row r="89" spans="1:24">
      <c r="A89" s="25">
        <v>88</v>
      </c>
      <c r="B89" s="44">
        <v>15</v>
      </c>
      <c r="C89" s="44" t="s">
        <v>0</v>
      </c>
      <c r="D89" s="44">
        <v>133</v>
      </c>
      <c r="E89" s="44" t="s">
        <v>609</v>
      </c>
      <c r="F89" s="44" t="s">
        <v>845</v>
      </c>
      <c r="G89" s="44" t="s">
        <v>405</v>
      </c>
      <c r="H89" s="44" t="s">
        <v>608</v>
      </c>
      <c r="I89" s="45">
        <v>41093</v>
      </c>
      <c r="J89" s="46">
        <v>0.12225694444444445</v>
      </c>
      <c r="K89" s="47">
        <v>2.3177083333333335</v>
      </c>
      <c r="L89" s="47">
        <v>2.8901851851851852</v>
      </c>
      <c r="M89" s="46">
        <v>0.27888888888888891</v>
      </c>
      <c r="N89" s="44" t="s">
        <v>314</v>
      </c>
      <c r="O89" s="44" t="s">
        <v>749</v>
      </c>
      <c r="P89" s="44"/>
      <c r="Q89" s="44"/>
      <c r="R89" s="48">
        <f>L89/K89</f>
        <v>1.2470012484394506</v>
      </c>
      <c r="S89" s="44"/>
      <c r="T89" s="47">
        <f>K89*R89</f>
        <v>2.8901851851851852</v>
      </c>
      <c r="U89" s="46">
        <f>T89/$T$2</f>
        <v>1.1742338616859049</v>
      </c>
      <c r="V89" s="44"/>
      <c r="W89" s="49">
        <v>15</v>
      </c>
      <c r="X89" s="44"/>
    </row>
    <row r="90" spans="1:24">
      <c r="A90" s="25">
        <v>89</v>
      </c>
      <c r="B90" s="44">
        <v>16</v>
      </c>
      <c r="C90" s="44" t="s">
        <v>0</v>
      </c>
      <c r="D90" s="44">
        <v>6</v>
      </c>
      <c r="E90" s="44" t="s">
        <v>606</v>
      </c>
      <c r="F90" s="44" t="s">
        <v>846</v>
      </c>
      <c r="G90" s="44" t="s">
        <v>283</v>
      </c>
      <c r="H90" s="44" t="s">
        <v>605</v>
      </c>
      <c r="I90" s="45">
        <v>41093</v>
      </c>
      <c r="J90" s="46">
        <v>6.7349537037037041E-2</v>
      </c>
      <c r="K90" s="47">
        <v>2.2750347222222222</v>
      </c>
      <c r="L90" s="47">
        <v>2.8915740740740739</v>
      </c>
      <c r="M90" s="46">
        <v>0.2802662037037037</v>
      </c>
      <c r="N90" s="44" t="s">
        <v>340</v>
      </c>
      <c r="O90" s="44" t="s">
        <v>749</v>
      </c>
      <c r="P90" s="44"/>
      <c r="Q90" s="44"/>
      <c r="R90" s="48">
        <f>L90/K90</f>
        <v>1.271002172331517</v>
      </c>
      <c r="S90" s="44"/>
      <c r="T90" s="47">
        <f>K90*R90</f>
        <v>2.8915740740740739</v>
      </c>
      <c r="U90" s="46">
        <f>T90/$T$2</f>
        <v>1.1747981439927315</v>
      </c>
      <c r="V90" s="44"/>
      <c r="W90" s="44">
        <v>16</v>
      </c>
      <c r="X90" s="44"/>
    </row>
    <row r="91" spans="1:24">
      <c r="A91" s="25">
        <v>90</v>
      </c>
      <c r="B91" s="37">
        <v>39</v>
      </c>
      <c r="C91" s="37" t="s">
        <v>0</v>
      </c>
      <c r="D91" s="37">
        <v>10407</v>
      </c>
      <c r="E91" s="37" t="s">
        <v>433</v>
      </c>
      <c r="F91" s="37" t="s">
        <v>847</v>
      </c>
      <c r="G91" s="37" t="s">
        <v>434</v>
      </c>
      <c r="H91" s="37" t="s">
        <v>358</v>
      </c>
      <c r="I91" s="38">
        <v>41092</v>
      </c>
      <c r="J91" s="39">
        <v>0.9331018518518519</v>
      </c>
      <c r="K91" s="39">
        <v>2.16</v>
      </c>
      <c r="L91" s="39">
        <v>2.8922453703703703</v>
      </c>
      <c r="M91" s="41">
        <v>0.23181712962962964</v>
      </c>
      <c r="N91" s="37" t="s">
        <v>436</v>
      </c>
      <c r="O91" s="37" t="s">
        <v>748</v>
      </c>
      <c r="P91" s="37"/>
      <c r="Q91" s="37"/>
      <c r="R91" s="43">
        <f>L91/K91</f>
        <v>1.3390024862825787</v>
      </c>
      <c r="S91" s="37"/>
      <c r="T91" s="39">
        <f>K91*R91</f>
        <v>2.8922453703703703</v>
      </c>
      <c r="U91" s="41">
        <f>T91/$T$2</f>
        <v>1.175070880441031</v>
      </c>
      <c r="V91" s="37"/>
      <c r="W91" s="37">
        <v>39</v>
      </c>
      <c r="X91" s="37"/>
    </row>
    <row r="92" spans="1:24">
      <c r="A92" s="25">
        <v>91</v>
      </c>
      <c r="B92" s="44">
        <v>17</v>
      </c>
      <c r="C92" s="44" t="s">
        <v>0</v>
      </c>
      <c r="D92" s="44">
        <v>10857</v>
      </c>
      <c r="E92" s="44" t="s">
        <v>603</v>
      </c>
      <c r="F92" s="44" t="s">
        <v>848</v>
      </c>
      <c r="G92" s="44" t="s">
        <v>602</v>
      </c>
      <c r="H92" s="44" t="s">
        <v>601</v>
      </c>
      <c r="I92" s="45">
        <v>41093</v>
      </c>
      <c r="J92" s="46">
        <v>0.11310185185185184</v>
      </c>
      <c r="K92" s="47">
        <v>2.2994907407407408</v>
      </c>
      <c r="L92" s="47">
        <v>2.8927546296296298</v>
      </c>
      <c r="M92" s="46">
        <v>0.28145833333333331</v>
      </c>
      <c r="N92" s="44" t="s">
        <v>324</v>
      </c>
      <c r="O92" s="44" t="s">
        <v>749</v>
      </c>
      <c r="P92" s="44"/>
      <c r="Q92" s="44"/>
      <c r="R92" s="48">
        <f>L92/K92</f>
        <v>1.2579979464052025</v>
      </c>
      <c r="S92" s="44"/>
      <c r="T92" s="47">
        <f>K92*R92</f>
        <v>2.8927546296296298</v>
      </c>
      <c r="U92" s="46">
        <f>T92/$T$2</f>
        <v>1.1752777839535344</v>
      </c>
      <c r="V92" s="44"/>
      <c r="W92" s="49">
        <v>17</v>
      </c>
      <c r="X92" s="44"/>
    </row>
    <row r="93" spans="1:24">
      <c r="A93" s="25">
        <v>92</v>
      </c>
      <c r="B93" s="50">
        <v>13</v>
      </c>
      <c r="C93" s="50" t="s">
        <v>0</v>
      </c>
      <c r="D93" s="50">
        <v>4</v>
      </c>
      <c r="E93" s="50" t="s">
        <v>214</v>
      </c>
      <c r="F93" s="50" t="s">
        <v>849</v>
      </c>
      <c r="G93" s="50"/>
      <c r="H93" s="50" t="s">
        <v>246</v>
      </c>
      <c r="I93" s="51">
        <v>41093</v>
      </c>
      <c r="J93" s="52">
        <v>0.76413194444444443</v>
      </c>
      <c r="K93" s="53">
        <v>2.0523611111111113</v>
      </c>
      <c r="L93" s="53">
        <v>2.897928240740741</v>
      </c>
      <c r="M93" s="52">
        <v>0.30075231481481485</v>
      </c>
      <c r="N93" s="50" t="s">
        <v>104</v>
      </c>
      <c r="O93" s="50" t="s">
        <v>269</v>
      </c>
      <c r="P93" s="50"/>
      <c r="Q93" s="50"/>
      <c r="R93" s="50">
        <v>1.4119999999999999</v>
      </c>
      <c r="S93" s="50"/>
      <c r="T93" s="53">
        <f>K93*R93</f>
        <v>2.8979338888888888</v>
      </c>
      <c r="U93" s="52">
        <f>T93/$T$2</f>
        <v>1.1773820302945115</v>
      </c>
      <c r="V93" s="50"/>
      <c r="W93" s="55">
        <v>13</v>
      </c>
      <c r="X93" s="57"/>
    </row>
    <row r="94" spans="1:24">
      <c r="A94" s="25">
        <v>93</v>
      </c>
      <c r="B94" s="37">
        <v>40</v>
      </c>
      <c r="C94" s="37" t="s">
        <v>0</v>
      </c>
      <c r="D94" s="37">
        <v>82</v>
      </c>
      <c r="E94" s="37" t="s">
        <v>437</v>
      </c>
      <c r="F94" s="37" t="s">
        <v>850</v>
      </c>
      <c r="G94" s="37" t="s">
        <v>283</v>
      </c>
      <c r="H94" s="37" t="s">
        <v>363</v>
      </c>
      <c r="I94" s="38">
        <v>41092</v>
      </c>
      <c r="J94" s="39">
        <v>0.95067129629629632</v>
      </c>
      <c r="K94" s="39">
        <v>2.1720717592592593</v>
      </c>
      <c r="L94" s="39">
        <v>2.8997106481481478</v>
      </c>
      <c r="M94" s="41">
        <v>0.23929398148148148</v>
      </c>
      <c r="N94" s="37" t="s">
        <v>324</v>
      </c>
      <c r="O94" s="37" t="s">
        <v>748</v>
      </c>
      <c r="P94" s="37"/>
      <c r="Q94" s="37"/>
      <c r="R94" s="43">
        <f>L94/K94</f>
        <v>1.3349976287786343</v>
      </c>
      <c r="S94" s="37"/>
      <c r="T94" s="39">
        <f>K94*R94</f>
        <v>2.8997106481481478</v>
      </c>
      <c r="U94" s="41">
        <f>T94/$T$2</f>
        <v>1.1781038978402245</v>
      </c>
      <c r="V94" s="37"/>
      <c r="W94" s="42">
        <v>40</v>
      </c>
      <c r="X94" s="37"/>
    </row>
    <row r="95" spans="1:24">
      <c r="A95" s="25">
        <v>94</v>
      </c>
      <c r="B95" s="50">
        <v>14</v>
      </c>
      <c r="C95" s="50" t="s">
        <v>0</v>
      </c>
      <c r="D95" s="50">
        <v>21</v>
      </c>
      <c r="E95" s="50" t="s">
        <v>215</v>
      </c>
      <c r="F95" s="50" t="s">
        <v>851</v>
      </c>
      <c r="G95" s="50" t="s">
        <v>1</v>
      </c>
      <c r="H95" s="50" t="s">
        <v>216</v>
      </c>
      <c r="I95" s="51">
        <v>41093</v>
      </c>
      <c r="J95" s="52">
        <v>0.76234953703703701</v>
      </c>
      <c r="K95" s="53">
        <v>2.0509374999999999</v>
      </c>
      <c r="L95" s="53">
        <v>2.9000231481481484</v>
      </c>
      <c r="M95" s="52">
        <v>0.30284722222222221</v>
      </c>
      <c r="N95" s="50" t="s">
        <v>4</v>
      </c>
      <c r="O95" s="50" t="s">
        <v>269</v>
      </c>
      <c r="P95" s="50"/>
      <c r="Q95" s="50"/>
      <c r="R95" s="50">
        <v>1.4139999999999999</v>
      </c>
      <c r="S95" s="50"/>
      <c r="T95" s="53">
        <f>K95*R95</f>
        <v>2.9000256249999996</v>
      </c>
      <c r="U95" s="52">
        <f>T95/$T$2</f>
        <v>1.1782318676627077</v>
      </c>
      <c r="V95" s="50"/>
      <c r="W95" s="55">
        <v>14</v>
      </c>
      <c r="X95" s="57"/>
    </row>
    <row r="96" spans="1:24">
      <c r="A96" s="25">
        <v>95</v>
      </c>
      <c r="B96" s="50">
        <v>15</v>
      </c>
      <c r="C96" s="50" t="s">
        <v>7</v>
      </c>
      <c r="D96" s="50">
        <v>1</v>
      </c>
      <c r="E96" s="50" t="s">
        <v>240</v>
      </c>
      <c r="F96" s="50" t="s">
        <v>852</v>
      </c>
      <c r="G96" s="50" t="s">
        <v>217</v>
      </c>
      <c r="H96" s="50" t="s">
        <v>246</v>
      </c>
      <c r="I96" s="51">
        <v>41093</v>
      </c>
      <c r="J96" s="52">
        <v>0.76887731481481481</v>
      </c>
      <c r="K96" s="53">
        <v>2.0584953703703701</v>
      </c>
      <c r="L96" s="53">
        <v>2.9004166666666666</v>
      </c>
      <c r="M96" s="52">
        <v>0.30324074074074076</v>
      </c>
      <c r="N96" s="50" t="s">
        <v>218</v>
      </c>
      <c r="O96" s="50" t="s">
        <v>269</v>
      </c>
      <c r="P96" s="50"/>
      <c r="Q96" s="50"/>
      <c r="R96" s="50">
        <v>1.409</v>
      </c>
      <c r="S96" s="50"/>
      <c r="T96" s="53">
        <f>K96*R96</f>
        <v>2.9004199768518517</v>
      </c>
      <c r="U96" s="52">
        <f>T96/$T$2</f>
        <v>1.178392086219026</v>
      </c>
      <c r="V96" s="50"/>
      <c r="W96" s="55">
        <v>15</v>
      </c>
      <c r="X96" s="57"/>
    </row>
    <row r="97" spans="1:24">
      <c r="A97" s="25">
        <v>96</v>
      </c>
      <c r="B97" s="37">
        <v>41</v>
      </c>
      <c r="C97" s="37" t="s">
        <v>0</v>
      </c>
      <c r="D97" s="37">
        <v>30</v>
      </c>
      <c r="E97" s="37" t="s">
        <v>439</v>
      </c>
      <c r="F97" s="37" t="s">
        <v>853</v>
      </c>
      <c r="G97" s="37" t="s">
        <v>283</v>
      </c>
      <c r="H97" s="37" t="s">
        <v>440</v>
      </c>
      <c r="I97" s="38">
        <v>41093</v>
      </c>
      <c r="J97" s="39">
        <v>2.855324074074074E-2</v>
      </c>
      <c r="K97" s="39">
        <v>2.2479398148148149</v>
      </c>
      <c r="L97" s="39">
        <v>2.9088310185185189</v>
      </c>
      <c r="M97" s="41">
        <v>0.24841435185185187</v>
      </c>
      <c r="N97" s="37" t="s">
        <v>442</v>
      </c>
      <c r="O97" s="37" t="s">
        <v>748</v>
      </c>
      <c r="P97" s="37"/>
      <c r="Q97" s="37"/>
      <c r="R97" s="43">
        <f>L97/K97</f>
        <v>1.2939986201357212</v>
      </c>
      <c r="S97" s="37"/>
      <c r="T97" s="39">
        <f>K97*R97</f>
        <v>2.9088310185185189</v>
      </c>
      <c r="U97" s="41">
        <f>T97/$T$2</f>
        <v>1.1818093516550534</v>
      </c>
      <c r="V97" s="37"/>
      <c r="W97" s="37">
        <v>41</v>
      </c>
      <c r="X97" s="37"/>
    </row>
    <row r="98" spans="1:24">
      <c r="A98" s="25">
        <v>97</v>
      </c>
      <c r="B98" s="26">
        <v>9</v>
      </c>
      <c r="C98" s="26" t="s">
        <v>33</v>
      </c>
      <c r="D98" s="26">
        <v>6300</v>
      </c>
      <c r="E98" s="26" t="s">
        <v>49</v>
      </c>
      <c r="F98" s="26" t="s">
        <v>854</v>
      </c>
      <c r="G98" s="26" t="s">
        <v>38</v>
      </c>
      <c r="H98" s="26" t="s">
        <v>50</v>
      </c>
      <c r="I98" s="27">
        <v>41093</v>
      </c>
      <c r="J98" s="28">
        <v>0.43050925925925926</v>
      </c>
      <c r="K98" s="29">
        <v>1.7349652777777778</v>
      </c>
      <c r="L98" s="29">
        <v>1.4986458333333335</v>
      </c>
      <c r="M98" s="28">
        <v>0.24952546296296296</v>
      </c>
      <c r="N98" s="26" t="s">
        <v>36</v>
      </c>
      <c r="O98" s="26" t="s">
        <v>272</v>
      </c>
      <c r="P98" s="26">
        <v>496.6</v>
      </c>
      <c r="Q98" s="30">
        <f>(808/(P98+0))</f>
        <v>1.6270640354409986</v>
      </c>
      <c r="R98" s="26">
        <v>1.6859999999999999</v>
      </c>
      <c r="S98" s="31">
        <f>1-(Q98/R98)</f>
        <v>3.4956088113286654E-2</v>
      </c>
      <c r="T98" s="29">
        <f>K98*R98</f>
        <v>2.9251514583333331</v>
      </c>
      <c r="U98" s="28">
        <f>T98/$T$2</f>
        <v>1.1884400731625868</v>
      </c>
      <c r="V98" s="32">
        <v>9</v>
      </c>
      <c r="W98" s="32">
        <v>9</v>
      </c>
      <c r="X98" s="26"/>
    </row>
    <row r="99" spans="1:24">
      <c r="A99" s="25">
        <v>98</v>
      </c>
      <c r="B99" s="44">
        <v>18</v>
      </c>
      <c r="C99" s="44" t="s">
        <v>0</v>
      </c>
      <c r="D99" s="44">
        <v>738</v>
      </c>
      <c r="E99" s="44" t="s">
        <v>599</v>
      </c>
      <c r="F99" s="44" t="s">
        <v>855</v>
      </c>
      <c r="G99" s="44" t="s">
        <v>598</v>
      </c>
      <c r="H99" s="44" t="s">
        <v>597</v>
      </c>
      <c r="I99" s="45">
        <v>41093</v>
      </c>
      <c r="J99" s="46">
        <v>0.12712962962962962</v>
      </c>
      <c r="K99" s="47">
        <v>2.3249189814814817</v>
      </c>
      <c r="L99" s="47">
        <v>2.9293981481481484</v>
      </c>
      <c r="M99" s="46">
        <v>0.31810185185185186</v>
      </c>
      <c r="N99" s="44" t="s">
        <v>442</v>
      </c>
      <c r="O99" s="44" t="s">
        <v>749</v>
      </c>
      <c r="P99" s="44"/>
      <c r="Q99" s="44"/>
      <c r="R99" s="48">
        <f>L99/K99</f>
        <v>1.260000099565397</v>
      </c>
      <c r="S99" s="44"/>
      <c r="T99" s="47">
        <f>K99*R99</f>
        <v>2.9293981481481484</v>
      </c>
      <c r="U99" s="46">
        <f>T99/$T$2</f>
        <v>1.1901654321486455</v>
      </c>
      <c r="V99" s="44"/>
      <c r="W99" s="44">
        <v>18</v>
      </c>
      <c r="X99" s="44"/>
    </row>
    <row r="100" spans="1:24">
      <c r="A100" s="25">
        <v>99</v>
      </c>
      <c r="B100" s="44">
        <v>19</v>
      </c>
      <c r="C100" s="44" t="s">
        <v>0</v>
      </c>
      <c r="D100" s="44">
        <v>529</v>
      </c>
      <c r="E100" s="44" t="s">
        <v>595</v>
      </c>
      <c r="F100" s="44" t="s">
        <v>856</v>
      </c>
      <c r="G100" s="44" t="s">
        <v>594</v>
      </c>
      <c r="H100" s="44" t="s">
        <v>343</v>
      </c>
      <c r="I100" s="45">
        <v>41093</v>
      </c>
      <c r="J100" s="46">
        <v>0.19958333333333333</v>
      </c>
      <c r="K100" s="47">
        <v>2.381875</v>
      </c>
      <c r="L100" s="47">
        <v>2.9297106481481481</v>
      </c>
      <c r="M100" s="46">
        <v>0.31840277777777776</v>
      </c>
      <c r="N100" s="44" t="s">
        <v>442</v>
      </c>
      <c r="O100" s="44" t="s">
        <v>749</v>
      </c>
      <c r="P100" s="44"/>
      <c r="Q100" s="44"/>
      <c r="R100" s="48">
        <f>L100/K100</f>
        <v>1.2300018465067009</v>
      </c>
      <c r="S100" s="44"/>
      <c r="T100" s="47">
        <f>K100*R100</f>
        <v>2.9297106481481481</v>
      </c>
      <c r="U100" s="46">
        <f>T100/$T$2</f>
        <v>1.1902923956676814</v>
      </c>
      <c r="V100" s="44"/>
      <c r="W100" s="49">
        <v>19</v>
      </c>
      <c r="X100" s="44"/>
    </row>
    <row r="101" spans="1:24">
      <c r="A101" s="25">
        <v>100</v>
      </c>
      <c r="B101" s="44">
        <v>20</v>
      </c>
      <c r="C101" s="44" t="s">
        <v>0</v>
      </c>
      <c r="D101" s="44">
        <v>172</v>
      </c>
      <c r="E101" s="44" t="s">
        <v>592</v>
      </c>
      <c r="F101" s="44" t="s">
        <v>857</v>
      </c>
      <c r="G101" s="44" t="s">
        <v>283</v>
      </c>
      <c r="H101" s="44" t="s">
        <v>591</v>
      </c>
      <c r="I101" s="45">
        <v>41093</v>
      </c>
      <c r="J101" s="46">
        <v>0.10252314814814815</v>
      </c>
      <c r="K101" s="47">
        <v>2.3021180555555554</v>
      </c>
      <c r="L101" s="47">
        <v>2.9328935185185188</v>
      </c>
      <c r="M101" s="46">
        <v>0.32159722222222226</v>
      </c>
      <c r="N101" s="44" t="s">
        <v>589</v>
      </c>
      <c r="O101" s="44" t="s">
        <v>749</v>
      </c>
      <c r="P101" s="44"/>
      <c r="Q101" s="44"/>
      <c r="R101" s="48">
        <f>L101/K101</f>
        <v>1.2739978783628203</v>
      </c>
      <c r="S101" s="44"/>
      <c r="T101" s="47">
        <f>K101*R101</f>
        <v>2.9328935185185188</v>
      </c>
      <c r="U101" s="46">
        <f>T101/$T$2</f>
        <v>1.1915855426208259</v>
      </c>
      <c r="V101" s="44"/>
      <c r="W101" s="44">
        <v>20</v>
      </c>
      <c r="X101" s="44"/>
    </row>
    <row r="102" spans="1:24">
      <c r="A102" s="25">
        <v>101</v>
      </c>
      <c r="B102" s="44">
        <v>21</v>
      </c>
      <c r="C102" s="44" t="s">
        <v>0</v>
      </c>
      <c r="D102" s="44">
        <v>14</v>
      </c>
      <c r="E102" s="44" t="s">
        <v>588</v>
      </c>
      <c r="F102" s="44" t="s">
        <v>858</v>
      </c>
      <c r="G102" s="44" t="s">
        <v>587</v>
      </c>
      <c r="H102" s="44" t="s">
        <v>586</v>
      </c>
      <c r="I102" s="45">
        <v>41093</v>
      </c>
      <c r="J102" s="46">
        <v>0.1612962962962963</v>
      </c>
      <c r="K102" s="47">
        <v>2.3545486111111109</v>
      </c>
      <c r="L102" s="47">
        <v>2.9337731481481484</v>
      </c>
      <c r="M102" s="46">
        <v>0.32246527777777778</v>
      </c>
      <c r="N102" s="44" t="s">
        <v>584</v>
      </c>
      <c r="O102" s="44" t="s">
        <v>749</v>
      </c>
      <c r="P102" s="44"/>
      <c r="Q102" s="44"/>
      <c r="R102" s="48">
        <f>L102/K102</f>
        <v>1.2460023693304432</v>
      </c>
      <c r="S102" s="44"/>
      <c r="T102" s="47">
        <f>K102*R102</f>
        <v>2.9337731481481484</v>
      </c>
      <c r="U102" s="46">
        <f>T102/$T$2</f>
        <v>1.1919429214151496</v>
      </c>
      <c r="V102" s="44"/>
      <c r="W102" s="49">
        <v>21</v>
      </c>
      <c r="X102" s="44"/>
    </row>
    <row r="103" spans="1:24">
      <c r="A103" s="25">
        <v>102</v>
      </c>
      <c r="B103" s="44">
        <v>22</v>
      </c>
      <c r="C103" s="44" t="s">
        <v>0</v>
      </c>
      <c r="D103" s="44">
        <v>41</v>
      </c>
      <c r="E103" s="44" t="s">
        <v>583</v>
      </c>
      <c r="F103" s="44" t="s">
        <v>859</v>
      </c>
      <c r="G103" s="44" t="s">
        <v>582</v>
      </c>
      <c r="H103" s="44" t="s">
        <v>581</v>
      </c>
      <c r="I103" s="45">
        <v>41093</v>
      </c>
      <c r="J103" s="46">
        <v>0.12148148148148148</v>
      </c>
      <c r="K103" s="47">
        <v>2.3225462962962964</v>
      </c>
      <c r="L103" s="47">
        <v>2.9380208333333333</v>
      </c>
      <c r="M103" s="46">
        <v>0.32672453703703702</v>
      </c>
      <c r="N103" s="44" t="s">
        <v>579</v>
      </c>
      <c r="O103" s="44" t="s">
        <v>749</v>
      </c>
      <c r="P103" s="44"/>
      <c r="Q103" s="44"/>
      <c r="R103" s="48">
        <f>L103/K103</f>
        <v>1.264999900332888</v>
      </c>
      <c r="S103" s="44"/>
      <c r="T103" s="47">
        <f>K103*R103</f>
        <v>2.9380208333333333</v>
      </c>
      <c r="U103" s="46">
        <f>T103/$T$2</f>
        <v>1.1936686848035278</v>
      </c>
      <c r="V103" s="44"/>
      <c r="W103" s="44">
        <v>22</v>
      </c>
      <c r="X103" s="44"/>
    </row>
    <row r="104" spans="1:24">
      <c r="A104" s="25">
        <v>103</v>
      </c>
      <c r="B104" s="37">
        <v>42</v>
      </c>
      <c r="C104" s="37" t="s">
        <v>753</v>
      </c>
      <c r="D104" s="37">
        <v>1105</v>
      </c>
      <c r="E104" s="37" t="s">
        <v>444</v>
      </c>
      <c r="F104" s="37" t="s">
        <v>860</v>
      </c>
      <c r="G104" s="37" t="s">
        <v>445</v>
      </c>
      <c r="H104" s="37" t="s">
        <v>446</v>
      </c>
      <c r="I104" s="38">
        <v>41092</v>
      </c>
      <c r="J104" s="39">
        <v>0.96056712962962953</v>
      </c>
      <c r="K104" s="39">
        <v>2.1878009259259259</v>
      </c>
      <c r="L104" s="39">
        <v>2.9404050925925929</v>
      </c>
      <c r="M104" s="41">
        <v>0.27998842592592593</v>
      </c>
      <c r="N104" s="37" t="s">
        <v>290</v>
      </c>
      <c r="O104" s="37" t="s">
        <v>748</v>
      </c>
      <c r="P104" s="37"/>
      <c r="Q104" s="37"/>
      <c r="R104" s="43">
        <f>L104/K104</f>
        <v>1.3440002962555417</v>
      </c>
      <c r="S104" s="37"/>
      <c r="T104" s="39">
        <f>K104*R104</f>
        <v>2.9404050925925929</v>
      </c>
      <c r="U104" s="41">
        <f>T104/$T$2</f>
        <v>1.194637369430247</v>
      </c>
      <c r="V104" s="37"/>
      <c r="W104" s="42">
        <v>42</v>
      </c>
      <c r="X104" s="37"/>
    </row>
    <row r="105" spans="1:24">
      <c r="A105" s="25">
        <v>104</v>
      </c>
      <c r="B105" s="44">
        <v>23</v>
      </c>
      <c r="C105" s="44" t="s">
        <v>0</v>
      </c>
      <c r="D105" s="44">
        <v>4677</v>
      </c>
      <c r="E105" s="44" t="s">
        <v>578</v>
      </c>
      <c r="F105" s="44" t="s">
        <v>861</v>
      </c>
      <c r="G105" s="44" t="s">
        <v>480</v>
      </c>
      <c r="H105" s="44" t="s">
        <v>343</v>
      </c>
      <c r="I105" s="45">
        <v>41093</v>
      </c>
      <c r="J105" s="46">
        <v>0.12300925925925926</v>
      </c>
      <c r="K105" s="47">
        <v>2.3223726851851851</v>
      </c>
      <c r="L105" s="47">
        <v>2.9424421296296295</v>
      </c>
      <c r="M105" s="46">
        <v>0.33114583333333331</v>
      </c>
      <c r="N105" s="44" t="s">
        <v>483</v>
      </c>
      <c r="O105" s="44" t="s">
        <v>749</v>
      </c>
      <c r="P105" s="44"/>
      <c r="Q105" s="44"/>
      <c r="R105" s="48">
        <f>L105/K105</f>
        <v>1.2669982507114272</v>
      </c>
      <c r="S105" s="44"/>
      <c r="T105" s="47">
        <f>K105*R105</f>
        <v>2.9424421296296295</v>
      </c>
      <c r="U105" s="46">
        <f>T105/$T$2</f>
        <v>1.1954649834802593</v>
      </c>
      <c r="V105" s="44"/>
      <c r="W105" s="49">
        <v>23</v>
      </c>
      <c r="X105" s="44"/>
    </row>
    <row r="106" spans="1:24">
      <c r="A106" s="25">
        <v>105</v>
      </c>
      <c r="B106" s="37">
        <v>43</v>
      </c>
      <c r="C106" s="37" t="s">
        <v>0</v>
      </c>
      <c r="D106" s="37">
        <v>111</v>
      </c>
      <c r="E106" s="37" t="s">
        <v>448</v>
      </c>
      <c r="F106" s="37" t="s">
        <v>862</v>
      </c>
      <c r="G106" s="37" t="s">
        <v>449</v>
      </c>
      <c r="H106" s="37" t="s">
        <v>450</v>
      </c>
      <c r="I106" s="38">
        <v>41093</v>
      </c>
      <c r="J106" s="39">
        <v>9.0000000000000011E-2</v>
      </c>
      <c r="K106" s="39">
        <v>2.2875578703703705</v>
      </c>
      <c r="L106" s="39">
        <v>2.9440856481481479</v>
      </c>
      <c r="M106" s="41">
        <v>0.28366898148148151</v>
      </c>
      <c r="N106" s="37" t="s">
        <v>302</v>
      </c>
      <c r="O106" s="37" t="s">
        <v>748</v>
      </c>
      <c r="P106" s="37"/>
      <c r="Q106" s="37"/>
      <c r="R106" s="43">
        <f>L106/K106</f>
        <v>1.2869994181487008</v>
      </c>
      <c r="S106" s="37"/>
      <c r="T106" s="39">
        <f>K106*R106</f>
        <v>2.9440856481481479</v>
      </c>
      <c r="U106" s="41">
        <f>T106/$T$2</f>
        <v>1.1961327175433376</v>
      </c>
      <c r="V106" s="37"/>
      <c r="W106" s="37">
        <v>43</v>
      </c>
      <c r="X106" s="37"/>
    </row>
    <row r="107" spans="1:24">
      <c r="A107" s="25">
        <v>106</v>
      </c>
      <c r="B107" s="44">
        <v>24</v>
      </c>
      <c r="C107" s="44" t="s">
        <v>0</v>
      </c>
      <c r="D107" s="44">
        <v>501</v>
      </c>
      <c r="E107" s="44" t="s">
        <v>576</v>
      </c>
      <c r="F107" s="44" t="s">
        <v>863</v>
      </c>
      <c r="G107" s="44" t="s">
        <v>493</v>
      </c>
      <c r="H107" s="44" t="s">
        <v>573</v>
      </c>
      <c r="I107" s="45">
        <v>41093</v>
      </c>
      <c r="J107" s="46">
        <v>0.54944444444444451</v>
      </c>
      <c r="K107" s="47">
        <v>2.6869212962962963</v>
      </c>
      <c r="L107" s="47">
        <v>2.9475578703703706</v>
      </c>
      <c r="M107" s="46">
        <v>0.33624999999999999</v>
      </c>
      <c r="N107" s="44" t="s">
        <v>571</v>
      </c>
      <c r="O107" s="44" t="s">
        <v>749</v>
      </c>
      <c r="P107" s="44"/>
      <c r="Q107" s="44"/>
      <c r="R107" s="48">
        <f>L107/K107</f>
        <v>1.0970019384018954</v>
      </c>
      <c r="S107" s="44"/>
      <c r="T107" s="47">
        <f>K107*R107</f>
        <v>2.9475578703703706</v>
      </c>
      <c r="U107" s="46">
        <f>T107/$T$2</f>
        <v>1.1975434233104045</v>
      </c>
      <c r="V107" s="44"/>
      <c r="W107" s="44">
        <v>24</v>
      </c>
      <c r="X107" s="44"/>
    </row>
    <row r="108" spans="1:24">
      <c r="A108" s="25">
        <v>107</v>
      </c>
      <c r="B108" s="37">
        <v>44</v>
      </c>
      <c r="C108" s="37" t="s">
        <v>0</v>
      </c>
      <c r="D108" s="37">
        <v>40</v>
      </c>
      <c r="E108" s="37" t="s">
        <v>452</v>
      </c>
      <c r="F108" s="37" t="s">
        <v>864</v>
      </c>
      <c r="G108" s="37" t="s">
        <v>430</v>
      </c>
      <c r="H108" s="37" t="s">
        <v>453</v>
      </c>
      <c r="I108" s="38">
        <v>41093</v>
      </c>
      <c r="J108" s="39">
        <v>7.2187500000000002E-2</v>
      </c>
      <c r="K108" s="39">
        <v>2.2871527777777776</v>
      </c>
      <c r="L108" s="39">
        <v>2.9481365740740739</v>
      </c>
      <c r="M108" s="41">
        <v>0.28771990740740744</v>
      </c>
      <c r="N108" s="37" t="s">
        <v>432</v>
      </c>
      <c r="O108" s="37" t="s">
        <v>748</v>
      </c>
      <c r="P108" s="37"/>
      <c r="Q108" s="37"/>
      <c r="R108" s="43">
        <f>L108/K108</f>
        <v>1.2889985324629321</v>
      </c>
      <c r="S108" s="37"/>
      <c r="T108" s="39">
        <f>K108*R108</f>
        <v>2.9481365740740739</v>
      </c>
      <c r="U108" s="41">
        <f>T108/$T$2</f>
        <v>1.1977785409382489</v>
      </c>
      <c r="V108" s="37"/>
      <c r="W108" s="42">
        <v>44</v>
      </c>
      <c r="X108" s="37"/>
    </row>
    <row r="109" spans="1:24">
      <c r="A109" s="25">
        <v>108</v>
      </c>
      <c r="B109" s="44">
        <v>25</v>
      </c>
      <c r="C109" s="44" t="s">
        <v>0</v>
      </c>
      <c r="D109" s="44">
        <v>301</v>
      </c>
      <c r="E109" s="44" t="s">
        <v>574</v>
      </c>
      <c r="F109" s="44" t="s">
        <v>865</v>
      </c>
      <c r="G109" s="44" t="s">
        <v>304</v>
      </c>
      <c r="H109" s="44" t="s">
        <v>573</v>
      </c>
      <c r="I109" s="45">
        <v>41093</v>
      </c>
      <c r="J109" s="46">
        <v>0.55126157407407406</v>
      </c>
      <c r="K109" s="47">
        <v>2.6927083333333335</v>
      </c>
      <c r="L109" s="47">
        <v>2.953900462962963</v>
      </c>
      <c r="M109" s="46">
        <v>0.34260416666666665</v>
      </c>
      <c r="N109" s="44" t="s">
        <v>571</v>
      </c>
      <c r="O109" s="44" t="s">
        <v>749</v>
      </c>
      <c r="P109" s="44"/>
      <c r="Q109" s="44"/>
      <c r="R109" s="48">
        <f>L109/K109</f>
        <v>1.0969997850848914</v>
      </c>
      <c r="S109" s="44"/>
      <c r="T109" s="47">
        <f>K109*R109</f>
        <v>2.953900462962963</v>
      </c>
      <c r="U109" s="46">
        <f>T109/$T$2</f>
        <v>1.2001203125115798</v>
      </c>
      <c r="V109" s="44"/>
      <c r="W109" s="49">
        <v>25</v>
      </c>
      <c r="X109" s="44"/>
    </row>
    <row r="110" spans="1:24">
      <c r="A110" s="25">
        <v>109</v>
      </c>
      <c r="B110" s="44">
        <v>26</v>
      </c>
      <c r="C110" s="44" t="s">
        <v>7</v>
      </c>
      <c r="D110" s="44">
        <v>8429</v>
      </c>
      <c r="E110" s="44" t="s">
        <v>570</v>
      </c>
      <c r="F110" s="44" t="s">
        <v>866</v>
      </c>
      <c r="G110" s="44" t="s">
        <v>569</v>
      </c>
      <c r="H110" s="44" t="s">
        <v>568</v>
      </c>
      <c r="I110" s="45">
        <v>41093</v>
      </c>
      <c r="J110" s="46">
        <v>0.17508101851851851</v>
      </c>
      <c r="K110" s="47">
        <v>2.3607638888888887</v>
      </c>
      <c r="L110" s="47">
        <v>2.9556712962962965</v>
      </c>
      <c r="M110" s="46">
        <v>0.34437500000000004</v>
      </c>
      <c r="N110" s="44" t="s">
        <v>330</v>
      </c>
      <c r="O110" s="44" t="s">
        <v>749</v>
      </c>
      <c r="P110" s="44"/>
      <c r="Q110" s="44"/>
      <c r="R110" s="48">
        <f>L110/K110</f>
        <v>1.2519978428200227</v>
      </c>
      <c r="S110" s="44"/>
      <c r="T110" s="47">
        <f>K110*R110</f>
        <v>2.9556712962962965</v>
      </c>
      <c r="U110" s="46">
        <f>T110/$T$2</f>
        <v>1.2008397724527837</v>
      </c>
      <c r="V110" s="44"/>
      <c r="W110" s="44">
        <v>26</v>
      </c>
      <c r="X110" s="44"/>
    </row>
    <row r="111" spans="1:24">
      <c r="A111" s="25">
        <v>110</v>
      </c>
      <c r="B111" s="37">
        <v>45</v>
      </c>
      <c r="C111" s="37" t="s">
        <v>0</v>
      </c>
      <c r="D111" s="37">
        <v>146</v>
      </c>
      <c r="E111" s="37" t="s">
        <v>455</v>
      </c>
      <c r="F111" s="37" t="s">
        <v>867</v>
      </c>
      <c r="G111" s="37" t="s">
        <v>456</v>
      </c>
      <c r="H111" s="37" t="s">
        <v>343</v>
      </c>
      <c r="I111" s="38">
        <v>41093</v>
      </c>
      <c r="J111" s="39">
        <v>0.11762731481481481</v>
      </c>
      <c r="K111" s="39">
        <v>2.3081481481481481</v>
      </c>
      <c r="L111" s="39">
        <v>2.9567361111111112</v>
      </c>
      <c r="M111" s="41">
        <v>0.29631944444444441</v>
      </c>
      <c r="N111" s="37" t="s">
        <v>340</v>
      </c>
      <c r="O111" s="37" t="s">
        <v>748</v>
      </c>
      <c r="P111" s="37"/>
      <c r="Q111" s="37"/>
      <c r="R111" s="43">
        <f>L111/K111</f>
        <v>1.2809992779204109</v>
      </c>
      <c r="S111" s="37"/>
      <c r="T111" s="39">
        <f>K111*R111</f>
        <v>2.9567361111111112</v>
      </c>
      <c r="U111" s="41">
        <f>T111/$T$2</f>
        <v>1.2012723888880175</v>
      </c>
      <c r="V111" s="37"/>
      <c r="W111" s="37">
        <v>45</v>
      </c>
      <c r="X111" s="37"/>
    </row>
    <row r="112" spans="1:24">
      <c r="A112" s="25">
        <v>111</v>
      </c>
      <c r="B112" s="37">
        <v>46</v>
      </c>
      <c r="C112" s="37" t="s">
        <v>0</v>
      </c>
      <c r="D112" s="37">
        <v>12</v>
      </c>
      <c r="E112" s="37" t="s">
        <v>458</v>
      </c>
      <c r="F112" s="37" t="s">
        <v>868</v>
      </c>
      <c r="G112" s="37" t="s">
        <v>459</v>
      </c>
      <c r="H112" s="37" t="s">
        <v>460</v>
      </c>
      <c r="I112" s="38">
        <v>41093</v>
      </c>
      <c r="J112" s="39">
        <v>0.10592592592592592</v>
      </c>
      <c r="K112" s="39">
        <v>2.303425925925926</v>
      </c>
      <c r="L112" s="39">
        <v>2.9576041666666666</v>
      </c>
      <c r="M112" s="41">
        <v>0.29717592592592595</v>
      </c>
      <c r="N112" s="37" t="s">
        <v>462</v>
      </c>
      <c r="O112" s="37" t="s">
        <v>748</v>
      </c>
      <c r="P112" s="37"/>
      <c r="Q112" s="37"/>
      <c r="R112" s="43">
        <f>L112/K112</f>
        <v>1.2840022912730633</v>
      </c>
      <c r="S112" s="37"/>
      <c r="T112" s="39">
        <f>K112*R112</f>
        <v>2.9576041666666666</v>
      </c>
      <c r="U112" s="41">
        <f>T112/$T$2</f>
        <v>1.2016250653297842</v>
      </c>
      <c r="V112" s="37"/>
      <c r="W112" s="42">
        <v>46</v>
      </c>
      <c r="X112" s="37"/>
    </row>
    <row r="113" spans="1:24">
      <c r="A113" s="25">
        <v>112</v>
      </c>
      <c r="B113" s="44">
        <v>27</v>
      </c>
      <c r="C113" s="44" t="s">
        <v>0</v>
      </c>
      <c r="D113" s="44">
        <v>10883</v>
      </c>
      <c r="E113" s="44" t="s">
        <v>566</v>
      </c>
      <c r="F113" s="44" t="s">
        <v>869</v>
      </c>
      <c r="G113" s="44" t="s">
        <v>565</v>
      </c>
      <c r="H113" s="44" t="s">
        <v>564</v>
      </c>
      <c r="I113" s="45">
        <v>41093</v>
      </c>
      <c r="J113" s="46">
        <v>0.26245370370370369</v>
      </c>
      <c r="K113" s="47">
        <v>2.4219907407407408</v>
      </c>
      <c r="L113" s="47">
        <v>2.962094907407407</v>
      </c>
      <c r="M113" s="46">
        <v>0.35079861111111116</v>
      </c>
      <c r="N113" s="44" t="s">
        <v>470</v>
      </c>
      <c r="O113" s="44" t="s">
        <v>749</v>
      </c>
      <c r="P113" s="44"/>
      <c r="Q113" s="44"/>
      <c r="R113" s="48">
        <f>L113/K113</f>
        <v>1.2230000955748828</v>
      </c>
      <c r="S113" s="44"/>
      <c r="T113" s="47">
        <f>K113*R113</f>
        <v>2.962094907407407</v>
      </c>
      <c r="U113" s="46">
        <f>T113/$T$2</f>
        <v>1.203449578121857</v>
      </c>
      <c r="V113" s="44"/>
      <c r="W113" s="49">
        <v>27</v>
      </c>
      <c r="X113" s="44"/>
    </row>
    <row r="114" spans="1:24">
      <c r="A114" s="25">
        <v>113</v>
      </c>
      <c r="B114" s="37">
        <v>47</v>
      </c>
      <c r="C114" s="37" t="s">
        <v>0</v>
      </c>
      <c r="D114" s="37">
        <v>111</v>
      </c>
      <c r="E114" s="37" t="s">
        <v>463</v>
      </c>
      <c r="F114" s="37" t="s">
        <v>870</v>
      </c>
      <c r="G114" s="37" t="s">
        <v>464</v>
      </c>
      <c r="H114" s="37" t="s">
        <v>465</v>
      </c>
      <c r="I114" s="38">
        <v>41093</v>
      </c>
      <c r="J114" s="39">
        <v>0.10292824074074074</v>
      </c>
      <c r="K114" s="39">
        <v>2.2994560185185184</v>
      </c>
      <c r="L114" s="39">
        <v>2.9662962962962962</v>
      </c>
      <c r="M114" s="41">
        <v>0.30587962962962961</v>
      </c>
      <c r="N114" s="37" t="s">
        <v>467</v>
      </c>
      <c r="O114" s="37" t="s">
        <v>748</v>
      </c>
      <c r="P114" s="37"/>
      <c r="Q114" s="37"/>
      <c r="R114" s="43">
        <f>L114/K114</f>
        <v>1.2899991443225802</v>
      </c>
      <c r="S114" s="37"/>
      <c r="T114" s="39">
        <f>K114*R114</f>
        <v>2.9662962962962958</v>
      </c>
      <c r="U114" s="41">
        <f>T114/$T$2</f>
        <v>1.2051565321000077</v>
      </c>
      <c r="V114" s="37"/>
      <c r="W114" s="37">
        <v>47</v>
      </c>
      <c r="X114" s="37"/>
    </row>
    <row r="115" spans="1:24">
      <c r="A115" s="25">
        <v>114</v>
      </c>
      <c r="B115" s="37">
        <v>48</v>
      </c>
      <c r="C115" s="37" t="s">
        <v>0</v>
      </c>
      <c r="D115" s="37">
        <v>23</v>
      </c>
      <c r="E115" s="37" t="s">
        <v>468</v>
      </c>
      <c r="F115" s="37" t="s">
        <v>871</v>
      </c>
      <c r="G115" s="37" t="s">
        <v>283</v>
      </c>
      <c r="H115" s="37" t="s">
        <v>460</v>
      </c>
      <c r="I115" s="38">
        <v>41093</v>
      </c>
      <c r="J115" s="39">
        <v>0.1052199074074074</v>
      </c>
      <c r="K115" s="39">
        <v>2.3189236111111113</v>
      </c>
      <c r="L115" s="39">
        <v>2.9682175925925929</v>
      </c>
      <c r="M115" s="41">
        <v>0.30780092592592595</v>
      </c>
      <c r="N115" s="37" t="s">
        <v>470</v>
      </c>
      <c r="O115" s="37" t="s">
        <v>748</v>
      </c>
      <c r="P115" s="37"/>
      <c r="Q115" s="37"/>
      <c r="R115" s="43">
        <f>L115/K115</f>
        <v>1.27999800354371</v>
      </c>
      <c r="S115" s="37"/>
      <c r="T115" s="39">
        <f>K115*R115</f>
        <v>2.9682175925925929</v>
      </c>
      <c r="U115" s="41">
        <f>T115/$T$2</f>
        <v>1.2059371226244517</v>
      </c>
      <c r="V115" s="37"/>
      <c r="W115" s="42">
        <v>48</v>
      </c>
      <c r="X115" s="37"/>
    </row>
    <row r="116" spans="1:24">
      <c r="A116" s="25">
        <v>115</v>
      </c>
      <c r="B116" s="44">
        <v>28</v>
      </c>
      <c r="C116" s="44" t="s">
        <v>0</v>
      </c>
      <c r="D116" s="44">
        <v>28</v>
      </c>
      <c r="E116" s="44" t="s">
        <v>562</v>
      </c>
      <c r="F116" s="44" t="s">
        <v>872</v>
      </c>
      <c r="G116" s="44" t="s">
        <v>561</v>
      </c>
      <c r="H116" s="44" t="s">
        <v>560</v>
      </c>
      <c r="I116" s="45">
        <v>41093</v>
      </c>
      <c r="J116" s="46">
        <v>0.1892824074074074</v>
      </c>
      <c r="K116" s="47">
        <v>2.3745486111111114</v>
      </c>
      <c r="L116" s="47">
        <v>2.9705555555555558</v>
      </c>
      <c r="M116" s="46">
        <v>0.35925925925925922</v>
      </c>
      <c r="N116" s="44" t="s">
        <v>324</v>
      </c>
      <c r="O116" s="44" t="s">
        <v>749</v>
      </c>
      <c r="P116" s="44"/>
      <c r="Q116" s="44"/>
      <c r="R116" s="48">
        <f>L116/K116</f>
        <v>1.2509979966952782</v>
      </c>
      <c r="S116" s="44"/>
      <c r="T116" s="47">
        <f>K116*R116</f>
        <v>2.9705555555555554</v>
      </c>
      <c r="U116" s="46">
        <f>T116/$T$2</f>
        <v>1.2068869978409431</v>
      </c>
      <c r="V116" s="44"/>
      <c r="W116" s="44">
        <v>28</v>
      </c>
      <c r="X116" s="44"/>
    </row>
    <row r="117" spans="1:24">
      <c r="A117" s="25">
        <v>116</v>
      </c>
      <c r="B117" s="37">
        <v>49</v>
      </c>
      <c r="C117" s="37" t="s">
        <v>0</v>
      </c>
      <c r="D117" s="37">
        <v>10016</v>
      </c>
      <c r="E117" s="37" t="s">
        <v>471</v>
      </c>
      <c r="F117" s="37" t="s">
        <v>873</v>
      </c>
      <c r="G117" s="37" t="s">
        <v>472</v>
      </c>
      <c r="H117" s="37" t="s">
        <v>473</v>
      </c>
      <c r="I117" s="38">
        <v>41092</v>
      </c>
      <c r="J117" s="39">
        <v>0.9822453703703703</v>
      </c>
      <c r="K117" s="39">
        <v>2.2103125000000001</v>
      </c>
      <c r="L117" s="39">
        <v>2.9706597222222224</v>
      </c>
      <c r="M117" s="41">
        <v>0.31024305555555559</v>
      </c>
      <c r="N117" s="37" t="s">
        <v>386</v>
      </c>
      <c r="O117" s="37" t="s">
        <v>748</v>
      </c>
      <c r="P117" s="37"/>
      <c r="Q117" s="37"/>
      <c r="R117" s="43">
        <f>L117/K117</f>
        <v>1.3439998743264685</v>
      </c>
      <c r="S117" s="37"/>
      <c r="T117" s="39">
        <f>K117*R117</f>
        <v>2.9706597222222224</v>
      </c>
      <c r="U117" s="41">
        <f>T117/$T$2</f>
        <v>1.2069293190139552</v>
      </c>
      <c r="V117" s="37"/>
      <c r="W117" s="37">
        <v>49</v>
      </c>
      <c r="X117" s="37"/>
    </row>
    <row r="118" spans="1:24">
      <c r="A118" s="25">
        <v>117</v>
      </c>
      <c r="B118" s="37">
        <v>50</v>
      </c>
      <c r="C118" s="37" t="s">
        <v>0</v>
      </c>
      <c r="D118" s="37">
        <v>175</v>
      </c>
      <c r="E118" s="37" t="s">
        <v>475</v>
      </c>
      <c r="F118" s="37" t="s">
        <v>874</v>
      </c>
      <c r="G118" s="37" t="s">
        <v>283</v>
      </c>
      <c r="H118" s="37" t="s">
        <v>476</v>
      </c>
      <c r="I118" s="38">
        <v>41092</v>
      </c>
      <c r="J118" s="39">
        <v>0.99920138888888888</v>
      </c>
      <c r="K118" s="39">
        <v>2.2135532407407408</v>
      </c>
      <c r="L118" s="39">
        <v>2.9772337962962965</v>
      </c>
      <c r="M118" s="41">
        <v>0.31680555555555556</v>
      </c>
      <c r="N118" s="37" t="s">
        <v>478</v>
      </c>
      <c r="O118" s="37" t="s">
        <v>748</v>
      </c>
      <c r="P118" s="37"/>
      <c r="Q118" s="37"/>
      <c r="R118" s="43">
        <f>L118/K118</f>
        <v>1.3450021176359863</v>
      </c>
      <c r="S118" s="37"/>
      <c r="T118" s="39">
        <f>K118*R118</f>
        <v>2.9772337962962965</v>
      </c>
      <c r="U118" s="41">
        <f>T118/$T$2</f>
        <v>1.2096002552662684</v>
      </c>
      <c r="V118" s="37"/>
      <c r="W118" s="42">
        <v>50</v>
      </c>
      <c r="X118" s="37"/>
    </row>
    <row r="119" spans="1:24">
      <c r="A119" s="25">
        <v>118</v>
      </c>
      <c r="B119" s="37">
        <v>51</v>
      </c>
      <c r="C119" s="37" t="s">
        <v>0</v>
      </c>
      <c r="D119" s="37">
        <v>2008</v>
      </c>
      <c r="E119" s="37" t="s">
        <v>479</v>
      </c>
      <c r="F119" s="37" t="s">
        <v>875</v>
      </c>
      <c r="G119" s="37" t="s">
        <v>480</v>
      </c>
      <c r="H119" s="37" t="s">
        <v>481</v>
      </c>
      <c r="I119" s="38">
        <v>41093</v>
      </c>
      <c r="J119" s="39">
        <v>4.3622685185185188E-2</v>
      </c>
      <c r="K119" s="39">
        <v>2.2555208333333332</v>
      </c>
      <c r="L119" s="39">
        <v>2.9817939814814811</v>
      </c>
      <c r="M119" s="41">
        <v>0.32137731481481485</v>
      </c>
      <c r="N119" s="37" t="s">
        <v>483</v>
      </c>
      <c r="O119" s="37" t="s">
        <v>748</v>
      </c>
      <c r="P119" s="37"/>
      <c r="Q119" s="37"/>
      <c r="R119" s="43">
        <f>L119/K119</f>
        <v>1.3219979782118976</v>
      </c>
      <c r="S119" s="37"/>
      <c r="T119" s="39">
        <f>K119*R119</f>
        <v>2.9817939814814807</v>
      </c>
      <c r="U119" s="41">
        <f>T119/$T$2</f>
        <v>1.2114529821736821</v>
      </c>
      <c r="V119" s="37"/>
      <c r="W119" s="37">
        <v>51</v>
      </c>
      <c r="X119" s="37"/>
    </row>
    <row r="120" spans="1:24">
      <c r="A120" s="25">
        <v>119</v>
      </c>
      <c r="B120" s="37">
        <v>52</v>
      </c>
      <c r="C120" s="37" t="s">
        <v>0</v>
      </c>
      <c r="D120" s="37">
        <v>20</v>
      </c>
      <c r="E120" s="37" t="s">
        <v>484</v>
      </c>
      <c r="F120" s="37" t="s">
        <v>876</v>
      </c>
      <c r="G120" s="37" t="s">
        <v>283</v>
      </c>
      <c r="H120" s="37" t="s">
        <v>485</v>
      </c>
      <c r="I120" s="38">
        <v>41093</v>
      </c>
      <c r="J120" s="39">
        <v>0.10353009259259259</v>
      </c>
      <c r="K120" s="39">
        <v>2.3007175925925925</v>
      </c>
      <c r="L120" s="39">
        <v>2.9863310185185186</v>
      </c>
      <c r="M120" s="41">
        <v>0.32591435185185186</v>
      </c>
      <c r="N120" s="37" t="s">
        <v>478</v>
      </c>
      <c r="O120" s="37" t="s">
        <v>748</v>
      </c>
      <c r="P120" s="37"/>
      <c r="Q120" s="37"/>
      <c r="R120" s="43">
        <f>L120/K120</f>
        <v>1.2979998188970834</v>
      </c>
      <c r="S120" s="37"/>
      <c r="T120" s="39">
        <f>K120*R120</f>
        <v>2.9863310185185186</v>
      </c>
      <c r="U120" s="41">
        <f>T120/$T$2</f>
        <v>1.213296304375983</v>
      </c>
      <c r="V120" s="37"/>
      <c r="W120" s="42">
        <v>52</v>
      </c>
      <c r="X120" s="37"/>
    </row>
    <row r="121" spans="1:24">
      <c r="A121" s="25">
        <v>120</v>
      </c>
      <c r="B121" s="50">
        <v>16</v>
      </c>
      <c r="C121" s="50" t="s">
        <v>69</v>
      </c>
      <c r="D121" s="50">
        <v>599</v>
      </c>
      <c r="E121" s="50" t="s">
        <v>219</v>
      </c>
      <c r="F121" s="50" t="s">
        <v>877</v>
      </c>
      <c r="G121" s="50" t="s">
        <v>220</v>
      </c>
      <c r="H121" s="50" t="s">
        <v>250</v>
      </c>
      <c r="I121" s="51">
        <v>41093</v>
      </c>
      <c r="J121" s="52">
        <v>0.80030092592592583</v>
      </c>
      <c r="K121" s="53">
        <v>2.0926620370370368</v>
      </c>
      <c r="L121" s="53">
        <v>2.992511574074074</v>
      </c>
      <c r="M121" s="52">
        <v>0.39532407407407405</v>
      </c>
      <c r="N121" s="50" t="s">
        <v>221</v>
      </c>
      <c r="O121" s="50" t="s">
        <v>269</v>
      </c>
      <c r="P121" s="50"/>
      <c r="Q121" s="50"/>
      <c r="R121" s="50">
        <v>1.43</v>
      </c>
      <c r="S121" s="50"/>
      <c r="T121" s="53">
        <f>K121*R121</f>
        <v>2.9925067129629626</v>
      </c>
      <c r="U121" s="52">
        <f>T121/$T$2</f>
        <v>1.2158053856532878</v>
      </c>
      <c r="V121" s="50"/>
      <c r="W121" s="55">
        <v>16</v>
      </c>
      <c r="X121" s="57"/>
    </row>
    <row r="122" spans="1:24">
      <c r="A122" s="25">
        <v>121</v>
      </c>
      <c r="B122" s="44">
        <v>29</v>
      </c>
      <c r="C122" s="44" t="s">
        <v>0</v>
      </c>
      <c r="D122" s="44">
        <v>11019</v>
      </c>
      <c r="E122" s="44" t="s">
        <v>558</v>
      </c>
      <c r="F122" s="44" t="s">
        <v>878</v>
      </c>
      <c r="G122" s="44" t="s">
        <v>283</v>
      </c>
      <c r="H122" s="44" t="s">
        <v>557</v>
      </c>
      <c r="I122" s="45">
        <v>41093</v>
      </c>
      <c r="J122" s="46">
        <v>0.28052083333333333</v>
      </c>
      <c r="K122" s="47">
        <v>2.440775462962963</v>
      </c>
      <c r="L122" s="47">
        <v>3.0045949074074074</v>
      </c>
      <c r="M122" s="46">
        <v>0.39329861111111114</v>
      </c>
      <c r="N122" s="44" t="s">
        <v>540</v>
      </c>
      <c r="O122" s="44" t="s">
        <v>749</v>
      </c>
      <c r="P122" s="44"/>
      <c r="Q122" s="44"/>
      <c r="R122" s="48">
        <f>L122/K122</f>
        <v>1.23100012803308</v>
      </c>
      <c r="S122" s="44"/>
      <c r="T122" s="47">
        <f>K122*R122</f>
        <v>3.0045949074074074</v>
      </c>
      <c r="U122" s="46">
        <f>T122/$T$2</f>
        <v>1.2207166167107542</v>
      </c>
      <c r="V122" s="44"/>
      <c r="W122" s="49">
        <v>29</v>
      </c>
      <c r="X122" s="44"/>
    </row>
    <row r="123" spans="1:24">
      <c r="A123" s="25">
        <v>122</v>
      </c>
      <c r="B123" s="26">
        <v>1</v>
      </c>
      <c r="C123" s="26" t="s">
        <v>0</v>
      </c>
      <c r="D123" s="26">
        <v>104</v>
      </c>
      <c r="E123" s="26" t="s">
        <v>81</v>
      </c>
      <c r="F123" s="26" t="s">
        <v>879</v>
      </c>
      <c r="G123" s="26" t="s">
        <v>82</v>
      </c>
      <c r="H123" s="26" t="s">
        <v>114</v>
      </c>
      <c r="I123" s="27">
        <v>41094</v>
      </c>
      <c r="J123" s="28">
        <v>2.630787037037037E-2</v>
      </c>
      <c r="K123" s="29">
        <v>2.2854050925925926</v>
      </c>
      <c r="L123" s="29">
        <v>1.6264583333333331</v>
      </c>
      <c r="M123" s="28">
        <v>0</v>
      </c>
      <c r="N123" s="26" t="s">
        <v>83</v>
      </c>
      <c r="O123" s="26" t="s">
        <v>270</v>
      </c>
      <c r="P123" s="26">
        <v>608</v>
      </c>
      <c r="Q123" s="30">
        <f>(808/(P123+0))</f>
        <v>1.3289473684210527</v>
      </c>
      <c r="R123" s="26">
        <v>1.321</v>
      </c>
      <c r="S123" s="31">
        <f>1-(Q123/R123)</f>
        <v>-6.0161759432646456E-3</v>
      </c>
      <c r="T123" s="29">
        <f>K123*R123</f>
        <v>3.0190201273148149</v>
      </c>
      <c r="U123" s="28">
        <f>T123/$T$2</f>
        <v>1.2265773420941548</v>
      </c>
      <c r="V123" s="32">
        <v>1</v>
      </c>
      <c r="W123" s="32">
        <v>1</v>
      </c>
      <c r="X123" s="26"/>
    </row>
    <row r="124" spans="1:24">
      <c r="A124" s="25">
        <v>123</v>
      </c>
      <c r="B124" s="37">
        <v>53</v>
      </c>
      <c r="C124" s="37" t="s">
        <v>0</v>
      </c>
      <c r="D124" s="37">
        <v>1</v>
      </c>
      <c r="E124" s="37" t="s">
        <v>487</v>
      </c>
      <c r="F124" s="37" t="s">
        <v>880</v>
      </c>
      <c r="G124" s="37" t="s">
        <v>488</v>
      </c>
      <c r="H124" s="37" t="s">
        <v>489</v>
      </c>
      <c r="I124" s="38">
        <v>41093</v>
      </c>
      <c r="J124" s="39">
        <v>9.46412037037037E-2</v>
      </c>
      <c r="K124" s="39">
        <v>2.310324074074074</v>
      </c>
      <c r="L124" s="39">
        <v>3.0288310185185185</v>
      </c>
      <c r="M124" s="41">
        <v>0.36841435185185184</v>
      </c>
      <c r="N124" s="37" t="s">
        <v>491</v>
      </c>
      <c r="O124" s="37" t="s">
        <v>748</v>
      </c>
      <c r="P124" s="37"/>
      <c r="Q124" s="37"/>
      <c r="R124" s="43">
        <f>L124/K124</f>
        <v>1.3109983367733402</v>
      </c>
      <c r="S124" s="37"/>
      <c r="T124" s="39">
        <f>K124*R124</f>
        <v>3.0288310185185181</v>
      </c>
      <c r="U124" s="41">
        <f>T124/$T$2</f>
        <v>1.2305633429648799</v>
      </c>
      <c r="V124" s="37"/>
      <c r="W124" s="37">
        <v>53</v>
      </c>
      <c r="X124" s="37"/>
    </row>
    <row r="125" spans="1:24">
      <c r="A125" s="25">
        <v>124</v>
      </c>
      <c r="B125" s="44">
        <v>30</v>
      </c>
      <c r="C125" s="44" t="s">
        <v>0</v>
      </c>
      <c r="D125" s="44">
        <v>21</v>
      </c>
      <c r="E125" s="44" t="s">
        <v>555</v>
      </c>
      <c r="F125" s="44" t="s">
        <v>881</v>
      </c>
      <c r="G125" s="44" t="s">
        <v>554</v>
      </c>
      <c r="H125" s="44" t="s">
        <v>553</v>
      </c>
      <c r="I125" s="45">
        <v>41093</v>
      </c>
      <c r="J125" s="46">
        <v>0.28061342592592592</v>
      </c>
      <c r="K125" s="47">
        <v>2.4565393518518519</v>
      </c>
      <c r="L125" s="47">
        <v>3.0338310185185189</v>
      </c>
      <c r="M125" s="46">
        <v>0.42252314814814818</v>
      </c>
      <c r="N125" s="44" t="s">
        <v>522</v>
      </c>
      <c r="O125" s="44" t="s">
        <v>749</v>
      </c>
      <c r="P125" s="44"/>
      <c r="Q125" s="44"/>
      <c r="R125" s="48">
        <f>L125/K125</f>
        <v>1.2350020024028836</v>
      </c>
      <c r="S125" s="44"/>
      <c r="T125" s="47">
        <f>K125*R125</f>
        <v>3.0338310185185189</v>
      </c>
      <c r="U125" s="46">
        <f>T125/$T$2</f>
        <v>1.2325947592694564</v>
      </c>
      <c r="V125" s="44"/>
      <c r="W125" s="44">
        <v>30</v>
      </c>
      <c r="X125" s="44"/>
    </row>
    <row r="126" spans="1:24">
      <c r="A126" s="25">
        <v>125</v>
      </c>
      <c r="B126" s="44">
        <v>31</v>
      </c>
      <c r="C126" s="44" t="s">
        <v>754</v>
      </c>
      <c r="D126" s="44">
        <v>12</v>
      </c>
      <c r="E126" s="44" t="s">
        <v>550</v>
      </c>
      <c r="F126" s="44" t="s">
        <v>882</v>
      </c>
      <c r="G126" s="44" t="s">
        <v>304</v>
      </c>
      <c r="H126" s="44" t="s">
        <v>549</v>
      </c>
      <c r="I126" s="45">
        <v>41093</v>
      </c>
      <c r="J126" s="46">
        <v>0.52259259259259261</v>
      </c>
      <c r="K126" s="47">
        <v>2.6782523148148147</v>
      </c>
      <c r="L126" s="47">
        <v>3.0344560185185188</v>
      </c>
      <c r="M126" s="46">
        <v>0.42315972222222226</v>
      </c>
      <c r="N126" s="44" t="s">
        <v>547</v>
      </c>
      <c r="O126" s="44" t="s">
        <v>749</v>
      </c>
      <c r="P126" s="44"/>
      <c r="Q126" s="44"/>
      <c r="R126" s="48">
        <f>L126/K126</f>
        <v>1.1329985609396676</v>
      </c>
      <c r="S126" s="44"/>
      <c r="T126" s="47">
        <f>K126*R126</f>
        <v>3.0344560185185188</v>
      </c>
      <c r="U126" s="46">
        <f>T126/$T$2</f>
        <v>1.2328486863075283</v>
      </c>
      <c r="V126" s="44"/>
      <c r="W126" s="49">
        <v>31</v>
      </c>
      <c r="X126" s="44"/>
    </row>
    <row r="127" spans="1:24">
      <c r="A127" s="25">
        <v>126</v>
      </c>
      <c r="B127" s="44">
        <v>32</v>
      </c>
      <c r="C127" s="44" t="s">
        <v>0</v>
      </c>
      <c r="D127" s="44">
        <v>53</v>
      </c>
      <c r="E127" s="44" t="s">
        <v>546</v>
      </c>
      <c r="F127" s="44" t="s">
        <v>883</v>
      </c>
      <c r="G127" s="44" t="s">
        <v>283</v>
      </c>
      <c r="H127" s="44" t="s">
        <v>545</v>
      </c>
      <c r="I127" s="45">
        <v>41093</v>
      </c>
      <c r="J127" s="46">
        <v>0.48718750000000005</v>
      </c>
      <c r="K127" s="47">
        <v>2.634178240740741</v>
      </c>
      <c r="L127" s="47">
        <v>3.0345717592592591</v>
      </c>
      <c r="M127" s="46">
        <v>0.42327546296296298</v>
      </c>
      <c r="N127" s="44" t="s">
        <v>543</v>
      </c>
      <c r="O127" s="44" t="s">
        <v>749</v>
      </c>
      <c r="P127" s="44"/>
      <c r="Q127" s="44"/>
      <c r="R127" s="48">
        <f>L127/K127</f>
        <v>1.1519994024420785</v>
      </c>
      <c r="S127" s="44"/>
      <c r="T127" s="47">
        <f>K127*R127</f>
        <v>3.0345717592592596</v>
      </c>
      <c r="U127" s="46">
        <f>T127/$T$2</f>
        <v>1.2328957098330973</v>
      </c>
      <c r="V127" s="44"/>
      <c r="W127" s="44">
        <v>32</v>
      </c>
      <c r="X127" s="44"/>
    </row>
    <row r="128" spans="1:24">
      <c r="A128" s="25">
        <v>127</v>
      </c>
      <c r="B128" s="44">
        <v>33</v>
      </c>
      <c r="C128" s="44" t="s">
        <v>0</v>
      </c>
      <c r="D128" s="44">
        <v>47</v>
      </c>
      <c r="E128" s="44" t="s">
        <v>542</v>
      </c>
      <c r="F128" s="44" t="s">
        <v>884</v>
      </c>
      <c r="G128" s="44" t="s">
        <v>283</v>
      </c>
      <c r="H128" s="44" t="s">
        <v>305</v>
      </c>
      <c r="I128" s="45">
        <v>41093</v>
      </c>
      <c r="J128" s="46">
        <v>0.21733796296296296</v>
      </c>
      <c r="K128" s="47">
        <v>2.4026967592592592</v>
      </c>
      <c r="L128" s="47">
        <v>3.0466203703703703</v>
      </c>
      <c r="M128" s="46">
        <v>0.43532407407407409</v>
      </c>
      <c r="N128" s="44" t="s">
        <v>540</v>
      </c>
      <c r="O128" s="44" t="s">
        <v>749</v>
      </c>
      <c r="P128" s="44"/>
      <c r="Q128" s="44"/>
      <c r="R128" s="48">
        <f>L128/K128</f>
        <v>1.2680003661009764</v>
      </c>
      <c r="S128" s="44"/>
      <c r="T128" s="47">
        <f>K128*R128</f>
        <v>3.0466203703703703</v>
      </c>
      <c r="U128" s="46">
        <f>T128/$T$2</f>
        <v>1.2377908588448188</v>
      </c>
      <c r="V128" s="44"/>
      <c r="W128" s="49">
        <v>33</v>
      </c>
      <c r="X128" s="44"/>
    </row>
    <row r="129" spans="1:24">
      <c r="A129" s="25">
        <v>128</v>
      </c>
      <c r="B129" s="44">
        <v>34</v>
      </c>
      <c r="C129" s="44" t="s">
        <v>0</v>
      </c>
      <c r="D129" s="44">
        <v>559</v>
      </c>
      <c r="E129" s="44" t="s">
        <v>539</v>
      </c>
      <c r="F129" s="44" t="s">
        <v>885</v>
      </c>
      <c r="G129" s="44" t="s">
        <v>538</v>
      </c>
      <c r="H129" s="44" t="s">
        <v>537</v>
      </c>
      <c r="I129" s="45">
        <v>41093</v>
      </c>
      <c r="J129" s="46">
        <v>0.2502199074074074</v>
      </c>
      <c r="K129" s="47">
        <v>2.4453587962962962</v>
      </c>
      <c r="L129" s="47">
        <v>3.0664814814814814</v>
      </c>
      <c r="M129" s="46">
        <v>0.45518518518518519</v>
      </c>
      <c r="N129" s="44" t="s">
        <v>340</v>
      </c>
      <c r="O129" s="44" t="s">
        <v>749</v>
      </c>
      <c r="P129" s="44"/>
      <c r="Q129" s="44"/>
      <c r="R129" s="48">
        <f>L129/K129</f>
        <v>1.2540006342324603</v>
      </c>
      <c r="S129" s="44"/>
      <c r="T129" s="47">
        <f>K129*R129</f>
        <v>3.0664814814814814</v>
      </c>
      <c r="U129" s="46">
        <f>T129/$T$2</f>
        <v>1.2458600958324404</v>
      </c>
      <c r="V129" s="44"/>
      <c r="W129" s="44">
        <v>34</v>
      </c>
      <c r="X129" s="44"/>
    </row>
    <row r="130" spans="1:24">
      <c r="A130" s="25">
        <v>129</v>
      </c>
      <c r="B130" s="44">
        <v>35</v>
      </c>
      <c r="C130" s="44" t="s">
        <v>0</v>
      </c>
      <c r="D130" s="44">
        <v>28</v>
      </c>
      <c r="E130" s="44" t="s">
        <v>535</v>
      </c>
      <c r="F130" s="44" t="s">
        <v>886</v>
      </c>
      <c r="G130" s="44" t="s">
        <v>534</v>
      </c>
      <c r="H130" s="44" t="s">
        <v>533</v>
      </c>
      <c r="I130" s="45">
        <v>41093</v>
      </c>
      <c r="J130" s="46">
        <v>0.21886574074074075</v>
      </c>
      <c r="K130" s="47">
        <v>2.407673611111111</v>
      </c>
      <c r="L130" s="47">
        <v>3.0697800925925929</v>
      </c>
      <c r="M130" s="46">
        <v>0.45848379629629626</v>
      </c>
      <c r="N130" s="44" t="s">
        <v>531</v>
      </c>
      <c r="O130" s="44" t="s">
        <v>749</v>
      </c>
      <c r="P130" s="44"/>
      <c r="Q130" s="44"/>
      <c r="R130" s="48">
        <f>L130/K130</f>
        <v>1.2749984376727574</v>
      </c>
      <c r="S130" s="44"/>
      <c r="T130" s="47">
        <f>K130*R130</f>
        <v>3.0697800925925929</v>
      </c>
      <c r="U130" s="46">
        <f>T130/$T$2</f>
        <v>1.2472002663111541</v>
      </c>
      <c r="V130" s="44"/>
      <c r="W130" s="49">
        <v>35</v>
      </c>
      <c r="X130" s="44"/>
    </row>
    <row r="131" spans="1:24">
      <c r="A131" s="25">
        <v>130</v>
      </c>
      <c r="B131" s="44">
        <v>36</v>
      </c>
      <c r="C131" s="44" t="s">
        <v>33</v>
      </c>
      <c r="D131" s="44">
        <v>6540</v>
      </c>
      <c r="E131" s="44" t="s">
        <v>530</v>
      </c>
      <c r="F131" s="44" t="s">
        <v>887</v>
      </c>
      <c r="G131" s="44" t="s">
        <v>304</v>
      </c>
      <c r="H131" s="44" t="s">
        <v>529</v>
      </c>
      <c r="I131" s="45">
        <v>41093</v>
      </c>
      <c r="J131" s="46">
        <v>0.45012731481481483</v>
      </c>
      <c r="K131" s="47">
        <v>2.6089930555555556</v>
      </c>
      <c r="L131" s="47">
        <v>3.0707870370370371</v>
      </c>
      <c r="M131" s="46">
        <v>0.45949074074074076</v>
      </c>
      <c r="N131" s="44" t="s">
        <v>527</v>
      </c>
      <c r="O131" s="44" t="s">
        <v>749</v>
      </c>
      <c r="P131" s="44"/>
      <c r="Q131" s="44"/>
      <c r="R131" s="48">
        <f>L131/K131</f>
        <v>1.1770008473185252</v>
      </c>
      <c r="S131" s="44"/>
      <c r="T131" s="47">
        <f>K131*R131</f>
        <v>3.0707870370370371</v>
      </c>
      <c r="U131" s="46">
        <f>T131/$T$2</f>
        <v>1.2476093709836034</v>
      </c>
      <c r="V131" s="44"/>
      <c r="W131" s="44">
        <v>36</v>
      </c>
      <c r="X131" s="44"/>
    </row>
    <row r="132" spans="1:24">
      <c r="A132" s="25">
        <v>131</v>
      </c>
      <c r="B132" s="37">
        <v>54</v>
      </c>
      <c r="C132" s="37" t="s">
        <v>0</v>
      </c>
      <c r="D132" s="37">
        <v>75</v>
      </c>
      <c r="E132" s="37" t="s">
        <v>492</v>
      </c>
      <c r="F132" s="37" t="s">
        <v>888</v>
      </c>
      <c r="G132" s="37" t="s">
        <v>493</v>
      </c>
      <c r="H132" s="37" t="s">
        <v>409</v>
      </c>
      <c r="I132" s="38">
        <v>41093</v>
      </c>
      <c r="J132" s="39">
        <v>0.17322916666666666</v>
      </c>
      <c r="K132" s="39">
        <v>2.363564814814815</v>
      </c>
      <c r="L132" s="39">
        <v>3.0726388888888891</v>
      </c>
      <c r="M132" s="41">
        <v>0.41221064814814817</v>
      </c>
      <c r="N132" s="37" t="s">
        <v>495</v>
      </c>
      <c r="O132" s="37" t="s">
        <v>748</v>
      </c>
      <c r="P132" s="37"/>
      <c r="Q132" s="37"/>
      <c r="R132" s="43">
        <f>L132/K132</f>
        <v>1.3000019587487512</v>
      </c>
      <c r="S132" s="37"/>
      <c r="T132" s="39">
        <f>K132*R132</f>
        <v>3.0726388888888891</v>
      </c>
      <c r="U132" s="41">
        <f>T132/$T$2</f>
        <v>1.2483617473927056</v>
      </c>
      <c r="V132" s="37"/>
      <c r="W132" s="42">
        <v>54</v>
      </c>
      <c r="X132" s="37"/>
    </row>
    <row r="133" spans="1:24">
      <c r="A133" s="25">
        <v>132</v>
      </c>
      <c r="B133" s="37">
        <v>55</v>
      </c>
      <c r="C133" s="37" t="s">
        <v>0</v>
      </c>
      <c r="D133" s="37">
        <v>6131</v>
      </c>
      <c r="E133" s="37" t="s">
        <v>496</v>
      </c>
      <c r="F133" s="37" t="s">
        <v>889</v>
      </c>
      <c r="G133" s="37" t="s">
        <v>283</v>
      </c>
      <c r="H133" s="37" t="s">
        <v>347</v>
      </c>
      <c r="I133" s="38">
        <v>41093</v>
      </c>
      <c r="J133" s="39">
        <v>0.15339120370370371</v>
      </c>
      <c r="K133" s="39">
        <v>2.3548726851851853</v>
      </c>
      <c r="L133" s="39">
        <v>3.0825231481481481</v>
      </c>
      <c r="M133" s="41">
        <v>0.4221064814814815</v>
      </c>
      <c r="N133" s="37" t="s">
        <v>498</v>
      </c>
      <c r="O133" s="37" t="s">
        <v>748</v>
      </c>
      <c r="P133" s="37"/>
      <c r="Q133" s="37"/>
      <c r="R133" s="43">
        <f>L133/K133</f>
        <v>1.3089977931888666</v>
      </c>
      <c r="S133" s="37"/>
      <c r="T133" s="39">
        <f>K133*R133</f>
        <v>3.0825231481481481</v>
      </c>
      <c r="U133" s="41">
        <f>T133/$T$2</f>
        <v>1.2523775564762889</v>
      </c>
      <c r="V133" s="37"/>
      <c r="W133" s="37">
        <v>55</v>
      </c>
      <c r="X133" s="37"/>
    </row>
    <row r="134" spans="1:24">
      <c r="A134" s="25">
        <v>133</v>
      </c>
      <c r="B134" s="37">
        <v>56</v>
      </c>
      <c r="C134" s="37" t="s">
        <v>0</v>
      </c>
      <c r="D134" s="37">
        <v>610</v>
      </c>
      <c r="E134" s="37" t="s">
        <v>499</v>
      </c>
      <c r="F134" s="37" t="s">
        <v>890</v>
      </c>
      <c r="G134" s="37" t="s">
        <v>500</v>
      </c>
      <c r="H134" s="37" t="s">
        <v>501</v>
      </c>
      <c r="I134" s="38">
        <v>41093</v>
      </c>
      <c r="J134" s="39">
        <v>0.22646990740740738</v>
      </c>
      <c r="K134" s="39">
        <v>2.4130902777777776</v>
      </c>
      <c r="L134" s="39">
        <v>3.083923611111111</v>
      </c>
      <c r="M134" s="41">
        <v>0.42350694444444442</v>
      </c>
      <c r="N134" s="37" t="s">
        <v>360</v>
      </c>
      <c r="O134" s="37" t="s">
        <v>748</v>
      </c>
      <c r="P134" s="37"/>
      <c r="Q134" s="37"/>
      <c r="R134" s="43">
        <f>L134/K134</f>
        <v>1.2779976114076868</v>
      </c>
      <c r="S134" s="37"/>
      <c r="T134" s="39">
        <f>K134*R134</f>
        <v>3.083923611111111</v>
      </c>
      <c r="U134" s="41">
        <f>T134/$T$2</f>
        <v>1.2529465411356724</v>
      </c>
      <c r="V134" s="37"/>
      <c r="W134" s="42">
        <v>56</v>
      </c>
      <c r="X134" s="37"/>
    </row>
    <row r="135" spans="1:24">
      <c r="A135" s="25">
        <v>134</v>
      </c>
      <c r="B135" s="26">
        <v>10</v>
      </c>
      <c r="C135" s="26" t="s">
        <v>0</v>
      </c>
      <c r="D135" s="26">
        <v>21</v>
      </c>
      <c r="E135" s="26" t="s">
        <v>145</v>
      </c>
      <c r="F135" s="26" t="s">
        <v>891</v>
      </c>
      <c r="G135" s="26" t="s">
        <v>1</v>
      </c>
      <c r="H135" s="26" t="s">
        <v>156</v>
      </c>
      <c r="I135" s="27">
        <v>41094</v>
      </c>
      <c r="J135" s="28">
        <v>3.7291666666666667E-2</v>
      </c>
      <c r="K135" s="29">
        <v>2.3153009259259258</v>
      </c>
      <c r="L135" s="29">
        <v>1.6577893518518518</v>
      </c>
      <c r="M135" s="28">
        <v>0.34438657407407408</v>
      </c>
      <c r="N135" s="26" t="s">
        <v>133</v>
      </c>
      <c r="O135" s="26" t="s">
        <v>267</v>
      </c>
      <c r="P135" s="26">
        <v>605.5</v>
      </c>
      <c r="Q135" s="30">
        <f>(808/(P135+0))</f>
        <v>1.3344343517753923</v>
      </c>
      <c r="R135" s="26">
        <v>1.3380000000000001</v>
      </c>
      <c r="S135" s="31">
        <f>1-(Q135/R135)</f>
        <v>2.6649089870013354E-3</v>
      </c>
      <c r="T135" s="29">
        <f>K135*R135</f>
        <v>3.0978726388888891</v>
      </c>
      <c r="U135" s="28">
        <f>T135/$T$2</f>
        <v>1.2586137976278251</v>
      </c>
      <c r="V135" s="32">
        <v>10</v>
      </c>
      <c r="W135" s="26">
        <v>10</v>
      </c>
      <c r="X135" s="26"/>
    </row>
    <row r="136" spans="1:24">
      <c r="A136" s="25">
        <v>135</v>
      </c>
      <c r="B136" s="44">
        <v>37</v>
      </c>
      <c r="C136" s="44" t="s">
        <v>0</v>
      </c>
      <c r="D136" s="44">
        <v>209</v>
      </c>
      <c r="E136" s="44" t="s">
        <v>526</v>
      </c>
      <c r="F136" s="44" t="s">
        <v>892</v>
      </c>
      <c r="G136" s="44" t="s">
        <v>525</v>
      </c>
      <c r="H136" s="44" t="s">
        <v>524</v>
      </c>
      <c r="I136" s="45">
        <v>41093</v>
      </c>
      <c r="J136" s="46">
        <v>0.50197916666666664</v>
      </c>
      <c r="K136" s="47">
        <v>2.6536458333333335</v>
      </c>
      <c r="L136" s="47">
        <v>3.1153819444444442</v>
      </c>
      <c r="M136" s="46">
        <v>0.50408564814814816</v>
      </c>
      <c r="N136" s="44" t="s">
        <v>522</v>
      </c>
      <c r="O136" s="44" t="s">
        <v>749</v>
      </c>
      <c r="P136" s="44"/>
      <c r="Q136" s="44"/>
      <c r="R136" s="48">
        <f>L136/K136</f>
        <v>1.1740006542361792</v>
      </c>
      <c r="S136" s="44"/>
      <c r="T136" s="47">
        <f>K136*R136</f>
        <v>3.1153819444444442</v>
      </c>
      <c r="U136" s="46">
        <f>T136/$T$2</f>
        <v>1.265727535385297</v>
      </c>
      <c r="V136" s="44"/>
      <c r="W136" s="49">
        <v>37</v>
      </c>
      <c r="X136" s="44"/>
    </row>
    <row r="137" spans="1:24">
      <c r="A137" s="25">
        <v>136</v>
      </c>
      <c r="B137" s="44">
        <v>38</v>
      </c>
      <c r="C137" s="44" t="s">
        <v>0</v>
      </c>
      <c r="D137" s="44">
        <v>9901</v>
      </c>
      <c r="E137" s="44" t="s">
        <v>747</v>
      </c>
      <c r="F137" s="44" t="s">
        <v>893</v>
      </c>
      <c r="G137" s="44" t="s">
        <v>598</v>
      </c>
      <c r="H137" s="44" t="s">
        <v>746</v>
      </c>
      <c r="I137" s="45">
        <v>41093</v>
      </c>
      <c r="J137" s="46">
        <v>0.55252314814814818</v>
      </c>
      <c r="K137" s="47">
        <v>2.700358796296296</v>
      </c>
      <c r="L137" s="47">
        <v>3.1216203703703704</v>
      </c>
      <c r="M137" s="46">
        <v>0.51031250000000006</v>
      </c>
      <c r="N137" s="44" t="s">
        <v>290</v>
      </c>
      <c r="O137" s="44" t="s">
        <v>749</v>
      </c>
      <c r="P137" s="44"/>
      <c r="Q137" s="44"/>
      <c r="R137" s="48">
        <f>L137/K137</f>
        <v>1.1560020744842723</v>
      </c>
      <c r="S137" s="44"/>
      <c r="T137" s="47">
        <f>K137*R137</f>
        <v>3.1216203703703709</v>
      </c>
      <c r="U137" s="46">
        <f>T137/$T$2</f>
        <v>1.2682621034134607</v>
      </c>
      <c r="V137" s="44"/>
      <c r="W137" s="44">
        <v>38</v>
      </c>
      <c r="X137" s="44"/>
    </row>
    <row r="138" spans="1:24">
      <c r="A138" s="25">
        <v>137</v>
      </c>
      <c r="B138" s="44">
        <v>39</v>
      </c>
      <c r="C138" s="44" t="s">
        <v>755</v>
      </c>
      <c r="D138" s="44">
        <v>772</v>
      </c>
      <c r="E138" s="44" t="s">
        <v>743</v>
      </c>
      <c r="F138" s="44" t="s">
        <v>894</v>
      </c>
      <c r="G138" s="44" t="s">
        <v>742</v>
      </c>
      <c r="H138" s="44" t="s">
        <v>741</v>
      </c>
      <c r="I138" s="45">
        <v>41093</v>
      </c>
      <c r="J138" s="46">
        <v>0.30127314814814815</v>
      </c>
      <c r="K138" s="47">
        <v>2.4781249999999999</v>
      </c>
      <c r="L138" s="47">
        <v>3.1224421296296296</v>
      </c>
      <c r="M138" s="46">
        <v>0.51113425925925926</v>
      </c>
      <c r="N138" s="44" t="s">
        <v>394</v>
      </c>
      <c r="O138" s="44" t="s">
        <v>749</v>
      </c>
      <c r="P138" s="44"/>
      <c r="Q138" s="44"/>
      <c r="R138" s="48">
        <f>L138/K138</f>
        <v>1.2600018681985896</v>
      </c>
      <c r="S138" s="44"/>
      <c r="T138" s="47">
        <f>K138*R138</f>
        <v>3.1224421296296296</v>
      </c>
      <c r="U138" s="46">
        <f>T138/$T$2</f>
        <v>1.2685959704449996</v>
      </c>
      <c r="V138" s="44"/>
      <c r="W138" s="49">
        <v>39</v>
      </c>
      <c r="X138" s="44"/>
    </row>
    <row r="139" spans="1:24">
      <c r="A139" s="25">
        <v>138</v>
      </c>
      <c r="B139" s="44">
        <v>40</v>
      </c>
      <c r="C139" s="44" t="s">
        <v>750</v>
      </c>
      <c r="D139" s="44">
        <v>9657</v>
      </c>
      <c r="E139" s="44" t="s">
        <v>739</v>
      </c>
      <c r="F139" s="44" t="s">
        <v>895</v>
      </c>
      <c r="G139" s="44" t="s">
        <v>738</v>
      </c>
      <c r="H139" s="44" t="s">
        <v>737</v>
      </c>
      <c r="I139" s="45">
        <v>41093</v>
      </c>
      <c r="J139" s="46">
        <v>0.47690972222222222</v>
      </c>
      <c r="K139" s="47">
        <v>2.6300578703703703</v>
      </c>
      <c r="L139" s="47">
        <v>3.1245138888888886</v>
      </c>
      <c r="M139" s="46">
        <v>0.51320601851851855</v>
      </c>
      <c r="N139" s="44" t="s">
        <v>735</v>
      </c>
      <c r="O139" s="44" t="s">
        <v>749</v>
      </c>
      <c r="P139" s="44"/>
      <c r="Q139" s="44"/>
      <c r="R139" s="48">
        <f>L139/K139</f>
        <v>1.188001953907154</v>
      </c>
      <c r="S139" s="44"/>
      <c r="T139" s="47">
        <f>K139*R139</f>
        <v>3.1245138888888881</v>
      </c>
      <c r="U139" s="46">
        <f>T139/$T$2</f>
        <v>1.2694376915526824</v>
      </c>
      <c r="V139" s="44"/>
      <c r="W139" s="44">
        <v>40</v>
      </c>
      <c r="X139" s="44"/>
    </row>
    <row r="140" spans="1:24">
      <c r="A140" s="25">
        <v>139</v>
      </c>
      <c r="B140" s="44">
        <v>41</v>
      </c>
      <c r="C140" s="44" t="s">
        <v>0</v>
      </c>
      <c r="D140" s="44">
        <v>2759</v>
      </c>
      <c r="E140" s="44" t="s">
        <v>734</v>
      </c>
      <c r="F140" s="44" t="s">
        <v>896</v>
      </c>
      <c r="G140" s="44" t="s">
        <v>493</v>
      </c>
      <c r="H140" s="44" t="s">
        <v>733</v>
      </c>
      <c r="I140" s="45">
        <v>41093</v>
      </c>
      <c r="J140" s="46">
        <v>0.71229166666666666</v>
      </c>
      <c r="K140" s="47">
        <v>2.8495370370370368</v>
      </c>
      <c r="L140" s="47">
        <v>3.1259374999999996</v>
      </c>
      <c r="M140" s="46">
        <v>0.5146412037037037</v>
      </c>
      <c r="N140" s="44" t="s">
        <v>571</v>
      </c>
      <c r="O140" s="44" t="s">
        <v>749</v>
      </c>
      <c r="P140" s="44"/>
      <c r="Q140" s="44"/>
      <c r="R140" s="48">
        <f>L140/K140</f>
        <v>1.0969983753046304</v>
      </c>
      <c r="S140" s="44"/>
      <c r="T140" s="47">
        <f>K140*R140</f>
        <v>3.1259374999999996</v>
      </c>
      <c r="U140" s="46">
        <f>T140/$T$2</f>
        <v>1.2700160809171799</v>
      </c>
      <c r="V140" s="44"/>
      <c r="W140" s="49">
        <v>41</v>
      </c>
      <c r="X140" s="44"/>
    </row>
    <row r="141" spans="1:24">
      <c r="A141" s="25">
        <v>140</v>
      </c>
      <c r="B141" s="26">
        <v>11</v>
      </c>
      <c r="C141" s="26" t="s">
        <v>0</v>
      </c>
      <c r="D141" s="26">
        <v>48</v>
      </c>
      <c r="E141" s="26" t="s">
        <v>144</v>
      </c>
      <c r="F141" s="26" t="s">
        <v>897</v>
      </c>
      <c r="G141" s="26" t="s">
        <v>1</v>
      </c>
      <c r="H141" s="26" t="s">
        <v>157</v>
      </c>
      <c r="I141" s="27">
        <v>41094</v>
      </c>
      <c r="J141" s="28">
        <v>4.1076388888888891E-2</v>
      </c>
      <c r="K141" s="29">
        <v>2.3236226851851853</v>
      </c>
      <c r="L141" s="29">
        <v>1.7149652777777777</v>
      </c>
      <c r="M141" s="28">
        <v>0.40156249999999999</v>
      </c>
      <c r="N141" s="26" t="s">
        <v>5</v>
      </c>
      <c r="O141" s="26" t="s">
        <v>267</v>
      </c>
      <c r="P141" s="26">
        <v>589.20000000000005</v>
      </c>
      <c r="Q141" s="30">
        <f>(808/(P141+0))</f>
        <v>1.3713509843856075</v>
      </c>
      <c r="R141" s="26">
        <v>1.349</v>
      </c>
      <c r="S141" s="31">
        <f>1-(Q141/R141)</f>
        <v>-1.6568557735809897E-2</v>
      </c>
      <c r="T141" s="29">
        <f>K141*R141</f>
        <v>3.1345670023148151</v>
      </c>
      <c r="U141" s="28">
        <f>T141/$T$2</f>
        <v>1.2735221032577186</v>
      </c>
      <c r="V141" s="32">
        <v>11</v>
      </c>
      <c r="W141" s="26">
        <v>11</v>
      </c>
      <c r="X141" s="26"/>
    </row>
    <row r="142" spans="1:24">
      <c r="A142" s="25">
        <v>141</v>
      </c>
      <c r="B142" s="44">
        <v>42</v>
      </c>
      <c r="C142" s="44" t="s">
        <v>0</v>
      </c>
      <c r="D142" s="44">
        <v>534</v>
      </c>
      <c r="E142" s="44" t="s">
        <v>731</v>
      </c>
      <c r="F142" s="44" t="s">
        <v>898</v>
      </c>
      <c r="G142" s="44" t="s">
        <v>504</v>
      </c>
      <c r="H142" s="44" t="s">
        <v>501</v>
      </c>
      <c r="I142" s="45">
        <v>41093</v>
      </c>
      <c r="J142" s="46">
        <v>0.28745370370370371</v>
      </c>
      <c r="K142" s="47">
        <v>2.473287037037037</v>
      </c>
      <c r="L142" s="47">
        <v>3.1460185185185185</v>
      </c>
      <c r="M142" s="46">
        <v>0.53472222222222221</v>
      </c>
      <c r="N142" s="44" t="s">
        <v>394</v>
      </c>
      <c r="O142" s="44" t="s">
        <v>749</v>
      </c>
      <c r="P142" s="44"/>
      <c r="Q142" s="44"/>
      <c r="R142" s="48">
        <f>L142/K142</f>
        <v>1.2719989517623496</v>
      </c>
      <c r="S142" s="44"/>
      <c r="T142" s="47">
        <f>K142*R142</f>
        <v>3.1460185185185185</v>
      </c>
      <c r="U142" s="46">
        <f>T142/$T$2</f>
        <v>1.2781746626033827</v>
      </c>
      <c r="V142" s="44"/>
      <c r="W142" s="44">
        <v>42</v>
      </c>
      <c r="X142" s="44"/>
    </row>
    <row r="143" spans="1:24">
      <c r="A143" s="25">
        <v>142</v>
      </c>
      <c r="B143" s="44">
        <v>43</v>
      </c>
      <c r="C143" s="44" t="s">
        <v>0</v>
      </c>
      <c r="D143" s="44">
        <v>252</v>
      </c>
      <c r="E143" s="44" t="s">
        <v>729</v>
      </c>
      <c r="F143" s="44" t="s">
        <v>899</v>
      </c>
      <c r="G143" s="44" t="s">
        <v>283</v>
      </c>
      <c r="H143" s="44" t="s">
        <v>728</v>
      </c>
      <c r="I143" s="45">
        <v>41093</v>
      </c>
      <c r="J143" s="46">
        <v>0.66708333333333336</v>
      </c>
      <c r="K143" s="47">
        <v>2.7931018518518518</v>
      </c>
      <c r="L143" s="47">
        <v>3.1478240740740744</v>
      </c>
      <c r="M143" s="46">
        <v>0.53652777777777783</v>
      </c>
      <c r="N143" s="44" t="s">
        <v>522</v>
      </c>
      <c r="O143" s="44" t="s">
        <v>749</v>
      </c>
      <c r="P143" s="44"/>
      <c r="Q143" s="44"/>
      <c r="R143" s="48">
        <f>L143/K143</f>
        <v>1.1269993867166135</v>
      </c>
      <c r="S143" s="44"/>
      <c r="T143" s="47">
        <f>K143*R143</f>
        <v>3.1478240740740744</v>
      </c>
      <c r="U143" s="46">
        <f>T143/$T$2</f>
        <v>1.2789082296022576</v>
      </c>
      <c r="V143" s="44"/>
      <c r="W143" s="49">
        <v>43</v>
      </c>
      <c r="X143" s="44"/>
    </row>
    <row r="144" spans="1:24">
      <c r="A144" s="25">
        <v>143</v>
      </c>
      <c r="B144" s="44">
        <v>44</v>
      </c>
      <c r="C144" s="44" t="s">
        <v>0</v>
      </c>
      <c r="D144" s="44">
        <v>52</v>
      </c>
      <c r="E144" s="44" t="s">
        <v>726</v>
      </c>
      <c r="F144" s="44" t="s">
        <v>900</v>
      </c>
      <c r="G144" s="44" t="s">
        <v>283</v>
      </c>
      <c r="H144" s="44" t="s">
        <v>725</v>
      </c>
      <c r="I144" s="45">
        <v>41093</v>
      </c>
      <c r="J144" s="46">
        <v>0.48957175925925928</v>
      </c>
      <c r="K144" s="47">
        <v>2.6473263888888892</v>
      </c>
      <c r="L144" s="47">
        <v>3.1794444444444445</v>
      </c>
      <c r="M144" s="46">
        <v>0.56813657407407414</v>
      </c>
      <c r="N144" s="44" t="s">
        <v>723</v>
      </c>
      <c r="O144" s="44" t="s">
        <v>749</v>
      </c>
      <c r="P144" s="44"/>
      <c r="Q144" s="44"/>
      <c r="R144" s="48">
        <f>L144/K144</f>
        <v>1.2010020592054351</v>
      </c>
      <c r="S144" s="44"/>
      <c r="T144" s="47">
        <f>K144*R144</f>
        <v>3.1794444444444445</v>
      </c>
      <c r="U144" s="46">
        <f>T144/$T$2</f>
        <v>1.2917550567876788</v>
      </c>
      <c r="V144" s="44"/>
      <c r="W144" s="44">
        <v>44</v>
      </c>
      <c r="X144" s="44"/>
    </row>
    <row r="145" spans="1:24">
      <c r="A145" s="25">
        <v>144</v>
      </c>
      <c r="B145" s="50">
        <v>17</v>
      </c>
      <c r="C145" s="50" t="s">
        <v>7</v>
      </c>
      <c r="D145" s="50">
        <v>1</v>
      </c>
      <c r="E145" s="50" t="s">
        <v>241</v>
      </c>
      <c r="F145" s="50" t="s">
        <v>901</v>
      </c>
      <c r="G145" s="50" t="s">
        <v>222</v>
      </c>
      <c r="H145" s="50" t="s">
        <v>252</v>
      </c>
      <c r="I145" s="51">
        <v>41093</v>
      </c>
      <c r="J145" s="52">
        <v>0.4196064814814815</v>
      </c>
      <c r="K145" s="53">
        <v>1.7313888888888889</v>
      </c>
      <c r="L145" s="53">
        <v>3.1822916666666665</v>
      </c>
      <c r="M145" s="52">
        <v>0.58510416666666665</v>
      </c>
      <c r="N145" s="50" t="s">
        <v>223</v>
      </c>
      <c r="O145" s="50" t="s">
        <v>269</v>
      </c>
      <c r="P145" s="50"/>
      <c r="Q145" s="50"/>
      <c r="R145" s="50">
        <v>1.8380000000000001</v>
      </c>
      <c r="S145" s="50"/>
      <c r="T145" s="53">
        <f>K145*R145</f>
        <v>3.1822927777777781</v>
      </c>
      <c r="U145" s="52">
        <f>T145/$T$2</f>
        <v>1.2929122869425189</v>
      </c>
      <c r="V145" s="50"/>
      <c r="W145" s="55">
        <v>17</v>
      </c>
      <c r="X145" s="57"/>
    </row>
    <row r="146" spans="1:24">
      <c r="A146" s="25">
        <v>145</v>
      </c>
      <c r="B146" s="50">
        <v>18</v>
      </c>
      <c r="C146" s="50" t="s">
        <v>0</v>
      </c>
      <c r="D146" s="50">
        <v>11560</v>
      </c>
      <c r="E146" s="50" t="s">
        <v>224</v>
      </c>
      <c r="F146" s="50" t="s">
        <v>902</v>
      </c>
      <c r="G146" s="50" t="s">
        <v>1</v>
      </c>
      <c r="H146" s="50" t="s">
        <v>253</v>
      </c>
      <c r="I146" s="51">
        <v>41094</v>
      </c>
      <c r="J146" s="52">
        <v>4.4247685185185182E-2</v>
      </c>
      <c r="K146" s="53">
        <v>2.2869560185185187</v>
      </c>
      <c r="L146" s="53">
        <v>3.1948726851851852</v>
      </c>
      <c r="M146" s="52">
        <v>0.59769675925925925</v>
      </c>
      <c r="N146" s="50" t="s">
        <v>5</v>
      </c>
      <c r="O146" s="50" t="s">
        <v>269</v>
      </c>
      <c r="P146" s="50"/>
      <c r="Q146" s="50"/>
      <c r="R146" s="50">
        <v>1.397</v>
      </c>
      <c r="S146" s="50"/>
      <c r="T146" s="53">
        <f>K146*R146</f>
        <v>3.1948775578703708</v>
      </c>
      <c r="U146" s="52">
        <f>T146/$T$2</f>
        <v>1.2980252724364385</v>
      </c>
      <c r="V146" s="50"/>
      <c r="W146" s="55">
        <v>18</v>
      </c>
      <c r="X146" s="57"/>
    </row>
    <row r="147" spans="1:24">
      <c r="A147" s="25">
        <v>146</v>
      </c>
      <c r="B147" s="26">
        <v>7</v>
      </c>
      <c r="C147" s="26" t="s">
        <v>65</v>
      </c>
      <c r="D147" s="26">
        <v>3510</v>
      </c>
      <c r="E147" s="26" t="s">
        <v>66</v>
      </c>
      <c r="F147" s="26" t="s">
        <v>903</v>
      </c>
      <c r="G147" s="26" t="s">
        <v>2</v>
      </c>
      <c r="H147" s="26" t="s">
        <v>67</v>
      </c>
      <c r="I147" s="27">
        <v>41094</v>
      </c>
      <c r="J147" s="28">
        <v>2.5023148148148145E-2</v>
      </c>
      <c r="K147" s="29">
        <v>2.2891782407407408</v>
      </c>
      <c r="L147" s="29">
        <v>1.7839467592592593</v>
      </c>
      <c r="M147" s="28">
        <v>0.37344907407407407</v>
      </c>
      <c r="N147" s="26" t="s">
        <v>68</v>
      </c>
      <c r="O147" s="26" t="s">
        <v>271</v>
      </c>
      <c r="P147" s="26">
        <v>561.9</v>
      </c>
      <c r="Q147" s="30">
        <f>(808/(P147+0))</f>
        <v>1.4379782879515928</v>
      </c>
      <c r="R147" s="26">
        <v>1.3979999999999999</v>
      </c>
      <c r="S147" s="31">
        <f>1-(Q147/R147)</f>
        <v>-2.8596772497562872E-2</v>
      </c>
      <c r="T147" s="29">
        <f>K147*R147</f>
        <v>3.2002711805555553</v>
      </c>
      <c r="U147" s="28">
        <f>T147/$T$2</f>
        <v>1.3002166110491216</v>
      </c>
      <c r="V147" s="32">
        <v>7</v>
      </c>
      <c r="W147" s="26">
        <v>7</v>
      </c>
      <c r="X147" s="26"/>
    </row>
    <row r="148" spans="1:24">
      <c r="A148" s="25">
        <v>147</v>
      </c>
      <c r="B148" s="44">
        <v>45</v>
      </c>
      <c r="C148" s="44" t="s">
        <v>756</v>
      </c>
      <c r="D148" s="44">
        <v>78</v>
      </c>
      <c r="E148" s="44" t="s">
        <v>721</v>
      </c>
      <c r="F148" s="44" t="s">
        <v>904</v>
      </c>
      <c r="G148" s="44" t="s">
        <v>283</v>
      </c>
      <c r="H148" s="44" t="s">
        <v>720</v>
      </c>
      <c r="I148" s="45">
        <v>41093</v>
      </c>
      <c r="J148" s="46">
        <v>0.56622685185185184</v>
      </c>
      <c r="K148" s="47">
        <v>2.7145254629629627</v>
      </c>
      <c r="L148" s="47">
        <v>3.2112847222222225</v>
      </c>
      <c r="M148" s="46">
        <v>0.59998842592592594</v>
      </c>
      <c r="N148" s="44" t="s">
        <v>540</v>
      </c>
      <c r="O148" s="44" t="s">
        <v>749</v>
      </c>
      <c r="P148" s="44"/>
      <c r="Q148" s="44"/>
      <c r="R148" s="48">
        <f>L148/K148</f>
        <v>1.1830004050568148</v>
      </c>
      <c r="S148" s="44"/>
      <c r="T148" s="47">
        <f>K148*R148</f>
        <v>3.2112847222222225</v>
      </c>
      <c r="U148" s="46">
        <f>T148/$T$2</f>
        <v>1.3046912286716807</v>
      </c>
      <c r="V148" s="44"/>
      <c r="W148" s="49">
        <v>45</v>
      </c>
      <c r="X148" s="44"/>
    </row>
    <row r="149" spans="1:24">
      <c r="A149" s="25">
        <v>148</v>
      </c>
      <c r="B149" s="44">
        <v>46</v>
      </c>
      <c r="C149" s="44" t="s">
        <v>0</v>
      </c>
      <c r="D149" s="44">
        <v>59</v>
      </c>
      <c r="E149" s="44" t="s">
        <v>718</v>
      </c>
      <c r="F149" s="44" t="s">
        <v>905</v>
      </c>
      <c r="G149" s="44" t="s">
        <v>582</v>
      </c>
      <c r="H149" s="44" t="s">
        <v>714</v>
      </c>
      <c r="I149" s="45">
        <v>41093</v>
      </c>
      <c r="J149" s="46">
        <v>0.61503472222222222</v>
      </c>
      <c r="K149" s="47">
        <v>2.7608796296296294</v>
      </c>
      <c r="L149" s="47">
        <v>3.2302314814814816</v>
      </c>
      <c r="M149" s="46">
        <v>0.6189351851851852</v>
      </c>
      <c r="N149" s="44" t="s">
        <v>651</v>
      </c>
      <c r="O149" s="44" t="s">
        <v>749</v>
      </c>
      <c r="P149" s="44"/>
      <c r="Q149" s="44"/>
      <c r="R149" s="48">
        <f>L149/K149</f>
        <v>1.1700008384338059</v>
      </c>
      <c r="S149" s="44"/>
      <c r="T149" s="47">
        <f>K149*R149</f>
        <v>3.2302314814814816</v>
      </c>
      <c r="U149" s="46">
        <f>T149/$T$2</f>
        <v>1.3123889798073083</v>
      </c>
      <c r="V149" s="44"/>
      <c r="W149" s="44">
        <v>46</v>
      </c>
      <c r="X149" s="44"/>
    </row>
    <row r="150" spans="1:24">
      <c r="A150" s="25">
        <v>149</v>
      </c>
      <c r="B150" s="44">
        <v>47</v>
      </c>
      <c r="C150" s="44" t="s">
        <v>0</v>
      </c>
      <c r="D150" s="44">
        <v>37</v>
      </c>
      <c r="E150" s="44" t="s">
        <v>716</v>
      </c>
      <c r="F150" s="44" t="s">
        <v>906</v>
      </c>
      <c r="G150" s="44" t="s">
        <v>715</v>
      </c>
      <c r="H150" s="44" t="s">
        <v>714</v>
      </c>
      <c r="I150" s="45">
        <v>41093</v>
      </c>
      <c r="J150" s="46">
        <v>0.57644675925925926</v>
      </c>
      <c r="K150" s="47">
        <v>2.7235416666666663</v>
      </c>
      <c r="L150" s="47">
        <v>3.2328472222222224</v>
      </c>
      <c r="M150" s="46">
        <v>0.62155092592592587</v>
      </c>
      <c r="N150" s="44" t="s">
        <v>540</v>
      </c>
      <c r="O150" s="44" t="s">
        <v>749</v>
      </c>
      <c r="P150" s="44"/>
      <c r="Q150" s="44"/>
      <c r="R150" s="48">
        <f>L150/K150</f>
        <v>1.1870011983987356</v>
      </c>
      <c r="S150" s="44"/>
      <c r="T150" s="47">
        <f>K150*R150</f>
        <v>3.2328472222222229</v>
      </c>
      <c r="U150" s="46">
        <f>T150/$T$2</f>
        <v>1.3134517114851654</v>
      </c>
      <c r="V150" s="44"/>
      <c r="W150" s="49">
        <v>47</v>
      </c>
      <c r="X150" s="44"/>
    </row>
    <row r="151" spans="1:24">
      <c r="A151" s="25">
        <v>150</v>
      </c>
      <c r="B151" s="37">
        <v>57</v>
      </c>
      <c r="C151" s="37" t="s">
        <v>0</v>
      </c>
      <c r="D151" s="37">
        <v>22</v>
      </c>
      <c r="E151" s="37" t="s">
        <v>503</v>
      </c>
      <c r="F151" s="37" t="s">
        <v>907</v>
      </c>
      <c r="G151" s="37" t="s">
        <v>504</v>
      </c>
      <c r="H151" s="37" t="s">
        <v>505</v>
      </c>
      <c r="I151" s="38">
        <v>41093</v>
      </c>
      <c r="J151" s="39">
        <v>0.25405092592592593</v>
      </c>
      <c r="K151" s="39">
        <v>2.437662037037037</v>
      </c>
      <c r="L151" s="39">
        <v>3.2372106481481482</v>
      </c>
      <c r="M151" s="41">
        <v>0.57679398148148142</v>
      </c>
      <c r="N151" s="37" t="s">
        <v>365</v>
      </c>
      <c r="O151" s="37" t="s">
        <v>748</v>
      </c>
      <c r="P151" s="37"/>
      <c r="Q151" s="37"/>
      <c r="R151" s="43">
        <f>L151/K151</f>
        <v>1.3279981387752002</v>
      </c>
      <c r="S151" s="37"/>
      <c r="T151" s="39">
        <f>K151*R151</f>
        <v>3.2372106481481482</v>
      </c>
      <c r="U151" s="41">
        <f>T151/$T$2</f>
        <v>1.3152244983991124</v>
      </c>
      <c r="V151" s="37"/>
      <c r="W151" s="37">
        <v>57</v>
      </c>
      <c r="X151" s="37"/>
    </row>
    <row r="152" spans="1:24">
      <c r="A152" s="25">
        <v>151</v>
      </c>
      <c r="B152" s="44">
        <v>48</v>
      </c>
      <c r="C152" s="44" t="s">
        <v>0</v>
      </c>
      <c r="D152" s="44">
        <v>782</v>
      </c>
      <c r="E152" s="44" t="s">
        <v>712</v>
      </c>
      <c r="F152" s="44" t="s">
        <v>908</v>
      </c>
      <c r="G152" s="44" t="s">
        <v>504</v>
      </c>
      <c r="H152" s="44" t="s">
        <v>711</v>
      </c>
      <c r="I152" s="45">
        <v>41093</v>
      </c>
      <c r="J152" s="46">
        <v>0.39324074074074072</v>
      </c>
      <c r="K152" s="47">
        <v>2.571064814814815</v>
      </c>
      <c r="L152" s="47">
        <v>3.2421180555555558</v>
      </c>
      <c r="M152" s="46">
        <v>0.63081018518518517</v>
      </c>
      <c r="N152" s="44" t="s">
        <v>324</v>
      </c>
      <c r="O152" s="44" t="s">
        <v>749</v>
      </c>
      <c r="P152" s="44"/>
      <c r="Q152" s="44"/>
      <c r="R152" s="48">
        <f>L152/K152</f>
        <v>1.2610020707661835</v>
      </c>
      <c r="S152" s="44"/>
      <c r="T152" s="47">
        <f>K152*R152</f>
        <v>3.2421180555555558</v>
      </c>
      <c r="U152" s="46">
        <f>T152/$T$2</f>
        <v>1.3172182958832335</v>
      </c>
      <c r="V152" s="44"/>
      <c r="W152" s="44">
        <v>48</v>
      </c>
      <c r="X152" s="44"/>
    </row>
    <row r="153" spans="1:24">
      <c r="A153" s="25">
        <v>152</v>
      </c>
      <c r="B153" s="44">
        <v>49</v>
      </c>
      <c r="C153" s="44" t="s">
        <v>0</v>
      </c>
      <c r="D153" s="44">
        <v>240</v>
      </c>
      <c r="E153" s="44" t="s">
        <v>709</v>
      </c>
      <c r="F153" s="44" t="s">
        <v>909</v>
      </c>
      <c r="G153" s="44" t="s">
        <v>304</v>
      </c>
      <c r="H153" s="44" t="s">
        <v>537</v>
      </c>
      <c r="I153" s="45">
        <v>41093</v>
      </c>
      <c r="J153" s="46">
        <v>0.42136574074074074</v>
      </c>
      <c r="K153" s="47">
        <v>2.6002662037037036</v>
      </c>
      <c r="L153" s="47">
        <v>3.2607291666666662</v>
      </c>
      <c r="M153" s="46">
        <v>0.64943287037037034</v>
      </c>
      <c r="N153" s="44" t="s">
        <v>340</v>
      </c>
      <c r="O153" s="44" t="s">
        <v>749</v>
      </c>
      <c r="P153" s="44"/>
      <c r="Q153" s="44"/>
      <c r="R153" s="48">
        <f>L153/K153</f>
        <v>1.2539982106532894</v>
      </c>
      <c r="S153" s="44"/>
      <c r="T153" s="47">
        <f>K153*R153</f>
        <v>3.2607291666666662</v>
      </c>
      <c r="U153" s="46">
        <f>T153/$T$2</f>
        <v>1.324779678794711</v>
      </c>
      <c r="V153" s="44"/>
      <c r="W153" s="49">
        <v>49</v>
      </c>
      <c r="X153" s="44"/>
    </row>
    <row r="154" spans="1:24">
      <c r="A154" s="25">
        <v>153</v>
      </c>
      <c r="B154" s="44">
        <v>50</v>
      </c>
      <c r="C154" s="44" t="s">
        <v>0</v>
      </c>
      <c r="D154" s="44">
        <v>272</v>
      </c>
      <c r="E154" s="44" t="s">
        <v>707</v>
      </c>
      <c r="F154" s="44" t="s">
        <v>910</v>
      </c>
      <c r="G154" s="44" t="s">
        <v>384</v>
      </c>
      <c r="H154" s="44" t="s">
        <v>706</v>
      </c>
      <c r="I154" s="45">
        <v>41093</v>
      </c>
      <c r="J154" s="46">
        <v>0.57951388888888888</v>
      </c>
      <c r="K154" s="47">
        <v>2.7286458333333332</v>
      </c>
      <c r="L154" s="47">
        <v>3.2771064814814816</v>
      </c>
      <c r="M154" s="46">
        <v>0.6658101851851852</v>
      </c>
      <c r="N154" s="44" t="s">
        <v>540</v>
      </c>
      <c r="O154" s="44" t="s">
        <v>749</v>
      </c>
      <c r="P154" s="44"/>
      <c r="Q154" s="44"/>
      <c r="R154" s="48">
        <f>L154/K154</f>
        <v>1.2010010392144388</v>
      </c>
      <c r="S154" s="44"/>
      <c r="T154" s="47">
        <f>K154*R154</f>
        <v>3.2771064814814816</v>
      </c>
      <c r="U154" s="46">
        <f>T154/$T$2</f>
        <v>1.3314335076627095</v>
      </c>
      <c r="V154" s="44"/>
      <c r="W154" s="44">
        <v>50</v>
      </c>
      <c r="X154" s="44"/>
    </row>
    <row r="155" spans="1:24">
      <c r="A155" s="25">
        <v>154</v>
      </c>
      <c r="B155" s="26">
        <v>12</v>
      </c>
      <c r="C155" s="26" t="s">
        <v>0</v>
      </c>
      <c r="D155" s="26">
        <v>16532</v>
      </c>
      <c r="E155" s="26" t="s">
        <v>143</v>
      </c>
      <c r="F155" s="26" t="s">
        <v>911</v>
      </c>
      <c r="G155" s="26" t="s">
        <v>1</v>
      </c>
      <c r="H155" s="26" t="s">
        <v>85</v>
      </c>
      <c r="I155" s="27">
        <v>41094</v>
      </c>
      <c r="J155" s="28">
        <v>0.46172453703703703</v>
      </c>
      <c r="K155" s="29">
        <v>2.7106481481481484</v>
      </c>
      <c r="L155" s="29">
        <v>1.8074537037037037</v>
      </c>
      <c r="M155" s="28">
        <v>0.49405092592592598</v>
      </c>
      <c r="N155" s="26" t="s">
        <v>126</v>
      </c>
      <c r="O155" s="26" t="s">
        <v>267</v>
      </c>
      <c r="P155" s="26">
        <v>656</v>
      </c>
      <c r="Q155" s="30">
        <f>(808/(P155+0))</f>
        <v>1.2317073170731707</v>
      </c>
      <c r="R155" s="26">
        <v>1.2190000000000001</v>
      </c>
      <c r="S155" s="31">
        <f>1-(Q155/R155)</f>
        <v>-1.0424378238860221E-2</v>
      </c>
      <c r="T155" s="29">
        <f>K155*R155</f>
        <v>3.304280092592593</v>
      </c>
      <c r="U155" s="28">
        <f>T155/$T$2</f>
        <v>1.342473690995774</v>
      </c>
      <c r="V155" s="32">
        <v>12</v>
      </c>
      <c r="W155" s="26">
        <v>12</v>
      </c>
      <c r="X155" s="26"/>
    </row>
    <row r="156" spans="1:24">
      <c r="A156" s="25">
        <v>155</v>
      </c>
      <c r="B156" s="26">
        <v>2</v>
      </c>
      <c r="C156" s="26" t="s">
        <v>7</v>
      </c>
      <c r="D156" s="26">
        <v>9787</v>
      </c>
      <c r="E156" s="26" t="s">
        <v>109</v>
      </c>
      <c r="F156" s="26" t="s">
        <v>912</v>
      </c>
      <c r="G156" s="26" t="s">
        <v>84</v>
      </c>
      <c r="H156" s="26" t="s">
        <v>85</v>
      </c>
      <c r="I156" s="27">
        <v>41094</v>
      </c>
      <c r="J156" s="28">
        <v>0.49456018518518513</v>
      </c>
      <c r="K156" s="29">
        <v>2.7199305555555555</v>
      </c>
      <c r="L156" s="29">
        <v>1.8114236111111113</v>
      </c>
      <c r="M156" s="28">
        <v>0.1849652777777778</v>
      </c>
      <c r="N156" s="26" t="s">
        <v>86</v>
      </c>
      <c r="O156" s="26" t="s">
        <v>270</v>
      </c>
      <c r="P156" s="26">
        <v>657.3</v>
      </c>
      <c r="Q156" s="30">
        <f>(808/(P156+0))</f>
        <v>1.2292712612201431</v>
      </c>
      <c r="R156" s="26">
        <v>1.216</v>
      </c>
      <c r="S156" s="31">
        <f>1-(Q156/R156)</f>
        <v>-1.0913866134986128E-2</v>
      </c>
      <c r="T156" s="29">
        <f>K156*R156</f>
        <v>3.3074355555555552</v>
      </c>
      <c r="U156" s="28">
        <f>T156/$T$2</f>
        <v>1.3437557027780633</v>
      </c>
      <c r="V156" s="32">
        <v>2</v>
      </c>
      <c r="W156" s="32">
        <v>2</v>
      </c>
      <c r="X156" s="26"/>
    </row>
    <row r="157" spans="1:24">
      <c r="A157" s="25">
        <v>156</v>
      </c>
      <c r="B157" s="44">
        <v>51</v>
      </c>
      <c r="C157" s="44" t="s">
        <v>0</v>
      </c>
      <c r="D157" s="44">
        <v>355</v>
      </c>
      <c r="E157" s="44" t="s">
        <v>704</v>
      </c>
      <c r="F157" s="44" t="s">
        <v>913</v>
      </c>
      <c r="G157" s="44" t="s">
        <v>283</v>
      </c>
      <c r="H157" s="44" t="s">
        <v>703</v>
      </c>
      <c r="I157" s="45">
        <v>41093</v>
      </c>
      <c r="J157" s="46">
        <v>0.49136574074074074</v>
      </c>
      <c r="K157" s="47">
        <v>2.6585648148148149</v>
      </c>
      <c r="L157" s="47">
        <v>3.3099189814814811</v>
      </c>
      <c r="M157" s="46">
        <v>0.69861111111111107</v>
      </c>
      <c r="N157" s="44" t="s">
        <v>540</v>
      </c>
      <c r="O157" s="44" t="s">
        <v>749</v>
      </c>
      <c r="P157" s="44"/>
      <c r="Q157" s="44"/>
      <c r="R157" s="48">
        <f>L157/K157</f>
        <v>1.2450021767522854</v>
      </c>
      <c r="S157" s="44"/>
      <c r="T157" s="47">
        <f>K157*R157</f>
        <v>3.3099189814814811</v>
      </c>
      <c r="U157" s="46">
        <f>T157/$T$2</f>
        <v>1.3447646771614901</v>
      </c>
      <c r="V157" s="44"/>
      <c r="W157" s="49">
        <v>51</v>
      </c>
      <c r="X157" s="44"/>
    </row>
    <row r="158" spans="1:24">
      <c r="A158" s="25">
        <v>157</v>
      </c>
      <c r="B158" s="26">
        <v>13</v>
      </c>
      <c r="C158" s="26" t="s">
        <v>0</v>
      </c>
      <c r="D158" s="26">
        <v>88</v>
      </c>
      <c r="E158" s="26" t="s">
        <v>142</v>
      </c>
      <c r="F158" s="26" t="s">
        <v>914</v>
      </c>
      <c r="G158" s="26" t="s">
        <v>1</v>
      </c>
      <c r="H158" s="26" t="s">
        <v>116</v>
      </c>
      <c r="I158" s="27">
        <v>41094</v>
      </c>
      <c r="J158" s="28">
        <v>0.29598379629629629</v>
      </c>
      <c r="K158" s="29">
        <v>2.5629050925925925</v>
      </c>
      <c r="L158" s="29">
        <v>1.8225231481481481</v>
      </c>
      <c r="M158" s="28">
        <v>0.50912037037037039</v>
      </c>
      <c r="N158" s="26" t="s">
        <v>128</v>
      </c>
      <c r="O158" s="26" t="s">
        <v>267</v>
      </c>
      <c r="P158" s="26">
        <v>618</v>
      </c>
      <c r="Q158" s="30">
        <f>(808/(P158+0))</f>
        <v>1.3074433656957929</v>
      </c>
      <c r="R158" s="26">
        <v>1.2969999999999999</v>
      </c>
      <c r="S158" s="31">
        <f>1-(Q158/R158)</f>
        <v>-8.0519396266716114E-3</v>
      </c>
      <c r="T158" s="29">
        <f>K158*R158</f>
        <v>3.3240879050925924</v>
      </c>
      <c r="U158" s="28">
        <f>T158/$T$2</f>
        <v>1.3505212736498711</v>
      </c>
      <c r="V158" s="32">
        <v>13</v>
      </c>
      <c r="W158" s="26">
        <v>13</v>
      </c>
      <c r="X158" s="26"/>
    </row>
    <row r="159" spans="1:24">
      <c r="A159" s="25">
        <v>158</v>
      </c>
      <c r="B159" s="50">
        <v>19</v>
      </c>
      <c r="C159" s="50" t="s">
        <v>0</v>
      </c>
      <c r="D159" s="50">
        <v>87505</v>
      </c>
      <c r="E159" s="50" t="s">
        <v>225</v>
      </c>
      <c r="F159" s="50" t="s">
        <v>915</v>
      </c>
      <c r="G159" s="50" t="s">
        <v>226</v>
      </c>
      <c r="H159" s="50" t="s">
        <v>254</v>
      </c>
      <c r="I159" s="51">
        <v>41094</v>
      </c>
      <c r="J159" s="52">
        <v>2.539351851851852E-2</v>
      </c>
      <c r="K159" s="53">
        <v>2.3118750000000001</v>
      </c>
      <c r="L159" s="53">
        <v>3.3337268518518517</v>
      </c>
      <c r="M159" s="52">
        <v>0.73653935185185182</v>
      </c>
      <c r="N159" s="50" t="s">
        <v>227</v>
      </c>
      <c r="O159" s="50" t="s">
        <v>269</v>
      </c>
      <c r="P159" s="50"/>
      <c r="Q159" s="50"/>
      <c r="R159" s="50">
        <v>1.4419999999999999</v>
      </c>
      <c r="S159" s="50"/>
      <c r="T159" s="53">
        <f>K159*R159</f>
        <v>3.3337237499999999</v>
      </c>
      <c r="U159" s="52">
        <f>T159/$T$2</f>
        <v>1.3544361561405258</v>
      </c>
      <c r="V159" s="50"/>
      <c r="W159" s="55">
        <v>19</v>
      </c>
      <c r="X159" s="57"/>
    </row>
    <row r="160" spans="1:24">
      <c r="A160" s="25">
        <v>159</v>
      </c>
      <c r="B160" s="26">
        <v>14</v>
      </c>
      <c r="C160" s="26" t="s">
        <v>0</v>
      </c>
      <c r="D160" s="26">
        <v>10</v>
      </c>
      <c r="E160" s="26" t="s">
        <v>134</v>
      </c>
      <c r="F160" s="26" t="s">
        <v>916</v>
      </c>
      <c r="G160" s="26" t="s">
        <v>1</v>
      </c>
      <c r="H160" s="26" t="s">
        <v>158</v>
      </c>
      <c r="I160" s="27">
        <v>41094</v>
      </c>
      <c r="J160" s="28">
        <v>0.49377314814814816</v>
      </c>
      <c r="K160" s="29">
        <v>2.7427314814814814</v>
      </c>
      <c r="L160" s="29">
        <v>1.8755787037037035</v>
      </c>
      <c r="M160" s="28">
        <v>0.56217592592592591</v>
      </c>
      <c r="N160" s="26" t="s">
        <v>135</v>
      </c>
      <c r="O160" s="26" t="s">
        <v>267</v>
      </c>
      <c r="P160" s="26">
        <v>639.4</v>
      </c>
      <c r="Q160" s="30">
        <f>(808/(P160+0))</f>
        <v>1.2636847044103847</v>
      </c>
      <c r="R160" s="26">
        <v>1.228</v>
      </c>
      <c r="S160" s="31">
        <f>1-(Q160/R160)</f>
        <v>-2.9059205545916011E-2</v>
      </c>
      <c r="T160" s="29">
        <f>K160*R160</f>
        <v>3.368074259259259</v>
      </c>
      <c r="U160" s="28">
        <f>T160/$T$2</f>
        <v>1.3683921930564762</v>
      </c>
      <c r="V160" s="32">
        <v>14</v>
      </c>
      <c r="W160" s="26">
        <v>14</v>
      </c>
      <c r="X160" s="26"/>
    </row>
    <row r="161" spans="1:24">
      <c r="A161" s="25">
        <v>160</v>
      </c>
      <c r="B161" s="37">
        <v>58</v>
      </c>
      <c r="C161" s="37" t="s">
        <v>757</v>
      </c>
      <c r="D161" s="37">
        <v>16083</v>
      </c>
      <c r="E161" s="37" t="s">
        <v>508</v>
      </c>
      <c r="F161" s="37" t="s">
        <v>917</v>
      </c>
      <c r="G161" s="37" t="s">
        <v>283</v>
      </c>
      <c r="H161" s="37" t="s">
        <v>509</v>
      </c>
      <c r="I161" s="38">
        <v>41093</v>
      </c>
      <c r="J161" s="39">
        <v>0.36432870370370374</v>
      </c>
      <c r="K161" s="39">
        <v>2.5604745370370368</v>
      </c>
      <c r="L161" s="39">
        <v>3.3695833333333334</v>
      </c>
      <c r="M161" s="41">
        <v>0.70916666666666661</v>
      </c>
      <c r="N161" s="37" t="s">
        <v>386</v>
      </c>
      <c r="O161" s="37" t="s">
        <v>748</v>
      </c>
      <c r="P161" s="37"/>
      <c r="Q161" s="37"/>
      <c r="R161" s="43">
        <f>L161/K161</f>
        <v>1.3159995479715223</v>
      </c>
      <c r="S161" s="37"/>
      <c r="T161" s="39">
        <f>K161*R161</f>
        <v>3.3695833333333334</v>
      </c>
      <c r="U161" s="41">
        <f>T161/$T$2</f>
        <v>1.3690053045922537</v>
      </c>
      <c r="V161" s="37"/>
      <c r="W161" s="42">
        <v>58</v>
      </c>
      <c r="X161" s="37"/>
    </row>
    <row r="162" spans="1:24">
      <c r="A162" s="25">
        <v>161</v>
      </c>
      <c r="B162" s="44">
        <v>52</v>
      </c>
      <c r="C162" s="44" t="s">
        <v>0</v>
      </c>
      <c r="D162" s="44">
        <v>126</v>
      </c>
      <c r="E162" s="44" t="s">
        <v>701</v>
      </c>
      <c r="F162" s="44" t="s">
        <v>918</v>
      </c>
      <c r="G162" s="44" t="s">
        <v>283</v>
      </c>
      <c r="H162" s="44" t="s">
        <v>700</v>
      </c>
      <c r="I162" s="45">
        <v>41093</v>
      </c>
      <c r="J162" s="46">
        <v>0.55884259259259261</v>
      </c>
      <c r="K162" s="47">
        <v>2.7144907407407408</v>
      </c>
      <c r="L162" s="47">
        <v>3.3741087962962961</v>
      </c>
      <c r="M162" s="46">
        <v>0.7628125</v>
      </c>
      <c r="N162" s="44" t="s">
        <v>340</v>
      </c>
      <c r="O162" s="44" t="s">
        <v>749</v>
      </c>
      <c r="P162" s="44"/>
      <c r="Q162" s="44"/>
      <c r="R162" s="48">
        <f>L162/K162</f>
        <v>1.2429988231883069</v>
      </c>
      <c r="S162" s="44"/>
      <c r="T162" s="47">
        <f>K162*R162</f>
        <v>3.3741087962962961</v>
      </c>
      <c r="U162" s="46">
        <f>T162/$T$2</f>
        <v>1.3708439244419972</v>
      </c>
      <c r="V162" s="44"/>
      <c r="W162" s="44">
        <v>52</v>
      </c>
      <c r="X162" s="44"/>
    </row>
    <row r="163" spans="1:24">
      <c r="A163" s="25">
        <v>162</v>
      </c>
      <c r="B163" s="26">
        <v>4</v>
      </c>
      <c r="C163" s="26" t="s">
        <v>7</v>
      </c>
      <c r="D163" s="26">
        <v>9335</v>
      </c>
      <c r="E163" s="26" t="s">
        <v>113</v>
      </c>
      <c r="F163" s="26" t="s">
        <v>919</v>
      </c>
      <c r="G163" s="26" t="s">
        <v>90</v>
      </c>
      <c r="H163" s="26" t="s">
        <v>91</v>
      </c>
      <c r="I163" s="27">
        <v>41094</v>
      </c>
      <c r="J163" s="28">
        <v>0.43331018518518521</v>
      </c>
      <c r="K163" s="29">
        <v>2.6710763888888889</v>
      </c>
      <c r="L163" s="29">
        <v>1.8481597222222224</v>
      </c>
      <c r="M163" s="28">
        <v>0.22170138888888891</v>
      </c>
      <c r="N163" s="26" t="s">
        <v>92</v>
      </c>
      <c r="O163" s="26" t="s">
        <v>270</v>
      </c>
      <c r="P163" s="26">
        <v>634.1</v>
      </c>
      <c r="Q163" s="30">
        <f>(808/(P163+0))</f>
        <v>1.27424696420123</v>
      </c>
      <c r="R163" s="26">
        <v>1.264</v>
      </c>
      <c r="S163" s="31">
        <f>1-(Q163/R163)</f>
        <v>-8.1067754756565247E-3</v>
      </c>
      <c r="T163" s="29">
        <f>K163*R163</f>
        <v>3.3762405555555555</v>
      </c>
      <c r="U163" s="28">
        <f>T163/$T$2</f>
        <v>1.3717100225453354</v>
      </c>
      <c r="V163" s="32">
        <v>4</v>
      </c>
      <c r="W163" s="32">
        <v>3</v>
      </c>
      <c r="X163" s="26"/>
    </row>
    <row r="164" spans="1:24">
      <c r="A164" s="25">
        <v>163</v>
      </c>
      <c r="B164" s="26">
        <v>3</v>
      </c>
      <c r="C164" s="26" t="s">
        <v>0</v>
      </c>
      <c r="D164" s="26">
        <v>396</v>
      </c>
      <c r="E164" s="26" t="s">
        <v>87</v>
      </c>
      <c r="F164" s="26" t="s">
        <v>920</v>
      </c>
      <c r="G164" s="26" t="s">
        <v>88</v>
      </c>
      <c r="H164" s="26" t="s">
        <v>115</v>
      </c>
      <c r="I164" s="27">
        <v>41094</v>
      </c>
      <c r="J164" s="28">
        <v>0.45055555555555554</v>
      </c>
      <c r="K164" s="29">
        <v>2.6802314814814814</v>
      </c>
      <c r="L164" s="29">
        <v>1.8441898148148148</v>
      </c>
      <c r="M164" s="28">
        <v>0.21773148148148147</v>
      </c>
      <c r="N164" s="26" t="s">
        <v>89</v>
      </c>
      <c r="O164" s="26" t="s">
        <v>270</v>
      </c>
      <c r="P164" s="26">
        <v>637.70000000000005</v>
      </c>
      <c r="Q164" s="30">
        <f>(808/(P164+0))</f>
        <v>1.2670534734201033</v>
      </c>
      <c r="R164" s="26">
        <v>1.2629999999999999</v>
      </c>
      <c r="S164" s="31">
        <f>1-(Q164/R164)</f>
        <v>-3.2094009660359468E-3</v>
      </c>
      <c r="T164" s="29">
        <f>K164*R164</f>
        <v>3.3851323611111108</v>
      </c>
      <c r="U164" s="28">
        <f>T164/$T$2</f>
        <v>1.3753226143018704</v>
      </c>
      <c r="V164" s="32">
        <v>3</v>
      </c>
      <c r="W164" s="32">
        <v>4</v>
      </c>
      <c r="X164" s="26"/>
    </row>
    <row r="165" spans="1:24">
      <c r="A165" s="25">
        <v>164</v>
      </c>
      <c r="B165" s="44">
        <v>53</v>
      </c>
      <c r="C165" s="44" t="s">
        <v>7</v>
      </c>
      <c r="D165" s="44">
        <v>10914</v>
      </c>
      <c r="E165" s="44" t="s">
        <v>698</v>
      </c>
      <c r="F165" s="44" t="s">
        <v>921</v>
      </c>
      <c r="G165" s="44" t="s">
        <v>697</v>
      </c>
      <c r="H165" s="44" t="s">
        <v>696</v>
      </c>
      <c r="I165" s="45">
        <v>41093</v>
      </c>
      <c r="J165" s="46">
        <v>0.67320601851851858</v>
      </c>
      <c r="K165" s="47">
        <v>2.8216898148148144</v>
      </c>
      <c r="L165" s="47">
        <v>3.3888541666666665</v>
      </c>
      <c r="M165" s="46">
        <v>0.77754629629629635</v>
      </c>
      <c r="N165" s="44" t="s">
        <v>694</v>
      </c>
      <c r="O165" s="44" t="s">
        <v>749</v>
      </c>
      <c r="P165" s="44"/>
      <c r="Q165" s="44"/>
      <c r="R165" s="48">
        <f>L165/K165</f>
        <v>1.2010016653404105</v>
      </c>
      <c r="S165" s="44"/>
      <c r="T165" s="47">
        <f>K165*R165</f>
        <v>3.3888541666666665</v>
      </c>
      <c r="U165" s="46">
        <f>T165/$T$2</f>
        <v>1.3768347215994741</v>
      </c>
      <c r="V165" s="44"/>
      <c r="W165" s="49">
        <v>53</v>
      </c>
      <c r="X165" s="44"/>
    </row>
    <row r="166" spans="1:24">
      <c r="A166" s="25">
        <v>165</v>
      </c>
      <c r="B166" s="26">
        <v>5</v>
      </c>
      <c r="C166" s="26" t="s">
        <v>69</v>
      </c>
      <c r="D166" s="26">
        <v>407</v>
      </c>
      <c r="E166" s="26" t="s">
        <v>93</v>
      </c>
      <c r="F166" s="26" t="s">
        <v>922</v>
      </c>
      <c r="G166" s="26" t="s">
        <v>70</v>
      </c>
      <c r="H166" s="26" t="s">
        <v>116</v>
      </c>
      <c r="I166" s="27">
        <v>41094</v>
      </c>
      <c r="J166" s="28">
        <v>0.43009259259259264</v>
      </c>
      <c r="K166" s="29">
        <v>2.6742708333333334</v>
      </c>
      <c r="L166" s="29">
        <v>1.8558449074074073</v>
      </c>
      <c r="M166" s="28">
        <v>0.22938657407407406</v>
      </c>
      <c r="N166" s="26" t="s">
        <v>124</v>
      </c>
      <c r="O166" s="26" t="s">
        <v>270</v>
      </c>
      <c r="P166" s="26">
        <v>631.20000000000005</v>
      </c>
      <c r="Q166" s="30">
        <f>(808/(P166+0))</f>
        <v>1.2801013941698351</v>
      </c>
      <c r="R166" s="26">
        <v>1.272</v>
      </c>
      <c r="S166" s="31">
        <f>1-(Q166/R166)</f>
        <v>-6.3690205737696459E-3</v>
      </c>
      <c r="T166" s="29">
        <f>K166*R166</f>
        <v>3.4016725000000001</v>
      </c>
      <c r="U166" s="28">
        <f>T166/$T$2</f>
        <v>1.3820425958656393</v>
      </c>
      <c r="V166" s="32">
        <v>5</v>
      </c>
      <c r="W166" s="32">
        <v>5</v>
      </c>
      <c r="X166" s="26"/>
    </row>
    <row r="167" spans="1:24">
      <c r="A167" s="25">
        <v>166</v>
      </c>
      <c r="B167" s="44">
        <v>54</v>
      </c>
      <c r="C167" s="44" t="s">
        <v>0</v>
      </c>
      <c r="D167" s="44">
        <v>141</v>
      </c>
      <c r="E167" s="44" t="s">
        <v>693</v>
      </c>
      <c r="F167" s="44" t="s">
        <v>923</v>
      </c>
      <c r="G167" s="44" t="s">
        <v>692</v>
      </c>
      <c r="H167" s="44" t="s">
        <v>691</v>
      </c>
      <c r="I167" s="45">
        <v>41093</v>
      </c>
      <c r="J167" s="46">
        <v>0.56333333333333335</v>
      </c>
      <c r="K167" s="47">
        <v>2.7074074074074073</v>
      </c>
      <c r="L167" s="47">
        <v>3.4140393518518519</v>
      </c>
      <c r="M167" s="46">
        <v>0.80274305555555558</v>
      </c>
      <c r="N167" s="44" t="s">
        <v>689</v>
      </c>
      <c r="O167" s="44" t="s">
        <v>749</v>
      </c>
      <c r="P167" s="44"/>
      <c r="Q167" s="44"/>
      <c r="R167" s="48">
        <f>L167/K167</f>
        <v>1.2609994870041041</v>
      </c>
      <c r="S167" s="44"/>
      <c r="T167" s="47">
        <f>K167*R167</f>
        <v>3.4140393518518519</v>
      </c>
      <c r="U167" s="46">
        <f>T167/$T$2</f>
        <v>1.387067040763265</v>
      </c>
      <c r="V167" s="44"/>
      <c r="W167" s="44">
        <v>54</v>
      </c>
      <c r="X167" s="44"/>
    </row>
    <row r="168" spans="1:24">
      <c r="A168" s="25">
        <v>167</v>
      </c>
      <c r="B168" s="26">
        <v>15</v>
      </c>
      <c r="C168" s="26" t="s">
        <v>0</v>
      </c>
      <c r="D168" s="26">
        <v>144</v>
      </c>
      <c r="E168" s="26" t="s">
        <v>136</v>
      </c>
      <c r="F168" s="26" t="s">
        <v>924</v>
      </c>
      <c r="G168" s="26" t="s">
        <v>1</v>
      </c>
      <c r="H168" s="26" t="s">
        <v>159</v>
      </c>
      <c r="I168" s="27">
        <v>41094</v>
      </c>
      <c r="J168" s="28">
        <v>0.42570601851851847</v>
      </c>
      <c r="K168" s="29">
        <v>2.6961805555555554</v>
      </c>
      <c r="L168" s="29">
        <v>1.8923148148148148</v>
      </c>
      <c r="M168" s="28">
        <v>0.57890046296296294</v>
      </c>
      <c r="N168" s="26" t="s">
        <v>6</v>
      </c>
      <c r="O168" s="26" t="s">
        <v>267</v>
      </c>
      <c r="P168" s="26">
        <v>623.70000000000005</v>
      </c>
      <c r="Q168" s="30">
        <f>(808/(P168+0))</f>
        <v>1.2954946288279621</v>
      </c>
      <c r="R168" s="26">
        <v>1.272</v>
      </c>
      <c r="S168" s="31">
        <f>1-(Q168/R168)</f>
        <v>-1.8470620147768901E-2</v>
      </c>
      <c r="T168" s="29">
        <f>K168*R168</f>
        <v>3.4295416666666663</v>
      </c>
      <c r="U168" s="28">
        <f>T168/$T$2</f>
        <v>1.3933653717779622</v>
      </c>
      <c r="V168" s="32">
        <v>15</v>
      </c>
      <c r="W168" s="26">
        <v>15</v>
      </c>
      <c r="X168" s="26"/>
    </row>
    <row r="169" spans="1:24">
      <c r="A169" s="25">
        <v>168</v>
      </c>
      <c r="B169" s="26">
        <v>6</v>
      </c>
      <c r="C169" s="26" t="s">
        <v>0</v>
      </c>
      <c r="D169" s="26">
        <v>145</v>
      </c>
      <c r="E169" s="26" t="s">
        <v>94</v>
      </c>
      <c r="F169" s="26" t="s">
        <v>925</v>
      </c>
      <c r="G169" s="26" t="s">
        <v>117</v>
      </c>
      <c r="H169" s="26" t="s">
        <v>118</v>
      </c>
      <c r="I169" s="27">
        <v>41094</v>
      </c>
      <c r="J169" s="28">
        <v>0.4107986111111111</v>
      </c>
      <c r="K169" s="29">
        <v>2.664733796296296</v>
      </c>
      <c r="L169" s="29">
        <v>1.8777314814814814</v>
      </c>
      <c r="M169" s="28">
        <v>0.25127314814814816</v>
      </c>
      <c r="N169" s="26" t="s">
        <v>95</v>
      </c>
      <c r="O169" s="26" t="s">
        <v>270</v>
      </c>
      <c r="P169" s="26">
        <v>623.4</v>
      </c>
      <c r="Q169" s="30">
        <f>(808/(P169+0))</f>
        <v>1.2961180622393327</v>
      </c>
      <c r="R169" s="26">
        <v>1.296</v>
      </c>
      <c r="S169" s="31">
        <f>1-(Q169/R169)</f>
        <v>-9.1097406892393096E-5</v>
      </c>
      <c r="T169" s="29">
        <f>K169*R169</f>
        <v>3.4534949999999998</v>
      </c>
      <c r="U169" s="28">
        <f>T169/$T$2</f>
        <v>1.4030972101544181</v>
      </c>
      <c r="V169" s="32">
        <v>6</v>
      </c>
      <c r="W169" s="32">
        <v>6</v>
      </c>
      <c r="X169" s="26"/>
    </row>
    <row r="170" spans="1:24">
      <c r="A170" s="25">
        <v>169</v>
      </c>
      <c r="B170" s="26">
        <v>7</v>
      </c>
      <c r="C170" s="26" t="s">
        <v>7</v>
      </c>
      <c r="D170" s="26">
        <v>11855</v>
      </c>
      <c r="E170" s="26" t="s">
        <v>110</v>
      </c>
      <c r="F170" s="26" t="s">
        <v>926</v>
      </c>
      <c r="G170" s="26" t="s">
        <v>96</v>
      </c>
      <c r="H170" s="26" t="s">
        <v>119</v>
      </c>
      <c r="I170" s="27">
        <v>41094</v>
      </c>
      <c r="J170" s="28">
        <v>0.54305555555555551</v>
      </c>
      <c r="K170" s="29">
        <v>2.7621643518518515</v>
      </c>
      <c r="L170" s="29">
        <v>1.9164930555555555</v>
      </c>
      <c r="M170" s="28">
        <v>0.29003472222222221</v>
      </c>
      <c r="N170" s="26" t="s">
        <v>97</v>
      </c>
      <c r="O170" s="26" t="s">
        <v>270</v>
      </c>
      <c r="P170" s="26">
        <v>635.5</v>
      </c>
      <c r="Q170" s="30">
        <f>(808/(P170+0))</f>
        <v>1.2714398111723053</v>
      </c>
      <c r="R170" s="26">
        <v>1.252</v>
      </c>
      <c r="S170" s="31">
        <f>1-(Q170/R170)</f>
        <v>-1.5527005728678267E-2</v>
      </c>
      <c r="T170" s="29">
        <f>K170*R170</f>
        <v>3.4582297685185179</v>
      </c>
      <c r="U170" s="28">
        <f>T170/$T$2</f>
        <v>1.4050208673478004</v>
      </c>
      <c r="V170" s="32">
        <v>7</v>
      </c>
      <c r="W170" s="32">
        <v>8</v>
      </c>
      <c r="X170" s="26"/>
    </row>
    <row r="171" spans="1:24">
      <c r="A171" s="25">
        <v>170</v>
      </c>
      <c r="B171" s="37">
        <v>59</v>
      </c>
      <c r="C171" s="37" t="s">
        <v>0</v>
      </c>
      <c r="D171" s="37">
        <v>10997</v>
      </c>
      <c r="E171" s="37" t="s">
        <v>511</v>
      </c>
      <c r="F171" s="37" t="s">
        <v>927</v>
      </c>
      <c r="G171" s="37" t="s">
        <v>283</v>
      </c>
      <c r="H171" s="37" t="s">
        <v>512</v>
      </c>
      <c r="I171" s="38">
        <v>41093</v>
      </c>
      <c r="J171" s="39">
        <v>0.51446759259259256</v>
      </c>
      <c r="K171" s="39">
        <v>2.6757638888888891</v>
      </c>
      <c r="L171" s="39">
        <v>3.4651157407407407</v>
      </c>
      <c r="M171" s="41">
        <v>0.80469907407407415</v>
      </c>
      <c r="N171" s="37" t="s">
        <v>314</v>
      </c>
      <c r="O171" s="37" t="s">
        <v>748</v>
      </c>
      <c r="P171" s="37"/>
      <c r="Q171" s="37"/>
      <c r="R171" s="43">
        <f>L171/K171</f>
        <v>1.2950005623177874</v>
      </c>
      <c r="S171" s="37"/>
      <c r="T171" s="39">
        <f>K171*R171</f>
        <v>3.4651157407407407</v>
      </c>
      <c r="U171" s="41">
        <f>T171/$T$2</f>
        <v>1.4078185225968167</v>
      </c>
      <c r="V171" s="37"/>
      <c r="W171" s="37">
        <v>59</v>
      </c>
      <c r="X171" s="37"/>
    </row>
    <row r="172" spans="1:24">
      <c r="A172" s="25">
        <v>171</v>
      </c>
      <c r="B172" s="44">
        <v>55</v>
      </c>
      <c r="C172" s="44" t="s">
        <v>0</v>
      </c>
      <c r="D172" s="44">
        <v>4</v>
      </c>
      <c r="E172" s="44" t="s">
        <v>688</v>
      </c>
      <c r="F172" s="44" t="s">
        <v>928</v>
      </c>
      <c r="G172" s="44" t="s">
        <v>687</v>
      </c>
      <c r="H172" s="44" t="s">
        <v>686</v>
      </c>
      <c r="I172" s="45">
        <v>41093</v>
      </c>
      <c r="J172" s="46">
        <v>0.6497222222222222</v>
      </c>
      <c r="K172" s="47">
        <v>2.8105439814814814</v>
      </c>
      <c r="L172" s="47">
        <v>3.4935069444444444</v>
      </c>
      <c r="M172" s="46">
        <v>0.8822106481481482</v>
      </c>
      <c r="N172" s="44" t="s">
        <v>340</v>
      </c>
      <c r="O172" s="44" t="s">
        <v>749</v>
      </c>
      <c r="P172" s="44"/>
      <c r="Q172" s="44"/>
      <c r="R172" s="48">
        <f>L172/K172</f>
        <v>1.243000275912054</v>
      </c>
      <c r="S172" s="44"/>
      <c r="T172" s="47">
        <f>K172*R172</f>
        <v>3.493506944444444</v>
      </c>
      <c r="U172" s="46">
        <f>T172/$T$2</f>
        <v>1.4193533934188658</v>
      </c>
      <c r="V172" s="44"/>
      <c r="W172" s="49">
        <v>55</v>
      </c>
      <c r="X172" s="44"/>
    </row>
    <row r="173" spans="1:24">
      <c r="A173" s="25">
        <v>172</v>
      </c>
      <c r="B173" s="26">
        <v>8</v>
      </c>
      <c r="C173" s="26" t="s">
        <v>7</v>
      </c>
      <c r="D173" s="26">
        <v>15476</v>
      </c>
      <c r="E173" s="26" t="s">
        <v>111</v>
      </c>
      <c r="F173" s="26" t="s">
        <v>929</v>
      </c>
      <c r="G173" s="26" t="s">
        <v>98</v>
      </c>
      <c r="H173" s="26" t="s">
        <v>120</v>
      </c>
      <c r="I173" s="27">
        <v>41094</v>
      </c>
      <c r="J173" s="28">
        <v>0.45618055555555559</v>
      </c>
      <c r="K173" s="29">
        <v>2.6858333333333331</v>
      </c>
      <c r="L173" s="29">
        <v>1.9227777777777779</v>
      </c>
      <c r="M173" s="28">
        <v>0.29631944444444441</v>
      </c>
      <c r="N173" s="26" t="s">
        <v>99</v>
      </c>
      <c r="O173" s="26" t="s">
        <v>270</v>
      </c>
      <c r="P173" s="26">
        <v>613.4</v>
      </c>
      <c r="Q173" s="30">
        <f>(808/(P173+0))</f>
        <v>1.3172481252037822</v>
      </c>
      <c r="R173" s="26">
        <v>1.3029999999999999</v>
      </c>
      <c r="S173" s="31">
        <f>1-(Q173/R173)</f>
        <v>-1.0934862013647129E-2</v>
      </c>
      <c r="T173" s="29">
        <f>K173*R173</f>
        <v>3.4996408333333329</v>
      </c>
      <c r="U173" s="28">
        <f>T173/$T$2</f>
        <v>1.4218454897987352</v>
      </c>
      <c r="V173" s="32">
        <v>8</v>
      </c>
      <c r="W173" s="32">
        <v>7</v>
      </c>
      <c r="X173" s="26"/>
    </row>
    <row r="174" spans="1:24">
      <c r="A174" s="25">
        <v>173</v>
      </c>
      <c r="B174" s="44">
        <v>56</v>
      </c>
      <c r="C174" s="44" t="s">
        <v>0</v>
      </c>
      <c r="D174" s="44">
        <v>6874</v>
      </c>
      <c r="E174" s="44" t="s">
        <v>684</v>
      </c>
      <c r="F174" s="44" t="s">
        <v>930</v>
      </c>
      <c r="G174" s="44" t="s">
        <v>283</v>
      </c>
      <c r="H174" s="44" t="s">
        <v>683</v>
      </c>
      <c r="I174" s="45">
        <v>41094</v>
      </c>
      <c r="J174" s="46">
        <v>0.20891203703703706</v>
      </c>
      <c r="K174" s="47">
        <v>3.3321990740740741</v>
      </c>
      <c r="L174" s="47">
        <v>3.5021412037037041</v>
      </c>
      <c r="M174" s="46">
        <v>0.8908449074074074</v>
      </c>
      <c r="N174" s="44" t="s">
        <v>307</v>
      </c>
      <c r="O174" s="44" t="s">
        <v>749</v>
      </c>
      <c r="P174" s="44"/>
      <c r="Q174" s="44"/>
      <c r="R174" s="48">
        <f>L174/K174</f>
        <v>1.0509999930531919</v>
      </c>
      <c r="S174" s="44"/>
      <c r="T174" s="47">
        <f>K174*R174</f>
        <v>3.5021412037037045</v>
      </c>
      <c r="U174" s="46">
        <f>T174/$T$2</f>
        <v>1.4228613484263055</v>
      </c>
      <c r="V174" s="44"/>
      <c r="W174" s="44">
        <v>56</v>
      </c>
      <c r="X174" s="44"/>
    </row>
    <row r="175" spans="1:24">
      <c r="A175" s="25">
        <v>174</v>
      </c>
      <c r="B175" s="44">
        <v>57</v>
      </c>
      <c r="C175" s="44" t="s">
        <v>0</v>
      </c>
      <c r="D175" s="44">
        <v>8242</v>
      </c>
      <c r="E175" s="44" t="s">
        <v>681</v>
      </c>
      <c r="F175" s="44" t="s">
        <v>931</v>
      </c>
      <c r="G175" s="44" t="s">
        <v>304</v>
      </c>
      <c r="H175" s="44" t="s">
        <v>680</v>
      </c>
      <c r="I175" s="45">
        <v>41093</v>
      </c>
      <c r="J175" s="46">
        <v>0.72761574074074076</v>
      </c>
      <c r="K175" s="47">
        <v>2.872824074074074</v>
      </c>
      <c r="L175" s="47">
        <v>3.5192129629629627</v>
      </c>
      <c r="M175" s="46">
        <v>0.90791666666666659</v>
      </c>
      <c r="N175" s="44" t="s">
        <v>678</v>
      </c>
      <c r="O175" s="44" t="s">
        <v>749</v>
      </c>
      <c r="P175" s="44"/>
      <c r="Q175" s="44"/>
      <c r="R175" s="48">
        <f>L175/K175</f>
        <v>1.2250012086442235</v>
      </c>
      <c r="S175" s="44"/>
      <c r="T175" s="47">
        <f>K175*R175</f>
        <v>3.5192129629629627</v>
      </c>
      <c r="U175" s="46">
        <f>T175/$T$2</f>
        <v>1.4297973184477166</v>
      </c>
      <c r="V175" s="44"/>
      <c r="W175" s="49">
        <v>57</v>
      </c>
      <c r="X175" s="44"/>
    </row>
    <row r="176" spans="1:24">
      <c r="A176" s="25">
        <v>175</v>
      </c>
      <c r="B176" s="26">
        <v>16</v>
      </c>
      <c r="C176" s="26" t="s">
        <v>0</v>
      </c>
      <c r="D176" s="26">
        <v>77091</v>
      </c>
      <c r="E176" s="26" t="s">
        <v>137</v>
      </c>
      <c r="F176" s="26" t="s">
        <v>932</v>
      </c>
      <c r="G176" s="26" t="s">
        <v>1</v>
      </c>
      <c r="H176" s="26" t="s">
        <v>114</v>
      </c>
      <c r="I176" s="27">
        <v>41094</v>
      </c>
      <c r="J176" s="28">
        <v>0.40834490740740742</v>
      </c>
      <c r="K176" s="29">
        <v>2.666909722222222</v>
      </c>
      <c r="L176" s="29">
        <v>1.9294328703703705</v>
      </c>
      <c r="M176" s="28">
        <v>0.61601851851851852</v>
      </c>
      <c r="N176" s="26" t="s">
        <v>138</v>
      </c>
      <c r="O176" s="26" t="s">
        <v>267</v>
      </c>
      <c r="P176" s="26">
        <v>606.70000000000005</v>
      </c>
      <c r="Q176" s="30">
        <f>(808/(P176+0))</f>
        <v>1.3317949563210811</v>
      </c>
      <c r="R176" s="26">
        <v>1.3220000000000001</v>
      </c>
      <c r="S176" s="31">
        <f>1-(Q176/R176)</f>
        <v>-7.4091954017254658E-3</v>
      </c>
      <c r="T176" s="29">
        <f>K176*R176</f>
        <v>3.5256546527777775</v>
      </c>
      <c r="U176" s="28">
        <f>T176/$T$2</f>
        <v>1.432414469191484</v>
      </c>
      <c r="V176" s="32">
        <v>16</v>
      </c>
      <c r="W176" s="26">
        <v>16</v>
      </c>
      <c r="X176" s="26"/>
    </row>
    <row r="177" spans="1:24">
      <c r="A177" s="25">
        <v>176</v>
      </c>
      <c r="B177" s="44">
        <v>58</v>
      </c>
      <c r="C177" s="44" t="s">
        <v>0</v>
      </c>
      <c r="D177" s="44">
        <v>10101</v>
      </c>
      <c r="E177" s="44" t="s">
        <v>677</v>
      </c>
      <c r="F177" s="44" t="s">
        <v>933</v>
      </c>
      <c r="G177" s="44" t="s">
        <v>480</v>
      </c>
      <c r="H177" s="44" t="s">
        <v>676</v>
      </c>
      <c r="I177" s="45">
        <v>41093</v>
      </c>
      <c r="J177" s="46">
        <v>0.66013888888888894</v>
      </c>
      <c r="K177" s="47">
        <v>2.8082986111111112</v>
      </c>
      <c r="L177" s="47">
        <v>3.5300347222222221</v>
      </c>
      <c r="M177" s="46">
        <v>0.91873842592592592</v>
      </c>
      <c r="N177" s="44" t="s">
        <v>483</v>
      </c>
      <c r="O177" s="44" t="s">
        <v>749</v>
      </c>
      <c r="P177" s="44"/>
      <c r="Q177" s="44"/>
      <c r="R177" s="48">
        <f>L177/K177</f>
        <v>1.2570011993224446</v>
      </c>
      <c r="S177" s="44"/>
      <c r="T177" s="47">
        <f>K177*R177</f>
        <v>3.5300347222222221</v>
      </c>
      <c r="U177" s="46">
        <f>T177/$T$2</f>
        <v>1.4341940180884081</v>
      </c>
      <c r="V177" s="44"/>
      <c r="W177" s="44">
        <v>58</v>
      </c>
      <c r="X177" s="44"/>
    </row>
    <row r="178" spans="1:24">
      <c r="A178" s="25">
        <v>177</v>
      </c>
      <c r="B178" s="44">
        <v>59</v>
      </c>
      <c r="C178" s="44" t="s">
        <v>0</v>
      </c>
      <c r="D178" s="44">
        <v>101</v>
      </c>
      <c r="E178" s="44" t="s">
        <v>674</v>
      </c>
      <c r="F178" s="44" t="s">
        <v>934</v>
      </c>
      <c r="G178" s="44" t="s">
        <v>283</v>
      </c>
      <c r="H178" s="44" t="s">
        <v>481</v>
      </c>
      <c r="I178" s="45">
        <v>41093</v>
      </c>
      <c r="J178" s="46">
        <v>0.6236342592592593</v>
      </c>
      <c r="K178" s="47">
        <v>2.7790972222222226</v>
      </c>
      <c r="L178" s="47">
        <v>3.5322337962962962</v>
      </c>
      <c r="M178" s="46">
        <v>0.92093749999999996</v>
      </c>
      <c r="N178" s="44" t="s">
        <v>651</v>
      </c>
      <c r="O178" s="44" t="s">
        <v>749</v>
      </c>
      <c r="P178" s="44"/>
      <c r="Q178" s="44"/>
      <c r="R178" s="48">
        <f>L178/K178</f>
        <v>1.2710004414569744</v>
      </c>
      <c r="S178" s="44"/>
      <c r="T178" s="47">
        <f>K178*R178</f>
        <v>3.5322337962962962</v>
      </c>
      <c r="U178" s="46">
        <f>T178/$T$2</f>
        <v>1.4350874650742169</v>
      </c>
      <c r="V178" s="44"/>
      <c r="W178" s="49">
        <v>59</v>
      </c>
      <c r="X178" s="44"/>
    </row>
    <row r="179" spans="1:24">
      <c r="A179" s="25">
        <v>178</v>
      </c>
      <c r="B179" s="37">
        <v>60</v>
      </c>
      <c r="C179" s="37" t="s">
        <v>0</v>
      </c>
      <c r="D179" s="37">
        <v>313</v>
      </c>
      <c r="E179" s="37" t="s">
        <v>514</v>
      </c>
      <c r="F179" s="37" t="s">
        <v>935</v>
      </c>
      <c r="G179" s="37" t="s">
        <v>515</v>
      </c>
      <c r="H179" s="37" t="s">
        <v>516</v>
      </c>
      <c r="I179" s="38">
        <v>41093</v>
      </c>
      <c r="J179" s="39">
        <v>0.62233796296296295</v>
      </c>
      <c r="K179" s="39">
        <v>2.7894791666666667</v>
      </c>
      <c r="L179" s="39">
        <v>3.5844791666666667</v>
      </c>
      <c r="M179" s="41">
        <v>0.9240624999999999</v>
      </c>
      <c r="N179" s="37" t="s">
        <v>394</v>
      </c>
      <c r="O179" s="37" t="s">
        <v>748</v>
      </c>
      <c r="P179" s="37"/>
      <c r="Q179" s="37"/>
      <c r="R179" s="43">
        <f>L179/K179</f>
        <v>1.2849994398595914</v>
      </c>
      <c r="S179" s="37"/>
      <c r="T179" s="39">
        <f>K179*R179</f>
        <v>3.5844791666666667</v>
      </c>
      <c r="U179" s="41">
        <f>T179/$T$2</f>
        <v>1.4563138845160146</v>
      </c>
      <c r="V179" s="37"/>
      <c r="W179" s="42">
        <v>60</v>
      </c>
      <c r="X179" s="37"/>
    </row>
    <row r="180" spans="1:24">
      <c r="A180" s="25">
        <v>179</v>
      </c>
      <c r="B180" s="50">
        <v>20</v>
      </c>
      <c r="C180" s="50" t="s">
        <v>0</v>
      </c>
      <c r="D180" s="50">
        <v>10662</v>
      </c>
      <c r="E180" s="50" t="s">
        <v>242</v>
      </c>
      <c r="F180" s="50" t="s">
        <v>936</v>
      </c>
      <c r="G180" s="50" t="s">
        <v>228</v>
      </c>
      <c r="H180" s="50" t="s">
        <v>255</v>
      </c>
      <c r="I180" s="51">
        <v>41094</v>
      </c>
      <c r="J180" s="52">
        <v>0.42250000000000004</v>
      </c>
      <c r="K180" s="53">
        <v>2.6419328703703706</v>
      </c>
      <c r="L180" s="53">
        <v>3.6088773148148152</v>
      </c>
      <c r="M180" s="53">
        <v>1.0117013888888888</v>
      </c>
      <c r="N180" s="50" t="s">
        <v>229</v>
      </c>
      <c r="O180" s="50" t="s">
        <v>269</v>
      </c>
      <c r="P180" s="50"/>
      <c r="Q180" s="50"/>
      <c r="R180" s="50">
        <v>1.3660000000000001</v>
      </c>
      <c r="S180" s="50"/>
      <c r="T180" s="53">
        <f>K180*R180</f>
        <v>3.6088803009259265</v>
      </c>
      <c r="U180" s="52">
        <f>T180/$T$2</f>
        <v>1.4662276569128969</v>
      </c>
      <c r="V180" s="50"/>
      <c r="W180" s="55">
        <v>20</v>
      </c>
      <c r="X180" s="57"/>
    </row>
    <row r="181" spans="1:24">
      <c r="A181" s="25">
        <v>180</v>
      </c>
      <c r="B181" s="26">
        <v>9</v>
      </c>
      <c r="C181" s="26" t="s">
        <v>7</v>
      </c>
      <c r="D181" s="26">
        <v>10936</v>
      </c>
      <c r="E181" s="26" t="s">
        <v>100</v>
      </c>
      <c r="F181" s="26" t="s">
        <v>937</v>
      </c>
      <c r="G181" s="26" t="s">
        <v>101</v>
      </c>
      <c r="H181" s="26" t="s">
        <v>121</v>
      </c>
      <c r="I181" s="27">
        <v>41094</v>
      </c>
      <c r="J181" s="28">
        <v>0.47045138888888888</v>
      </c>
      <c r="K181" s="29">
        <v>2.717916666666667</v>
      </c>
      <c r="L181" s="29">
        <v>1.9797222222222224</v>
      </c>
      <c r="M181" s="28">
        <v>0.35326388888888888</v>
      </c>
      <c r="N181" s="26" t="s">
        <v>102</v>
      </c>
      <c r="O181" s="26" t="s">
        <v>270</v>
      </c>
      <c r="P181" s="26">
        <v>601.1</v>
      </c>
      <c r="Q181" s="30">
        <f>(808/(P181+0))</f>
        <v>1.3442022957910498</v>
      </c>
      <c r="R181" s="26">
        <v>1.3460000000000001</v>
      </c>
      <c r="S181" s="31">
        <f>1-(Q181/R181)</f>
        <v>1.3355900512260765E-3</v>
      </c>
      <c r="T181" s="29">
        <f>K181*R181</f>
        <v>3.6583158333333339</v>
      </c>
      <c r="U181" s="28">
        <f>T181/$T$2</f>
        <v>1.4863124862244586</v>
      </c>
      <c r="V181" s="32">
        <v>9</v>
      </c>
      <c r="W181" s="32">
        <v>9</v>
      </c>
      <c r="X181" s="26"/>
    </row>
    <row r="182" spans="1:24">
      <c r="A182" s="25">
        <v>181</v>
      </c>
      <c r="B182" s="50">
        <v>21</v>
      </c>
      <c r="C182" s="50" t="s">
        <v>0</v>
      </c>
      <c r="D182" s="50">
        <v>9</v>
      </c>
      <c r="E182" s="50" t="s">
        <v>230</v>
      </c>
      <c r="F182" s="50" t="s">
        <v>938</v>
      </c>
      <c r="G182" s="50" t="s">
        <v>231</v>
      </c>
      <c r="H182" s="50" t="s">
        <v>256</v>
      </c>
      <c r="I182" s="51">
        <v>41094</v>
      </c>
      <c r="J182" s="52">
        <v>0.47868055555555555</v>
      </c>
      <c r="K182" s="53">
        <v>2.7115393518518522</v>
      </c>
      <c r="L182" s="53">
        <v>3.684976851851852</v>
      </c>
      <c r="M182" s="53">
        <v>1.087800925925926</v>
      </c>
      <c r="N182" s="50" t="s">
        <v>95</v>
      </c>
      <c r="O182" s="50" t="s">
        <v>269</v>
      </c>
      <c r="P182" s="50"/>
      <c r="Q182" s="50"/>
      <c r="R182" s="50">
        <v>1.359</v>
      </c>
      <c r="S182" s="50"/>
      <c r="T182" s="53">
        <f>K182*R182</f>
        <v>3.6849819791666674</v>
      </c>
      <c r="U182" s="52">
        <f>T182/$T$2</f>
        <v>1.4971464949096662</v>
      </c>
      <c r="V182" s="50"/>
      <c r="W182" s="55">
        <v>21</v>
      </c>
      <c r="X182" s="57"/>
    </row>
    <row r="183" spans="1:24">
      <c r="A183" s="25">
        <v>182</v>
      </c>
      <c r="B183" s="50">
        <v>22</v>
      </c>
      <c r="C183" s="50" t="s">
        <v>28</v>
      </c>
      <c r="D183" s="50">
        <v>9970</v>
      </c>
      <c r="E183" s="50" t="s">
        <v>232</v>
      </c>
      <c r="F183" s="50" t="s">
        <v>939</v>
      </c>
      <c r="G183" s="50" t="s">
        <v>233</v>
      </c>
      <c r="H183" s="50" t="s">
        <v>257</v>
      </c>
      <c r="I183" s="51">
        <v>41094</v>
      </c>
      <c r="J183" s="52">
        <v>0.51340277777777776</v>
      </c>
      <c r="K183" s="53">
        <v>2.7228240740740741</v>
      </c>
      <c r="L183" s="53">
        <v>3.6948726851851852</v>
      </c>
      <c r="M183" s="53">
        <v>1.0976851851851852</v>
      </c>
      <c r="N183" s="50" t="s">
        <v>262</v>
      </c>
      <c r="O183" s="50" t="s">
        <v>269</v>
      </c>
      <c r="P183" s="50"/>
      <c r="Q183" s="50"/>
      <c r="R183" s="50">
        <v>1.357</v>
      </c>
      <c r="S183" s="50"/>
      <c r="T183" s="53">
        <f>K183*R183</f>
        <v>3.6948722685185187</v>
      </c>
      <c r="U183" s="52">
        <f>T183/$T$2</f>
        <v>1.5011647539189314</v>
      </c>
      <c r="V183" s="50"/>
      <c r="W183" s="55">
        <v>22</v>
      </c>
      <c r="X183" s="57"/>
    </row>
    <row r="184" spans="1:24">
      <c r="A184" s="25">
        <v>183</v>
      </c>
      <c r="B184" s="44">
        <v>60</v>
      </c>
      <c r="C184" s="44" t="s">
        <v>0</v>
      </c>
      <c r="D184" s="44">
        <v>272</v>
      </c>
      <c r="E184" s="44" t="s">
        <v>672</v>
      </c>
      <c r="F184" s="44" t="s">
        <v>940</v>
      </c>
      <c r="G184" s="44" t="s">
        <v>671</v>
      </c>
      <c r="H184" s="44" t="s">
        <v>670</v>
      </c>
      <c r="I184" s="45">
        <v>41094</v>
      </c>
      <c r="J184" s="46">
        <v>0.19513888888888889</v>
      </c>
      <c r="K184" s="47">
        <v>3.3257291666666666</v>
      </c>
      <c r="L184" s="47">
        <v>3.7048611111111112</v>
      </c>
      <c r="M184" s="47">
        <v>1.0935648148148147</v>
      </c>
      <c r="N184" s="44" t="s">
        <v>668</v>
      </c>
      <c r="O184" s="44" t="s">
        <v>749</v>
      </c>
      <c r="P184" s="44"/>
      <c r="Q184" s="44"/>
      <c r="R184" s="48">
        <f>L184/K184</f>
        <v>1.1139996450235434</v>
      </c>
      <c r="S184" s="44"/>
      <c r="T184" s="47">
        <f>K184*R184</f>
        <v>3.7048611111111116</v>
      </c>
      <c r="U184" s="46">
        <f>T184/$T$2</f>
        <v>1.5052230534602189</v>
      </c>
      <c r="V184" s="44"/>
      <c r="W184" s="44">
        <v>60</v>
      </c>
      <c r="X184" s="44"/>
    </row>
    <row r="185" spans="1:24">
      <c r="A185" s="25">
        <v>184</v>
      </c>
      <c r="B185" s="26">
        <v>8</v>
      </c>
      <c r="C185" s="26" t="s">
        <v>69</v>
      </c>
      <c r="D185" s="26">
        <v>386</v>
      </c>
      <c r="E185" s="26" t="s">
        <v>74</v>
      </c>
      <c r="F185" s="26" t="s">
        <v>941</v>
      </c>
      <c r="G185" s="26" t="s">
        <v>70</v>
      </c>
      <c r="H185" s="26" t="s">
        <v>75</v>
      </c>
      <c r="I185" s="27">
        <v>41094</v>
      </c>
      <c r="J185" s="28">
        <v>0.50949074074074074</v>
      </c>
      <c r="K185" s="29">
        <v>2.7283564814814816</v>
      </c>
      <c r="L185" s="29">
        <v>2.0373611111111112</v>
      </c>
      <c r="M185" s="28">
        <v>0.62686342592592592</v>
      </c>
      <c r="N185" s="26" t="s">
        <v>71</v>
      </c>
      <c r="O185" s="26" t="s">
        <v>271</v>
      </c>
      <c r="P185" s="26">
        <v>588.9</v>
      </c>
      <c r="Q185" s="30">
        <f>(808/(P185+0))</f>
        <v>1.3720495839701139</v>
      </c>
      <c r="R185" s="26">
        <v>1.359</v>
      </c>
      <c r="S185" s="31">
        <f>1-(Q185/R185)</f>
        <v>-9.6023428771994102E-3</v>
      </c>
      <c r="T185" s="29">
        <f>K185*R185</f>
        <v>3.7078364583333334</v>
      </c>
      <c r="U185" s="28">
        <f>T185/$T$2</f>
        <v>1.5064318872320184</v>
      </c>
      <c r="V185" s="32">
        <v>8</v>
      </c>
      <c r="W185" s="26">
        <v>8</v>
      </c>
      <c r="X185" s="26"/>
    </row>
    <row r="186" spans="1:24">
      <c r="A186" s="25">
        <v>185</v>
      </c>
      <c r="B186" s="50">
        <v>23</v>
      </c>
      <c r="C186" s="50" t="s">
        <v>0</v>
      </c>
      <c r="D186" s="50">
        <v>38</v>
      </c>
      <c r="E186" s="50" t="s">
        <v>234</v>
      </c>
      <c r="F186" s="50" t="s">
        <v>942</v>
      </c>
      <c r="G186" s="50" t="s">
        <v>235</v>
      </c>
      <c r="H186" s="50" t="s">
        <v>258</v>
      </c>
      <c r="I186" s="51">
        <v>41094</v>
      </c>
      <c r="J186" s="52">
        <v>0.52099537037037036</v>
      </c>
      <c r="K186" s="53">
        <v>2.7296990740740736</v>
      </c>
      <c r="L186" s="53">
        <v>3.7096643518518522</v>
      </c>
      <c r="M186" s="53">
        <v>1.112476851851852</v>
      </c>
      <c r="N186" s="50" t="s">
        <v>229</v>
      </c>
      <c r="O186" s="50" t="s">
        <v>269</v>
      </c>
      <c r="P186" s="50"/>
      <c r="Q186" s="50"/>
      <c r="R186" s="50">
        <v>1.359</v>
      </c>
      <c r="S186" s="50"/>
      <c r="T186" s="53">
        <f>K186*R186</f>
        <v>3.7096610416666662</v>
      </c>
      <c r="U186" s="52">
        <f>T186/$T$2</f>
        <v>1.5071731848984964</v>
      </c>
      <c r="V186" s="50"/>
      <c r="W186" s="55">
        <v>23</v>
      </c>
      <c r="X186" s="57"/>
    </row>
    <row r="187" spans="1:24">
      <c r="A187" s="25">
        <v>186</v>
      </c>
      <c r="B187" s="26">
        <v>10</v>
      </c>
      <c r="C187" s="26" t="s">
        <v>0</v>
      </c>
      <c r="D187" s="26">
        <v>40</v>
      </c>
      <c r="E187" s="26" t="s">
        <v>112</v>
      </c>
      <c r="F187" s="26" t="s">
        <v>943</v>
      </c>
      <c r="G187" s="26" t="s">
        <v>103</v>
      </c>
      <c r="H187" s="26" t="s">
        <v>122</v>
      </c>
      <c r="I187" s="27">
        <v>41094</v>
      </c>
      <c r="J187" s="28">
        <v>0.83923611111111107</v>
      </c>
      <c r="K187" s="29">
        <v>3.039571759259259</v>
      </c>
      <c r="L187" s="29">
        <v>2.0023726851851853</v>
      </c>
      <c r="M187" s="28">
        <v>0.3759143518518519</v>
      </c>
      <c r="N187" s="26" t="s">
        <v>104</v>
      </c>
      <c r="O187" s="26" t="s">
        <v>270</v>
      </c>
      <c r="P187" s="26">
        <v>663.6</v>
      </c>
      <c r="Q187" s="30">
        <f>(808/(P187+0))</f>
        <v>1.2176009644364074</v>
      </c>
      <c r="R187" s="26">
        <v>1.2210000000000001</v>
      </c>
      <c r="S187" s="31">
        <f>1-(Q187/R187)</f>
        <v>2.7838129103953113E-3</v>
      </c>
      <c r="T187" s="29">
        <f>K187*R187</f>
        <v>3.7113171180555558</v>
      </c>
      <c r="U187" s="28">
        <f>T187/$T$2</f>
        <v>1.5078460210140991</v>
      </c>
      <c r="V187" s="32">
        <v>10</v>
      </c>
      <c r="W187" s="32">
        <v>10</v>
      </c>
      <c r="X187" s="26"/>
    </row>
    <row r="188" spans="1:24">
      <c r="A188" s="25">
        <v>187</v>
      </c>
      <c r="B188" s="26">
        <v>11</v>
      </c>
      <c r="C188" s="26" t="s">
        <v>105</v>
      </c>
      <c r="D188" s="26">
        <v>2003</v>
      </c>
      <c r="E188" s="26" t="s">
        <v>106</v>
      </c>
      <c r="F188" s="26" t="s">
        <v>944</v>
      </c>
      <c r="G188" s="26" t="s">
        <v>107</v>
      </c>
      <c r="H188" s="26" t="s">
        <v>123</v>
      </c>
      <c r="I188" s="27">
        <v>41094</v>
      </c>
      <c r="J188" s="28">
        <v>0.81423611111111116</v>
      </c>
      <c r="K188" s="29">
        <v>3.0206134259259261</v>
      </c>
      <c r="L188" s="29">
        <v>2.0048495370370372</v>
      </c>
      <c r="M188" s="28">
        <v>0.37839120370370366</v>
      </c>
      <c r="N188" s="26" t="s">
        <v>108</v>
      </c>
      <c r="O188" s="26" t="s">
        <v>270</v>
      </c>
      <c r="P188" s="26">
        <v>649.79999999999995</v>
      </c>
      <c r="Q188" s="30">
        <f>(808/(P188+0))</f>
        <v>1.2434595260080026</v>
      </c>
      <c r="R188" s="26">
        <v>1.2529999999999999</v>
      </c>
      <c r="S188" s="31">
        <f>1-(Q188/R188)</f>
        <v>7.6141053407799975E-3</v>
      </c>
      <c r="T188" s="29">
        <f>K188*R188</f>
        <v>3.7848286226851848</v>
      </c>
      <c r="U188" s="28">
        <f>T188/$T$2</f>
        <v>1.5377125148298092</v>
      </c>
      <c r="V188" s="32">
        <v>11</v>
      </c>
      <c r="W188" s="32">
        <v>11</v>
      </c>
      <c r="X188" s="26"/>
    </row>
    <row r="189" spans="1:24">
      <c r="A189" s="25">
        <v>188</v>
      </c>
      <c r="B189" s="44">
        <v>61</v>
      </c>
      <c r="C189" s="44" t="s">
        <v>0</v>
      </c>
      <c r="D189" s="44">
        <v>320</v>
      </c>
      <c r="E189" s="44" t="s">
        <v>667</v>
      </c>
      <c r="F189" s="44" t="s">
        <v>945</v>
      </c>
      <c r="G189" s="44" t="s">
        <v>565</v>
      </c>
      <c r="H189" s="44" t="s">
        <v>666</v>
      </c>
      <c r="I189" s="45">
        <v>41094</v>
      </c>
      <c r="J189" s="46">
        <v>8.1620370370370371E-2</v>
      </c>
      <c r="K189" s="47">
        <v>3.22068287037037</v>
      </c>
      <c r="L189" s="47">
        <v>3.8229513888888889</v>
      </c>
      <c r="M189" s="47">
        <v>1.2116550925925926</v>
      </c>
      <c r="N189" s="44" t="s">
        <v>286</v>
      </c>
      <c r="O189" s="44" t="s">
        <v>749</v>
      </c>
      <c r="P189" s="44"/>
      <c r="Q189" s="44"/>
      <c r="R189" s="48">
        <f>L189/K189</f>
        <v>1.1870002551506289</v>
      </c>
      <c r="S189" s="44"/>
      <c r="T189" s="47">
        <f>K189*R189</f>
        <v>3.8229513888888893</v>
      </c>
      <c r="U189" s="46">
        <f>T189/$T$2</f>
        <v>1.5532011565981589</v>
      </c>
      <c r="V189" s="44"/>
      <c r="W189" s="49">
        <v>61</v>
      </c>
      <c r="X189" s="44"/>
    </row>
    <row r="190" spans="1:24">
      <c r="A190" s="25">
        <v>189</v>
      </c>
      <c r="B190" s="44">
        <v>62</v>
      </c>
      <c r="C190" s="44" t="s">
        <v>0</v>
      </c>
      <c r="D190" s="44">
        <v>108</v>
      </c>
      <c r="E190" s="44" t="s">
        <v>664</v>
      </c>
      <c r="F190" s="44" t="s">
        <v>946</v>
      </c>
      <c r="G190" s="44" t="s">
        <v>663</v>
      </c>
      <c r="H190" s="44" t="s">
        <v>662</v>
      </c>
      <c r="I190" s="45">
        <v>41094</v>
      </c>
      <c r="J190" s="46">
        <v>0.1699074074074074</v>
      </c>
      <c r="K190" s="47">
        <v>3.2938888888888886</v>
      </c>
      <c r="L190" s="47">
        <v>3.8505555555555553</v>
      </c>
      <c r="M190" s="47">
        <v>1.2392592592592593</v>
      </c>
      <c r="N190" s="44" t="s">
        <v>660</v>
      </c>
      <c r="O190" s="44" t="s">
        <v>749</v>
      </c>
      <c r="P190" s="44"/>
      <c r="Q190" s="44"/>
      <c r="R190" s="48">
        <f>L190/K190</f>
        <v>1.1689998313374936</v>
      </c>
      <c r="S190" s="44"/>
      <c r="T190" s="47">
        <f>K190*R190</f>
        <v>3.8505555555555553</v>
      </c>
      <c r="U190" s="46">
        <f>T190/$T$2</f>
        <v>1.5644162674463393</v>
      </c>
      <c r="V190" s="44"/>
      <c r="W190" s="44">
        <v>62</v>
      </c>
      <c r="X190" s="44"/>
    </row>
    <row r="191" spans="1:24">
      <c r="A191" s="25">
        <v>190</v>
      </c>
      <c r="B191" s="44">
        <v>63</v>
      </c>
      <c r="C191" s="44" t="s">
        <v>0</v>
      </c>
      <c r="D191" s="44">
        <v>29</v>
      </c>
      <c r="E191" s="44" t="s">
        <v>659</v>
      </c>
      <c r="F191" s="44" t="s">
        <v>947</v>
      </c>
      <c r="G191" s="44" t="s">
        <v>658</v>
      </c>
      <c r="H191" s="44" t="s">
        <v>657</v>
      </c>
      <c r="I191" s="45">
        <v>41094</v>
      </c>
      <c r="J191" s="46">
        <v>0.19738425925925926</v>
      </c>
      <c r="K191" s="47">
        <v>3.3276620370370371</v>
      </c>
      <c r="L191" s="47">
        <v>3.8867129629629633</v>
      </c>
      <c r="M191" s="47">
        <v>1.2754166666666666</v>
      </c>
      <c r="N191" s="44" t="s">
        <v>655</v>
      </c>
      <c r="O191" s="44" t="s">
        <v>749</v>
      </c>
      <c r="P191" s="44"/>
      <c r="Q191" s="44"/>
      <c r="R191" s="48">
        <f>L191/K191</f>
        <v>1.1680011130047652</v>
      </c>
      <c r="S191" s="44"/>
      <c r="T191" s="47">
        <f>K191*R191</f>
        <v>3.8867129629629633</v>
      </c>
      <c r="U191" s="46">
        <f>T191/$T$2</f>
        <v>1.5791064168340614</v>
      </c>
      <c r="V191" s="44"/>
      <c r="W191" s="49">
        <v>63</v>
      </c>
      <c r="X191" s="44"/>
    </row>
    <row r="192" spans="1:24">
      <c r="A192" s="25">
        <v>191</v>
      </c>
      <c r="B192" s="44">
        <v>64</v>
      </c>
      <c r="C192" s="44" t="s">
        <v>0</v>
      </c>
      <c r="D192" s="44">
        <v>5560</v>
      </c>
      <c r="E192" s="44" t="s">
        <v>654</v>
      </c>
      <c r="F192" s="44" t="s">
        <v>948</v>
      </c>
      <c r="G192" s="44" t="s">
        <v>653</v>
      </c>
      <c r="H192" s="44" t="s">
        <v>545</v>
      </c>
      <c r="I192" s="45">
        <v>41094</v>
      </c>
      <c r="J192" s="46">
        <v>0.60405092592592591</v>
      </c>
      <c r="K192" s="47">
        <v>3.7026041666666667</v>
      </c>
      <c r="L192" s="47">
        <v>4.2357754629629634</v>
      </c>
      <c r="M192" s="47">
        <v>1.6244791666666665</v>
      </c>
      <c r="N192" s="44" t="s">
        <v>651</v>
      </c>
      <c r="O192" s="44" t="s">
        <v>749</v>
      </c>
      <c r="P192" s="44"/>
      <c r="Q192" s="44"/>
      <c r="R192" s="48">
        <f>L192/K192</f>
        <v>1.1439989997030369</v>
      </c>
      <c r="S192" s="44"/>
      <c r="T192" s="47">
        <f>K192*R192</f>
        <v>4.2357754629629634</v>
      </c>
      <c r="U192" s="46">
        <f>T192/$T$2</f>
        <v>1.7209246675972814</v>
      </c>
      <c r="V192" s="49"/>
      <c r="W192" s="44">
        <v>64</v>
      </c>
      <c r="X192" s="44"/>
    </row>
    <row r="193" spans="1:24">
      <c r="A193" s="25">
        <v>192</v>
      </c>
      <c r="B193" s="44">
        <v>65</v>
      </c>
      <c r="C193" s="44" t="s">
        <v>0</v>
      </c>
      <c r="D193" s="44">
        <v>118</v>
      </c>
      <c r="E193" s="44" t="s">
        <v>650</v>
      </c>
      <c r="F193" s="44" t="s">
        <v>949</v>
      </c>
      <c r="G193" s="44" t="s">
        <v>283</v>
      </c>
      <c r="H193" s="44" t="s">
        <v>649</v>
      </c>
      <c r="I193" s="45">
        <v>41094</v>
      </c>
      <c r="J193" s="46">
        <v>0.65138888888888891</v>
      </c>
      <c r="K193" s="47">
        <v>3.7742361111111111</v>
      </c>
      <c r="L193" s="47">
        <v>4.5328587962962965</v>
      </c>
      <c r="M193" s="47">
        <v>1.9215625000000001</v>
      </c>
      <c r="N193" s="44" t="s">
        <v>386</v>
      </c>
      <c r="O193" s="44" t="s">
        <v>749</v>
      </c>
      <c r="P193" s="44"/>
      <c r="Q193" s="44"/>
      <c r="R193" s="48">
        <f>L193/K193</f>
        <v>1.2010003250596455</v>
      </c>
      <c r="S193" s="44"/>
      <c r="T193" s="47">
        <f>K193*R193</f>
        <v>4.5328587962962965</v>
      </c>
      <c r="U193" s="46">
        <f>T193/$T$2</f>
        <v>1.8416246530275122</v>
      </c>
      <c r="V193" s="44"/>
      <c r="W193" s="49">
        <v>65</v>
      </c>
      <c r="X193" s="44"/>
    </row>
    <row r="194" spans="1:24">
      <c r="A194" s="25">
        <v>193</v>
      </c>
      <c r="B194" s="37">
        <v>61</v>
      </c>
      <c r="C194" s="37" t="s">
        <v>0</v>
      </c>
      <c r="D194" s="37">
        <v>11111</v>
      </c>
      <c r="E194" s="37" t="s">
        <v>518</v>
      </c>
      <c r="F194" s="37" t="s">
        <v>950</v>
      </c>
      <c r="G194" s="37" t="s">
        <v>519</v>
      </c>
      <c r="H194" s="37" t="s">
        <v>520</v>
      </c>
      <c r="I194" s="38">
        <v>41094</v>
      </c>
      <c r="J194" s="39">
        <v>0.47549768518518515</v>
      </c>
      <c r="K194" s="39">
        <v>3.6292708333333334</v>
      </c>
      <c r="L194" s="39">
        <v>4.6781250000000005</v>
      </c>
      <c r="M194" s="39">
        <v>2.0177083333333332</v>
      </c>
      <c r="N194" s="37" t="s">
        <v>394</v>
      </c>
      <c r="O194" s="37" t="s">
        <v>748</v>
      </c>
      <c r="P194" s="37"/>
      <c r="Q194" s="37"/>
      <c r="R194" s="43">
        <f>L194/K194</f>
        <v>1.2889985936109756</v>
      </c>
      <c r="S194" s="37"/>
      <c r="T194" s="39">
        <f>K194*R194</f>
        <v>4.6781250000000005</v>
      </c>
      <c r="U194" s="41">
        <f>T194/$T$2</f>
        <v>1.9006438799690282</v>
      </c>
      <c r="V194" s="37"/>
      <c r="W194" s="37">
        <v>61</v>
      </c>
      <c r="X194" s="37"/>
    </row>
    <row r="195" spans="1:24">
      <c r="B195"/>
      <c r="C195"/>
      <c r="D195"/>
      <c r="E195"/>
      <c r="F195" s="16"/>
      <c r="G195" s="16"/>
      <c r="H195" s="16"/>
      <c r="I195" s="17"/>
      <c r="J195" s="18"/>
      <c r="K195" s="16"/>
      <c r="L195" s="16"/>
      <c r="M195" s="16"/>
      <c r="N195" s="16"/>
      <c r="O195" s="16"/>
      <c r="P195" s="19"/>
      <c r="Q195" s="19"/>
      <c r="R195" s="23"/>
      <c r="S195" s="19"/>
      <c r="T195" s="22"/>
      <c r="U195" s="22"/>
      <c r="W195" s="19"/>
    </row>
    <row r="196" spans="1:24">
      <c r="B196"/>
      <c r="C196"/>
      <c r="D196"/>
      <c r="E196"/>
      <c r="F196" s="16"/>
      <c r="G196" s="16"/>
      <c r="H196" s="16"/>
      <c r="I196" s="17"/>
      <c r="J196" s="18"/>
      <c r="K196" s="16"/>
      <c r="L196" s="16"/>
      <c r="M196" s="16"/>
      <c r="N196" s="16"/>
      <c r="O196" s="16"/>
      <c r="P196" s="19"/>
      <c r="Q196" s="19"/>
      <c r="R196" s="19"/>
      <c r="S196" s="19"/>
      <c r="T196" s="21"/>
      <c r="U196" s="21"/>
      <c r="W196" s="19"/>
    </row>
    <row r="200" spans="1:24">
      <c r="B200"/>
      <c r="C200"/>
      <c r="D200"/>
      <c r="E200"/>
      <c r="F200" s="16"/>
      <c r="G200" s="16"/>
      <c r="H200" s="16"/>
      <c r="I200" s="17"/>
      <c r="J200" s="18"/>
      <c r="K200" s="16"/>
      <c r="L200" s="16"/>
      <c r="M200" s="16"/>
      <c r="N200" s="16"/>
      <c r="O200" s="16"/>
      <c r="P200" s="19"/>
      <c r="Q200" s="19"/>
      <c r="R200" s="19"/>
      <c r="S200" s="19"/>
      <c r="T200" s="21"/>
      <c r="U200" s="21"/>
      <c r="W200" s="19"/>
    </row>
    <row r="201" spans="1:24">
      <c r="B201"/>
      <c r="C201"/>
      <c r="D201"/>
      <c r="E201"/>
      <c r="F201" s="16"/>
      <c r="G201" s="16"/>
      <c r="H201" s="16"/>
      <c r="I201" s="17"/>
      <c r="J201" s="18"/>
      <c r="K201" s="16"/>
      <c r="L201" s="16"/>
      <c r="M201" s="16"/>
      <c r="N201" s="16"/>
      <c r="O201" s="16"/>
      <c r="P201" s="19"/>
      <c r="Q201" s="19"/>
      <c r="R201" s="19"/>
      <c r="S201" s="19"/>
      <c r="T201" s="21"/>
      <c r="U201" s="21"/>
      <c r="W201" s="19"/>
    </row>
    <row r="202" spans="1:24">
      <c r="B202" s="16"/>
      <c r="C202" s="16"/>
      <c r="D202" s="16"/>
      <c r="E202" s="16"/>
      <c r="F202" s="16"/>
      <c r="G202" s="16"/>
      <c r="H202" s="16"/>
      <c r="I202" s="17"/>
      <c r="J202" s="18"/>
      <c r="K202" s="16"/>
      <c r="L202" s="16"/>
      <c r="M202" s="16"/>
      <c r="N202" s="16"/>
      <c r="O202" s="16"/>
      <c r="P202" s="19"/>
      <c r="Q202" s="19"/>
      <c r="R202" s="19"/>
      <c r="S202" s="19"/>
      <c r="T202" s="21"/>
      <c r="U202" s="21"/>
      <c r="W202" s="20"/>
    </row>
  </sheetData>
  <sortState ref="A2:X194">
    <sortCondition ref="T2:T194"/>
  </sortState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X7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28515625" style="5" customWidth="1"/>
    <col min="2" max="2" width="5.42578125" style="5" customWidth="1"/>
    <col min="3" max="3" width="5" style="5" bestFit="1" customWidth="1"/>
    <col min="4" max="4" width="7.28515625" style="5" bestFit="1" customWidth="1"/>
    <col min="5" max="5" width="16.42578125" style="5" customWidth="1"/>
    <col min="6" max="6" width="19.140625" style="5" bestFit="1" customWidth="1"/>
    <col min="7" max="7" width="8.140625" style="5" bestFit="1" customWidth="1"/>
    <col min="8" max="8" width="15.85546875" style="5" bestFit="1" customWidth="1"/>
    <col min="9" max="9" width="10.42578125" style="5" bestFit="1" customWidth="1"/>
    <col min="10" max="10" width="8.140625" style="5" bestFit="1" customWidth="1"/>
    <col min="11" max="11" width="8.5703125" style="5" customWidth="1"/>
    <col min="12" max="12" width="9.140625" style="5" customWidth="1"/>
    <col min="13" max="13" width="8.5703125" style="5" customWidth="1"/>
    <col min="14" max="14" width="15.7109375" style="5" bestFit="1" customWidth="1"/>
    <col min="15" max="15" width="8.140625" style="5" bestFit="1" customWidth="1"/>
    <col min="16" max="16" width="6.140625" style="5" customWidth="1"/>
    <col min="17" max="17" width="7.5703125" style="5" bestFit="1" customWidth="1"/>
    <col min="18" max="18" width="6" style="5" bestFit="1" customWidth="1"/>
    <col min="19" max="19" width="6.28515625" style="5" bestFit="1" customWidth="1"/>
    <col min="20" max="20" width="9" style="5" customWidth="1"/>
    <col min="21" max="21" width="9.42578125" style="5" customWidth="1"/>
    <col min="22" max="22" width="5.140625" style="5" customWidth="1"/>
    <col min="23" max="23" width="5.7109375" style="5" bestFit="1" customWidth="1"/>
    <col min="24" max="24" width="5.42578125" style="5" bestFit="1" customWidth="1"/>
    <col min="25" max="16384" width="9.140625" style="5"/>
  </cols>
  <sheetData>
    <row r="1" spans="1:24" s="15" customFormat="1" ht="46.5" customHeight="1">
      <c r="A1" s="33" t="s">
        <v>274</v>
      </c>
      <c r="B1" s="33" t="s">
        <v>275</v>
      </c>
      <c r="C1" s="33" t="s">
        <v>15</v>
      </c>
      <c r="D1" s="33" t="s">
        <v>12</v>
      </c>
      <c r="E1" s="33" t="s">
        <v>22</v>
      </c>
      <c r="F1" s="33" t="s">
        <v>14</v>
      </c>
      <c r="G1" s="33" t="s">
        <v>10</v>
      </c>
      <c r="H1" s="33" t="s">
        <v>16</v>
      </c>
      <c r="I1" s="33" t="s">
        <v>17</v>
      </c>
      <c r="J1" s="33" t="s">
        <v>18</v>
      </c>
      <c r="K1" s="34" t="s">
        <v>19</v>
      </c>
      <c r="L1" s="33" t="s">
        <v>20</v>
      </c>
      <c r="M1" s="33" t="s">
        <v>752</v>
      </c>
      <c r="N1" s="33" t="s">
        <v>11</v>
      </c>
      <c r="O1" s="33" t="s">
        <v>268</v>
      </c>
      <c r="P1" s="33" t="s">
        <v>954</v>
      </c>
      <c r="Q1" s="35" t="s">
        <v>188</v>
      </c>
      <c r="R1" s="33" t="s">
        <v>751</v>
      </c>
      <c r="S1" s="33" t="s">
        <v>190</v>
      </c>
      <c r="T1" s="33" t="s">
        <v>955</v>
      </c>
      <c r="U1" s="33" t="s">
        <v>951</v>
      </c>
      <c r="V1" s="33" t="s">
        <v>952</v>
      </c>
      <c r="W1" s="36" t="s">
        <v>953</v>
      </c>
      <c r="X1" s="33" t="s">
        <v>184</v>
      </c>
    </row>
    <row r="2" spans="1:24">
      <c r="A2" s="25">
        <v>1</v>
      </c>
      <c r="B2" s="26">
        <v>1</v>
      </c>
      <c r="C2" s="26" t="s">
        <v>23</v>
      </c>
      <c r="D2" s="26">
        <v>12811</v>
      </c>
      <c r="E2" s="26" t="s">
        <v>24</v>
      </c>
      <c r="F2" s="26" t="s">
        <v>758</v>
      </c>
      <c r="G2" s="26" t="s">
        <v>25</v>
      </c>
      <c r="H2" s="26" t="s">
        <v>26</v>
      </c>
      <c r="I2" s="27">
        <v>41093</v>
      </c>
      <c r="J2" s="28">
        <v>7.1354166666666663E-2</v>
      </c>
      <c r="K2" s="29">
        <v>1.4048726851851852</v>
      </c>
      <c r="L2" s="29">
        <v>1.2491203703703704</v>
      </c>
      <c r="M2" s="28">
        <v>0</v>
      </c>
      <c r="N2" s="26" t="s">
        <v>27</v>
      </c>
      <c r="O2" s="26" t="s">
        <v>272</v>
      </c>
      <c r="P2" s="26">
        <v>469.4</v>
      </c>
      <c r="Q2" s="30">
        <f>(808/(P2+0))</f>
        <v>1.7213463996591394</v>
      </c>
      <c r="R2" s="26">
        <v>1.752</v>
      </c>
      <c r="S2" s="31">
        <f>1-(Q2/R2)</f>
        <v>1.7496347226518605E-2</v>
      </c>
      <c r="T2" s="29">
        <f>K2*R2</f>
        <v>2.4613369444444442</v>
      </c>
      <c r="U2" s="28">
        <f>T2/$T$2</f>
        <v>1</v>
      </c>
      <c r="V2" s="32">
        <v>1</v>
      </c>
      <c r="W2" s="32">
        <v>1</v>
      </c>
      <c r="X2" s="26"/>
    </row>
    <row r="3" spans="1:24">
      <c r="A3" s="25">
        <v>2</v>
      </c>
      <c r="B3" s="26">
        <v>2</v>
      </c>
      <c r="C3" s="26" t="s">
        <v>28</v>
      </c>
      <c r="D3" s="26">
        <v>528</v>
      </c>
      <c r="E3" s="26" t="s">
        <v>29</v>
      </c>
      <c r="F3" s="26" t="s">
        <v>759</v>
      </c>
      <c r="G3" s="26" t="s">
        <v>30</v>
      </c>
      <c r="H3" s="26" t="s">
        <v>31</v>
      </c>
      <c r="I3" s="27">
        <v>41093</v>
      </c>
      <c r="J3" s="28">
        <v>7.8101851851851853E-2</v>
      </c>
      <c r="K3" s="29">
        <v>1.4173148148148149</v>
      </c>
      <c r="L3" s="29">
        <v>1.3149189814814815</v>
      </c>
      <c r="M3" s="28">
        <v>6.5798611111111113E-2</v>
      </c>
      <c r="N3" s="26" t="s">
        <v>32</v>
      </c>
      <c r="O3" s="26" t="s">
        <v>272</v>
      </c>
      <c r="P3" s="26">
        <v>456.8</v>
      </c>
      <c r="Q3" s="30">
        <f>(808/(P3+0))</f>
        <v>1.7688266199649736</v>
      </c>
      <c r="R3" s="26">
        <v>1.77</v>
      </c>
      <c r="S3" s="31">
        <f>1-(Q3/R3)</f>
        <v>6.6292657346123107E-4</v>
      </c>
      <c r="T3" s="29">
        <f>K3*R3</f>
        <v>2.5086472222222223</v>
      </c>
      <c r="U3" s="28">
        <f>T3/$T$2</f>
        <v>1.0192213739303606</v>
      </c>
      <c r="V3" s="32">
        <v>2</v>
      </c>
      <c r="W3" s="32">
        <v>2</v>
      </c>
      <c r="X3" s="26" t="s">
        <v>273</v>
      </c>
    </row>
    <row r="4" spans="1:24">
      <c r="A4" s="25">
        <v>3</v>
      </c>
      <c r="B4" s="26">
        <v>4</v>
      </c>
      <c r="C4" s="26" t="s">
        <v>33</v>
      </c>
      <c r="D4" s="26">
        <v>6700</v>
      </c>
      <c r="E4" s="26" t="s">
        <v>37</v>
      </c>
      <c r="F4" s="26" t="s">
        <v>760</v>
      </c>
      <c r="G4" s="26" t="s">
        <v>38</v>
      </c>
      <c r="H4" s="26" t="s">
        <v>44</v>
      </c>
      <c r="I4" s="27">
        <v>41093</v>
      </c>
      <c r="J4" s="28">
        <v>7.4513888888888893E-2</v>
      </c>
      <c r="K4" s="29">
        <v>1.4110185185185184</v>
      </c>
      <c r="L4" s="29">
        <v>1.325775462962963</v>
      </c>
      <c r="M4" s="28">
        <v>7.6655092592592594E-2</v>
      </c>
      <c r="N4" s="26" t="s">
        <v>36</v>
      </c>
      <c r="O4" s="26" t="s">
        <v>272</v>
      </c>
      <c r="P4" s="26">
        <v>451.8</v>
      </c>
      <c r="Q4" s="30">
        <f>(808/(P4+0))</f>
        <v>1.7884019477644975</v>
      </c>
      <c r="R4" s="26">
        <v>1.782</v>
      </c>
      <c r="S4" s="31">
        <f>1-(Q4/R4)</f>
        <v>-3.5925632797404461E-3</v>
      </c>
      <c r="T4" s="29">
        <f>K4*R4</f>
        <v>2.5144349999999998</v>
      </c>
      <c r="U4" s="28">
        <f>T4/$T$2</f>
        <v>1.0215728511593687</v>
      </c>
      <c r="V4" s="32">
        <v>4</v>
      </c>
      <c r="W4" s="32">
        <v>3</v>
      </c>
      <c r="X4" s="26"/>
    </row>
    <row r="5" spans="1:24">
      <c r="A5" s="25">
        <v>4</v>
      </c>
      <c r="B5" s="26">
        <v>3</v>
      </c>
      <c r="C5" s="26" t="s">
        <v>33</v>
      </c>
      <c r="D5" s="26">
        <v>6365</v>
      </c>
      <c r="E5" s="26" t="s">
        <v>34</v>
      </c>
      <c r="F5" s="26" t="s">
        <v>761</v>
      </c>
      <c r="G5" s="26"/>
      <c r="H5" s="26" t="s">
        <v>35</v>
      </c>
      <c r="I5" s="27">
        <v>41093</v>
      </c>
      <c r="J5" s="28">
        <v>0.27319444444444446</v>
      </c>
      <c r="K5" s="29">
        <v>1.5859143518518517</v>
      </c>
      <c r="L5" s="29">
        <v>1.3240393518518518</v>
      </c>
      <c r="M5" s="28">
        <v>7.4918981481481475E-2</v>
      </c>
      <c r="N5" s="26" t="s">
        <v>36</v>
      </c>
      <c r="O5" s="26" t="s">
        <v>272</v>
      </c>
      <c r="P5" s="26">
        <v>503.8</v>
      </c>
      <c r="Q5" s="30">
        <f>(808/(P5+0))</f>
        <v>1.6038110361254465</v>
      </c>
      <c r="R5" s="26">
        <v>1.615</v>
      </c>
      <c r="S5" s="31">
        <f>1-(Q5/R5)</f>
        <v>6.9281510059154838E-3</v>
      </c>
      <c r="T5" s="29">
        <f>K5*R5</f>
        <v>2.5612516782407404</v>
      </c>
      <c r="U5" s="28">
        <f>T5/$T$2</f>
        <v>1.0405936838602357</v>
      </c>
      <c r="V5" s="32">
        <v>3</v>
      </c>
      <c r="W5" s="32">
        <v>5</v>
      </c>
      <c r="X5" s="26"/>
    </row>
    <row r="6" spans="1:24">
      <c r="A6" s="25">
        <v>5</v>
      </c>
      <c r="B6" s="26">
        <v>5</v>
      </c>
      <c r="C6" s="26" t="s">
        <v>23</v>
      </c>
      <c r="D6" s="26">
        <v>1200</v>
      </c>
      <c r="E6" s="26" t="s">
        <v>45</v>
      </c>
      <c r="F6" s="26" t="s">
        <v>762</v>
      </c>
      <c r="G6" s="26" t="s">
        <v>1</v>
      </c>
      <c r="H6" s="26" t="s">
        <v>31</v>
      </c>
      <c r="I6" s="27">
        <v>41093</v>
      </c>
      <c r="J6" s="28">
        <v>0.12361111111111112</v>
      </c>
      <c r="K6" s="29">
        <v>1.4608101851851851</v>
      </c>
      <c r="L6" s="29">
        <v>1.3367476851851852</v>
      </c>
      <c r="M6" s="28">
        <v>8.7627314814814825E-2</v>
      </c>
      <c r="N6" s="26" t="s">
        <v>3</v>
      </c>
      <c r="O6" s="26" t="s">
        <v>272</v>
      </c>
      <c r="P6" s="26">
        <v>463.9</v>
      </c>
      <c r="Q6" s="30">
        <f>(808/(P6+0))</f>
        <v>1.7417546885104549</v>
      </c>
      <c r="R6" s="26">
        <v>1.764</v>
      </c>
      <c r="S6" s="31">
        <f>1-(Q6/R6)</f>
        <v>1.2610720799061892E-2</v>
      </c>
      <c r="T6" s="29">
        <f>K6*R6</f>
        <v>2.5768691666666665</v>
      </c>
      <c r="U6" s="28">
        <f>T6/$T$2</f>
        <v>1.0469388079852266</v>
      </c>
      <c r="V6" s="32">
        <v>5</v>
      </c>
      <c r="W6" s="32">
        <v>4</v>
      </c>
      <c r="X6" s="26" t="s">
        <v>273</v>
      </c>
    </row>
    <row r="7" spans="1:24">
      <c r="A7" s="25">
        <v>6</v>
      </c>
      <c r="B7" s="26">
        <v>1</v>
      </c>
      <c r="C7" s="26" t="s">
        <v>0</v>
      </c>
      <c r="D7" s="26">
        <v>1152</v>
      </c>
      <c r="E7" s="26" t="s">
        <v>139</v>
      </c>
      <c r="F7" s="26" t="s">
        <v>763</v>
      </c>
      <c r="G7" s="26" t="s">
        <v>1</v>
      </c>
      <c r="H7" s="26" t="s">
        <v>31</v>
      </c>
      <c r="I7" s="27">
        <v>41093</v>
      </c>
      <c r="J7" s="28">
        <v>0.15711805555555555</v>
      </c>
      <c r="K7" s="29">
        <v>1.4831597222222221</v>
      </c>
      <c r="L7" s="29">
        <v>1.3134143518518517</v>
      </c>
      <c r="M7" s="28">
        <v>0</v>
      </c>
      <c r="N7" s="26" t="s">
        <v>125</v>
      </c>
      <c r="O7" s="26" t="s">
        <v>267</v>
      </c>
      <c r="P7" s="26">
        <v>475.4</v>
      </c>
      <c r="Q7" s="30">
        <f>(808/(P7+0))</f>
        <v>1.6996213714766513</v>
      </c>
      <c r="R7" s="26">
        <v>1.7430000000000001</v>
      </c>
      <c r="S7" s="31">
        <f>1-(Q7/R7)</f>
        <v>2.4887337075931604E-2</v>
      </c>
      <c r="T7" s="29">
        <f>K7*R7</f>
        <v>2.5851473958333333</v>
      </c>
      <c r="U7" s="28">
        <f>T7/$T$2</f>
        <v>1.0503021139256636</v>
      </c>
      <c r="V7" s="32">
        <v>1</v>
      </c>
      <c r="W7" s="26">
        <v>1</v>
      </c>
      <c r="X7" s="26" t="s">
        <v>273</v>
      </c>
    </row>
    <row r="8" spans="1:24">
      <c r="A8" s="25">
        <v>7</v>
      </c>
      <c r="B8" s="50">
        <v>1</v>
      </c>
      <c r="C8" s="50" t="s">
        <v>0</v>
      </c>
      <c r="D8" s="50">
        <v>29</v>
      </c>
      <c r="E8" s="50" t="s">
        <v>197</v>
      </c>
      <c r="F8" s="50" t="s">
        <v>764</v>
      </c>
      <c r="G8" s="50" t="s">
        <v>1</v>
      </c>
      <c r="H8" s="50" t="s">
        <v>243</v>
      </c>
      <c r="I8" s="51">
        <v>41093</v>
      </c>
      <c r="J8" s="52">
        <v>0.51724537037037044</v>
      </c>
      <c r="K8" s="53">
        <v>1.8111458333333335</v>
      </c>
      <c r="L8" s="53">
        <v>2.5971875</v>
      </c>
      <c r="M8" s="52">
        <v>0</v>
      </c>
      <c r="N8" s="50" t="s">
        <v>259</v>
      </c>
      <c r="O8" s="50" t="s">
        <v>269</v>
      </c>
      <c r="P8" s="50"/>
      <c r="Q8" s="50"/>
      <c r="R8" s="50">
        <v>1.4339999999999999</v>
      </c>
      <c r="S8" s="54"/>
      <c r="T8" s="53">
        <f>K8*R8</f>
        <v>2.5971831249999999</v>
      </c>
      <c r="U8" s="52">
        <f>T8/$T$2</f>
        <v>1.0551920292189894</v>
      </c>
      <c r="V8" s="50"/>
      <c r="W8" s="55">
        <v>1</v>
      </c>
      <c r="X8" s="56"/>
    </row>
    <row r="9" spans="1:24">
      <c r="A9" s="25">
        <v>8</v>
      </c>
      <c r="B9" s="50">
        <v>2</v>
      </c>
      <c r="C9" s="50" t="s">
        <v>0</v>
      </c>
      <c r="D9" s="50">
        <v>11000</v>
      </c>
      <c r="E9" s="50" t="s">
        <v>198</v>
      </c>
      <c r="F9" s="50" t="s">
        <v>766</v>
      </c>
      <c r="G9" s="50" t="s">
        <v>1</v>
      </c>
      <c r="H9" s="50" t="s">
        <v>8</v>
      </c>
      <c r="I9" s="51">
        <v>41092</v>
      </c>
      <c r="J9" s="52">
        <v>0.96046296296296296</v>
      </c>
      <c r="K9" s="53">
        <v>1.3187731481481482</v>
      </c>
      <c r="L9" s="53">
        <v>2.6626041666666667</v>
      </c>
      <c r="M9" s="52">
        <v>6.5416666666666665E-2</v>
      </c>
      <c r="N9" s="50" t="s">
        <v>4</v>
      </c>
      <c r="O9" s="50" t="s">
        <v>269</v>
      </c>
      <c r="P9" s="50"/>
      <c r="Q9" s="50"/>
      <c r="R9" s="50">
        <v>2.008</v>
      </c>
      <c r="S9" s="54"/>
      <c r="T9" s="53">
        <f>K9*R9</f>
        <v>2.6480964814814816</v>
      </c>
      <c r="U9" s="52">
        <f>T9/$T$2</f>
        <v>1.0758772737144249</v>
      </c>
      <c r="V9" s="50"/>
      <c r="W9" s="55">
        <v>2</v>
      </c>
      <c r="X9" s="57"/>
    </row>
    <row r="10" spans="1:24">
      <c r="A10" s="25">
        <v>9</v>
      </c>
      <c r="B10" s="26">
        <v>8</v>
      </c>
      <c r="C10" s="26" t="s">
        <v>0</v>
      </c>
      <c r="D10" s="26">
        <v>10008</v>
      </c>
      <c r="E10" s="26" t="s">
        <v>48</v>
      </c>
      <c r="F10" s="26" t="s">
        <v>767</v>
      </c>
      <c r="G10" s="26" t="s">
        <v>1</v>
      </c>
      <c r="H10" s="26" t="s">
        <v>8</v>
      </c>
      <c r="I10" s="27">
        <v>41093</v>
      </c>
      <c r="J10" s="28">
        <v>0.21616898148148148</v>
      </c>
      <c r="K10" s="29">
        <v>1.5358796296296298</v>
      </c>
      <c r="L10" s="29">
        <v>1.4124074074074073</v>
      </c>
      <c r="M10" s="28">
        <v>0.16328703703703704</v>
      </c>
      <c r="N10" s="26" t="s">
        <v>43</v>
      </c>
      <c r="O10" s="26" t="s">
        <v>272</v>
      </c>
      <c r="P10" s="26">
        <v>460.5</v>
      </c>
      <c r="Q10" s="30">
        <f>(808/(P10+0))</f>
        <v>1.7546145494028229</v>
      </c>
      <c r="R10" s="26">
        <v>1.7250000000000001</v>
      </c>
      <c r="S10" s="31">
        <f>1-(Q10/R10)</f>
        <v>-1.7167854726274134E-2</v>
      </c>
      <c r="T10" s="29">
        <f>K10*R10</f>
        <v>2.6493923611111114</v>
      </c>
      <c r="U10" s="28">
        <f>T10/$T$2</f>
        <v>1.0764037679161045</v>
      </c>
      <c r="V10" s="32">
        <v>8</v>
      </c>
      <c r="W10" s="32">
        <v>6</v>
      </c>
      <c r="X10" s="26"/>
    </row>
    <row r="11" spans="1:24">
      <c r="A11" s="25">
        <v>10</v>
      </c>
      <c r="B11" s="26">
        <v>6</v>
      </c>
      <c r="C11" s="26" t="s">
        <v>33</v>
      </c>
      <c r="D11" s="26">
        <v>6009</v>
      </c>
      <c r="E11" s="26" t="s">
        <v>39</v>
      </c>
      <c r="F11" s="26" t="s">
        <v>770</v>
      </c>
      <c r="G11" s="26" t="s">
        <v>38</v>
      </c>
      <c r="H11" s="26" t="s">
        <v>46</v>
      </c>
      <c r="I11" s="27">
        <v>41093</v>
      </c>
      <c r="J11" s="28">
        <v>0.48275462962962962</v>
      </c>
      <c r="K11" s="29">
        <v>1.7828703703703705</v>
      </c>
      <c r="L11" s="29">
        <v>1.3789236111111112</v>
      </c>
      <c r="M11" s="28">
        <v>0.12980324074074073</v>
      </c>
      <c r="N11" s="26" t="s">
        <v>36</v>
      </c>
      <c r="O11" s="26" t="s">
        <v>272</v>
      </c>
      <c r="P11" s="26">
        <v>547.29999999999995</v>
      </c>
      <c r="Q11" s="30">
        <f>(808/(P11+0))</f>
        <v>1.4763383884524028</v>
      </c>
      <c r="R11" s="26">
        <v>1.4930000000000001</v>
      </c>
      <c r="S11" s="31">
        <f>1-(Q11/R11)</f>
        <v>1.1159820192630399E-2</v>
      </c>
      <c r="T11" s="29">
        <f>K11*R11</f>
        <v>2.6618254629629634</v>
      </c>
      <c r="U11" s="28">
        <f>T11/$T$2</f>
        <v>1.081455129079766</v>
      </c>
      <c r="V11" s="32">
        <v>6</v>
      </c>
      <c r="W11" s="32">
        <v>7</v>
      </c>
      <c r="X11" s="26"/>
    </row>
    <row r="12" spans="1:24">
      <c r="A12" s="25">
        <v>11</v>
      </c>
      <c r="B12" s="26">
        <v>2</v>
      </c>
      <c r="C12" s="26" t="s">
        <v>0</v>
      </c>
      <c r="D12" s="26">
        <v>9</v>
      </c>
      <c r="E12" s="26" t="s">
        <v>147</v>
      </c>
      <c r="F12" s="26" t="s">
        <v>772</v>
      </c>
      <c r="G12" s="26" t="s">
        <v>1</v>
      </c>
      <c r="H12" s="26" t="s">
        <v>151</v>
      </c>
      <c r="I12" s="27">
        <v>41093</v>
      </c>
      <c r="J12" s="28">
        <v>0.51416666666666666</v>
      </c>
      <c r="K12" s="29">
        <v>1.8093518518518519</v>
      </c>
      <c r="L12" s="29">
        <v>1.4320138888888889</v>
      </c>
      <c r="M12" s="28">
        <v>0.11861111111111111</v>
      </c>
      <c r="N12" s="26" t="s">
        <v>3</v>
      </c>
      <c r="O12" s="26" t="s">
        <v>267</v>
      </c>
      <c r="P12" s="26">
        <v>535.1</v>
      </c>
      <c r="Q12" s="30">
        <f>(808/(P12+0))</f>
        <v>1.5099981311904316</v>
      </c>
      <c r="R12" s="26">
        <v>1.4750000000000001</v>
      </c>
      <c r="S12" s="31">
        <f>1-(Q12/R12)</f>
        <v>-2.3727546569784153E-2</v>
      </c>
      <c r="T12" s="29">
        <f>K12*R12</f>
        <v>2.6687939814814818</v>
      </c>
      <c r="U12" s="28">
        <f>T12/$T$2</f>
        <v>1.0842863215072178</v>
      </c>
      <c r="V12" s="32">
        <v>2</v>
      </c>
      <c r="W12" s="26">
        <v>2</v>
      </c>
      <c r="X12" s="26"/>
    </row>
    <row r="13" spans="1:24">
      <c r="A13" s="25">
        <v>12</v>
      </c>
      <c r="B13" s="26">
        <v>7</v>
      </c>
      <c r="C13" s="26" t="s">
        <v>23</v>
      </c>
      <c r="D13" s="26">
        <v>411</v>
      </c>
      <c r="E13" s="26" t="s">
        <v>40</v>
      </c>
      <c r="F13" s="26" t="s">
        <v>773</v>
      </c>
      <c r="G13" s="26" t="s">
        <v>41</v>
      </c>
      <c r="H13" s="26" t="s">
        <v>47</v>
      </c>
      <c r="I13" s="27">
        <v>41093</v>
      </c>
      <c r="J13" s="28">
        <v>0.43672453703703701</v>
      </c>
      <c r="K13" s="29">
        <v>1.7415046296296295</v>
      </c>
      <c r="L13" s="29">
        <v>1.3979513888888888</v>
      </c>
      <c r="M13" s="28">
        <v>0.14883101851851852</v>
      </c>
      <c r="N13" s="26" t="s">
        <v>42</v>
      </c>
      <c r="O13" s="26" t="s">
        <v>272</v>
      </c>
      <c r="P13" s="26">
        <v>526.5</v>
      </c>
      <c r="Q13" s="30">
        <f>(808/(P13+0))</f>
        <v>1.5346628679962013</v>
      </c>
      <c r="R13" s="26">
        <v>1.54</v>
      </c>
      <c r="S13" s="31">
        <f>1-(Q13/R13)</f>
        <v>3.4656701323367844E-3</v>
      </c>
      <c r="T13" s="29">
        <f>K13*R13</f>
        <v>2.6819171296296296</v>
      </c>
      <c r="U13" s="28">
        <f>T13/$T$2</f>
        <v>1.089618036930321</v>
      </c>
      <c r="V13" s="32">
        <v>7</v>
      </c>
      <c r="W13" s="32">
        <v>8</v>
      </c>
      <c r="X13" s="26"/>
    </row>
    <row r="14" spans="1:24">
      <c r="A14" s="25">
        <v>13</v>
      </c>
      <c r="B14" s="26">
        <v>1</v>
      </c>
      <c r="C14" s="26" t="s">
        <v>0</v>
      </c>
      <c r="D14" s="26">
        <v>162</v>
      </c>
      <c r="E14" s="26" t="s">
        <v>51</v>
      </c>
      <c r="F14" s="26" t="s">
        <v>776</v>
      </c>
      <c r="G14" s="26" t="s">
        <v>52</v>
      </c>
      <c r="H14" s="26" t="s">
        <v>79</v>
      </c>
      <c r="I14" s="27">
        <v>41093</v>
      </c>
      <c r="J14" s="28">
        <v>0.65810185185185188</v>
      </c>
      <c r="K14" s="29">
        <v>1.9403472222222222</v>
      </c>
      <c r="L14" s="29">
        <v>1.4104976851851851</v>
      </c>
      <c r="M14" s="28">
        <v>0</v>
      </c>
      <c r="N14" s="26" t="s">
        <v>53</v>
      </c>
      <c r="O14" s="26" t="s">
        <v>271</v>
      </c>
      <c r="P14" s="26">
        <v>583.79999999999995</v>
      </c>
      <c r="Q14" s="30">
        <f>(808/(P14+0))</f>
        <v>1.3840356286399453</v>
      </c>
      <c r="R14" s="26">
        <v>1.39</v>
      </c>
      <c r="S14" s="31">
        <f>1-(Q14/R14)</f>
        <v>4.2909146475212934E-3</v>
      </c>
      <c r="T14" s="29">
        <f>K14*R14</f>
        <v>2.6970826388888889</v>
      </c>
      <c r="U14" s="28">
        <f>T14/$T$2</f>
        <v>1.0957795294856127</v>
      </c>
      <c r="V14" s="32">
        <v>1</v>
      </c>
      <c r="W14" s="26">
        <v>1</v>
      </c>
      <c r="X14" s="32"/>
    </row>
    <row r="15" spans="1:24">
      <c r="A15" s="25">
        <v>14</v>
      </c>
      <c r="B15" s="26">
        <v>2</v>
      </c>
      <c r="C15" s="26" t="s">
        <v>0</v>
      </c>
      <c r="D15" s="26">
        <v>70</v>
      </c>
      <c r="E15" s="26" t="s">
        <v>54</v>
      </c>
      <c r="F15" s="26" t="s">
        <v>780</v>
      </c>
      <c r="G15" s="26" t="s">
        <v>55</v>
      </c>
      <c r="H15" s="26" t="s">
        <v>79</v>
      </c>
      <c r="I15" s="27">
        <v>41093</v>
      </c>
      <c r="J15" s="28">
        <v>0.65885416666666663</v>
      </c>
      <c r="K15" s="29">
        <v>1.942962962962963</v>
      </c>
      <c r="L15" s="29">
        <v>1.419201388888889</v>
      </c>
      <c r="M15" s="28">
        <v>8.7037037037037031E-3</v>
      </c>
      <c r="N15" s="26" t="s">
        <v>56</v>
      </c>
      <c r="O15" s="26" t="s">
        <v>271</v>
      </c>
      <c r="P15" s="26">
        <v>581.5</v>
      </c>
      <c r="Q15" s="30">
        <f>(808/(P15+0))</f>
        <v>1.3895098882201204</v>
      </c>
      <c r="R15" s="26">
        <v>1.393</v>
      </c>
      <c r="S15" s="31">
        <f>1-(Q15/R15)</f>
        <v>2.5054643071640292E-3</v>
      </c>
      <c r="T15" s="29">
        <f>K15*R15</f>
        <v>2.7065474074074074</v>
      </c>
      <c r="U15" s="28">
        <f>T15/$T$2</f>
        <v>1.0996249065031243</v>
      </c>
      <c r="V15" s="32">
        <v>2</v>
      </c>
      <c r="W15" s="26">
        <v>2</v>
      </c>
      <c r="X15" s="26"/>
    </row>
    <row r="16" spans="1:24">
      <c r="A16" s="25">
        <v>15</v>
      </c>
      <c r="B16" s="26">
        <v>5</v>
      </c>
      <c r="C16" s="26" t="s">
        <v>0</v>
      </c>
      <c r="D16" s="26">
        <v>4</v>
      </c>
      <c r="E16" s="26" t="s">
        <v>127</v>
      </c>
      <c r="F16" s="26" t="s">
        <v>784</v>
      </c>
      <c r="G16" s="26" t="s">
        <v>1</v>
      </c>
      <c r="H16" s="26" t="s">
        <v>153</v>
      </c>
      <c r="I16" s="27">
        <v>41093</v>
      </c>
      <c r="J16" s="28">
        <v>0.71246527777777768</v>
      </c>
      <c r="K16" s="29">
        <v>2.0020717592592594</v>
      </c>
      <c r="L16" s="29">
        <v>1.4562615740740741</v>
      </c>
      <c r="M16" s="28">
        <v>0.14284722222222221</v>
      </c>
      <c r="N16" s="26" t="s">
        <v>4</v>
      </c>
      <c r="O16" s="26" t="s">
        <v>267</v>
      </c>
      <c r="P16" s="26">
        <v>584.6</v>
      </c>
      <c r="Q16" s="30">
        <f>(808/(P16+0))</f>
        <v>1.3821416353061922</v>
      </c>
      <c r="R16" s="26">
        <v>1.3660000000000001</v>
      </c>
      <c r="S16" s="31">
        <f>1-(Q16/R16)</f>
        <v>-1.1816716915221015E-2</v>
      </c>
      <c r="T16" s="29">
        <f>K16*R16</f>
        <v>2.7348300231481484</v>
      </c>
      <c r="U16" s="28">
        <f>T16/$T$2</f>
        <v>1.1111156598534846</v>
      </c>
      <c r="V16" s="32">
        <v>5</v>
      </c>
      <c r="W16" s="26">
        <v>3</v>
      </c>
      <c r="X16" s="26" t="s">
        <v>273</v>
      </c>
    </row>
    <row r="17" spans="1:24">
      <c r="A17" s="25">
        <v>16</v>
      </c>
      <c r="B17" s="50">
        <v>3</v>
      </c>
      <c r="C17" s="50" t="s">
        <v>0</v>
      </c>
      <c r="D17" s="50">
        <v>50000</v>
      </c>
      <c r="E17" s="50" t="s">
        <v>199</v>
      </c>
      <c r="F17" s="50" t="s">
        <v>785</v>
      </c>
      <c r="G17" s="50" t="s">
        <v>200</v>
      </c>
      <c r="H17" s="50" t="s">
        <v>244</v>
      </c>
      <c r="I17" s="51">
        <v>41093</v>
      </c>
      <c r="J17" s="52">
        <v>0.45623842592592595</v>
      </c>
      <c r="K17" s="53">
        <v>1.7549999999999999</v>
      </c>
      <c r="L17" s="53">
        <v>2.7378009259259262</v>
      </c>
      <c r="M17" s="52">
        <v>0.14061342592592593</v>
      </c>
      <c r="N17" s="50" t="s">
        <v>4</v>
      </c>
      <c r="O17" s="50" t="s">
        <v>269</v>
      </c>
      <c r="P17" s="50"/>
      <c r="Q17" s="54"/>
      <c r="R17" s="50">
        <v>1.56</v>
      </c>
      <c r="S17" s="58"/>
      <c r="T17" s="53">
        <f>K17*R17</f>
        <v>2.7378</v>
      </c>
      <c r="U17" s="52">
        <f>T17/$T$2</f>
        <v>1.1123223117336978</v>
      </c>
      <c r="V17" s="55"/>
      <c r="W17" s="55">
        <v>3</v>
      </c>
      <c r="X17" s="56"/>
    </row>
    <row r="18" spans="1:24">
      <c r="A18" s="25">
        <v>17</v>
      </c>
      <c r="B18" s="26">
        <v>3</v>
      </c>
      <c r="C18" s="26" t="s">
        <v>0</v>
      </c>
      <c r="D18" s="26">
        <v>12655</v>
      </c>
      <c r="E18" s="26" t="s">
        <v>148</v>
      </c>
      <c r="F18" s="26" t="s">
        <v>791</v>
      </c>
      <c r="G18" s="26" t="s">
        <v>1</v>
      </c>
      <c r="H18" s="26" t="s">
        <v>152</v>
      </c>
      <c r="I18" s="27">
        <v>41093</v>
      </c>
      <c r="J18" s="28">
        <v>0.70979166666666671</v>
      </c>
      <c r="K18" s="29">
        <v>1.9960069444444446</v>
      </c>
      <c r="L18" s="29">
        <v>1.4508912037037038</v>
      </c>
      <c r="M18" s="28">
        <v>0.13748842592592592</v>
      </c>
      <c r="N18" s="26" t="s">
        <v>126</v>
      </c>
      <c r="O18" s="26" t="s">
        <v>267</v>
      </c>
      <c r="P18" s="26">
        <v>584.6</v>
      </c>
      <c r="Q18" s="30">
        <f>(808/(P18+0))</f>
        <v>1.3821416353061922</v>
      </c>
      <c r="R18" s="26">
        <v>1.3779999999999999</v>
      </c>
      <c r="S18" s="31">
        <f>1-(Q18/R18)</f>
        <v>-3.0055408608071765E-3</v>
      </c>
      <c r="T18" s="29">
        <f>K18*R18</f>
        <v>2.7504975694444442</v>
      </c>
      <c r="U18" s="28">
        <f>T18/$T$2</f>
        <v>1.1174811216532841</v>
      </c>
      <c r="V18" s="32">
        <v>3</v>
      </c>
      <c r="W18" s="26">
        <v>4</v>
      </c>
      <c r="X18" s="26"/>
    </row>
    <row r="19" spans="1:24">
      <c r="A19" s="25">
        <v>18</v>
      </c>
      <c r="B19" s="26">
        <v>4</v>
      </c>
      <c r="C19" s="26" t="s">
        <v>0</v>
      </c>
      <c r="D19" s="26">
        <v>1</v>
      </c>
      <c r="E19" s="26" t="s">
        <v>149</v>
      </c>
      <c r="F19" s="26" t="s">
        <v>794</v>
      </c>
      <c r="G19" s="26" t="s">
        <v>1</v>
      </c>
      <c r="H19" s="26" t="s">
        <v>150</v>
      </c>
      <c r="I19" s="27">
        <v>41093</v>
      </c>
      <c r="J19" s="28">
        <v>0.60620370370370369</v>
      </c>
      <c r="K19" s="29">
        <v>1.8981828703703705</v>
      </c>
      <c r="L19" s="29">
        <v>1.4527662037037039</v>
      </c>
      <c r="M19" s="28">
        <v>0.13935185185185187</v>
      </c>
      <c r="N19" s="26" t="s">
        <v>3</v>
      </c>
      <c r="O19" s="26" t="s">
        <v>267</v>
      </c>
      <c r="P19" s="26">
        <v>555.6</v>
      </c>
      <c r="Q19" s="30">
        <f>(808/(P19+0))</f>
        <v>1.4542836573074154</v>
      </c>
      <c r="R19" s="26">
        <v>1.4510000000000001</v>
      </c>
      <c r="S19" s="31">
        <f>1-(Q19/R19)</f>
        <v>-2.2630305357789204E-3</v>
      </c>
      <c r="T19" s="29">
        <f>K19*R19</f>
        <v>2.7542633449074079</v>
      </c>
      <c r="U19" s="28">
        <f>T19/$T$2</f>
        <v>1.1190110931882513</v>
      </c>
      <c r="V19" s="32">
        <v>4</v>
      </c>
      <c r="W19" s="26">
        <v>5</v>
      </c>
      <c r="X19" s="26"/>
    </row>
    <row r="20" spans="1:24">
      <c r="A20" s="25">
        <v>19</v>
      </c>
      <c r="B20" s="50">
        <v>4</v>
      </c>
      <c r="C20" s="50" t="s">
        <v>0</v>
      </c>
      <c r="D20" s="50">
        <v>10</v>
      </c>
      <c r="E20" s="50" t="s">
        <v>236</v>
      </c>
      <c r="F20" s="50" t="s">
        <v>799</v>
      </c>
      <c r="G20" s="50" t="s">
        <v>1</v>
      </c>
      <c r="H20" s="50" t="s">
        <v>245</v>
      </c>
      <c r="I20" s="51">
        <v>41093</v>
      </c>
      <c r="J20" s="52">
        <v>0.655787037037037</v>
      </c>
      <c r="K20" s="53">
        <v>1.9493402777777777</v>
      </c>
      <c r="L20" s="53">
        <v>2.7622106481481481</v>
      </c>
      <c r="M20" s="52">
        <v>0.16503472222222224</v>
      </c>
      <c r="N20" s="50" t="s">
        <v>4</v>
      </c>
      <c r="O20" s="50" t="s">
        <v>269</v>
      </c>
      <c r="P20" s="50"/>
      <c r="Q20" s="50"/>
      <c r="R20" s="50">
        <v>1.417</v>
      </c>
      <c r="S20" s="54"/>
      <c r="T20" s="53">
        <f>K20*R20</f>
        <v>2.7622151736111111</v>
      </c>
      <c r="U20" s="52">
        <f>T20/$T$2</f>
        <v>1.1222417880842313</v>
      </c>
      <c r="V20" s="50"/>
      <c r="W20" s="55">
        <v>4</v>
      </c>
      <c r="X20" s="57"/>
    </row>
    <row r="21" spans="1:24">
      <c r="A21" s="25">
        <v>20</v>
      </c>
      <c r="B21" s="50">
        <v>5</v>
      </c>
      <c r="C21" s="50" t="s">
        <v>0</v>
      </c>
      <c r="D21" s="50">
        <v>5</v>
      </c>
      <c r="E21" s="50" t="s">
        <v>201</v>
      </c>
      <c r="F21" s="50" t="s">
        <v>805</v>
      </c>
      <c r="G21" s="50" t="s">
        <v>1</v>
      </c>
      <c r="H21" s="50" t="s">
        <v>246</v>
      </c>
      <c r="I21" s="51">
        <v>41093</v>
      </c>
      <c r="J21" s="52">
        <v>0.66252314814814817</v>
      </c>
      <c r="K21" s="53">
        <v>1.958159722222222</v>
      </c>
      <c r="L21" s="53">
        <v>2.7805902777777778</v>
      </c>
      <c r="M21" s="52">
        <v>0.18340277777777778</v>
      </c>
      <c r="N21" s="50" t="s">
        <v>202</v>
      </c>
      <c r="O21" s="50" t="s">
        <v>269</v>
      </c>
      <c r="P21" s="50"/>
      <c r="Q21" s="54"/>
      <c r="R21" s="50">
        <v>1.42</v>
      </c>
      <c r="S21" s="58"/>
      <c r="T21" s="53">
        <f>K21*R21</f>
        <v>2.7805868055555552</v>
      </c>
      <c r="U21" s="52">
        <f>T21/$T$2</f>
        <v>1.1297058746189543</v>
      </c>
      <c r="V21" s="55"/>
      <c r="W21" s="55">
        <v>5</v>
      </c>
      <c r="X21" s="57"/>
    </row>
    <row r="22" spans="1:24">
      <c r="A22" s="25">
        <v>21</v>
      </c>
      <c r="B22" s="26">
        <v>6</v>
      </c>
      <c r="C22" s="26" t="s">
        <v>0</v>
      </c>
      <c r="D22" s="26">
        <v>92671</v>
      </c>
      <c r="E22" s="26" t="s">
        <v>140</v>
      </c>
      <c r="F22" s="26" t="s">
        <v>811</v>
      </c>
      <c r="G22" s="26" t="s">
        <v>1</v>
      </c>
      <c r="H22" s="26" t="s">
        <v>154</v>
      </c>
      <c r="I22" s="27">
        <v>41093</v>
      </c>
      <c r="J22" s="28">
        <v>0.74311342592592589</v>
      </c>
      <c r="K22" s="29">
        <v>2.0313657407407408</v>
      </c>
      <c r="L22" s="29">
        <v>1.5222800925925926</v>
      </c>
      <c r="M22" s="28">
        <v>0.20886574074074074</v>
      </c>
      <c r="N22" s="26" t="s">
        <v>4</v>
      </c>
      <c r="O22" s="26" t="s">
        <v>267</v>
      </c>
      <c r="P22" s="26">
        <v>572.20000000000005</v>
      </c>
      <c r="Q22" s="30">
        <f>(808/(P22+0))</f>
        <v>1.4120936735407199</v>
      </c>
      <c r="R22" s="26">
        <v>1.383</v>
      </c>
      <c r="S22" s="31">
        <f>1-(Q22/R22)</f>
        <v>-2.1036640304208154E-2</v>
      </c>
      <c r="T22" s="29">
        <f>K22*R22</f>
        <v>2.8093788194444445</v>
      </c>
      <c r="U22" s="28">
        <f>T22/$T$2</f>
        <v>1.1414035879100486</v>
      </c>
      <c r="V22" s="32">
        <v>6</v>
      </c>
      <c r="W22" s="26">
        <v>6</v>
      </c>
      <c r="X22" s="26"/>
    </row>
    <row r="23" spans="1:24">
      <c r="A23" s="25">
        <v>22</v>
      </c>
      <c r="B23" s="50">
        <v>6</v>
      </c>
      <c r="C23" s="50" t="s">
        <v>0</v>
      </c>
      <c r="D23" s="50">
        <v>38</v>
      </c>
      <c r="E23" s="50" t="s">
        <v>203</v>
      </c>
      <c r="F23" s="50" t="s">
        <v>813</v>
      </c>
      <c r="G23" s="50" t="s">
        <v>204</v>
      </c>
      <c r="H23" s="50" t="s">
        <v>247</v>
      </c>
      <c r="I23" s="51">
        <v>41093</v>
      </c>
      <c r="J23" s="52">
        <v>0.75403935185185178</v>
      </c>
      <c r="K23" s="53">
        <v>2.0133449074074075</v>
      </c>
      <c r="L23" s="53">
        <v>2.8206944444444448</v>
      </c>
      <c r="M23" s="52">
        <v>0.22351851851851853</v>
      </c>
      <c r="N23" s="50" t="s">
        <v>205</v>
      </c>
      <c r="O23" s="50" t="s">
        <v>269</v>
      </c>
      <c r="P23" s="50"/>
      <c r="Q23" s="54"/>
      <c r="R23" s="50">
        <v>1.401</v>
      </c>
      <c r="S23" s="58"/>
      <c r="T23" s="53">
        <f>K23*R23</f>
        <v>2.8206962152777777</v>
      </c>
      <c r="U23" s="52">
        <f>T23/$T$2</f>
        <v>1.1460016563942836</v>
      </c>
      <c r="V23" s="55"/>
      <c r="W23" s="55">
        <v>6</v>
      </c>
      <c r="X23" s="57"/>
    </row>
    <row r="24" spans="1:24">
      <c r="A24" s="25">
        <v>23</v>
      </c>
      <c r="B24" s="26">
        <v>9</v>
      </c>
      <c r="C24" s="26" t="s">
        <v>0</v>
      </c>
      <c r="D24" s="26">
        <v>14</v>
      </c>
      <c r="E24" s="26" t="s">
        <v>131</v>
      </c>
      <c r="F24" s="26" t="s">
        <v>814</v>
      </c>
      <c r="G24" s="26" t="s">
        <v>1</v>
      </c>
      <c r="H24" s="26" t="s">
        <v>155</v>
      </c>
      <c r="I24" s="27">
        <v>41093</v>
      </c>
      <c r="J24" s="28">
        <v>0.68371527777777785</v>
      </c>
      <c r="K24" s="29">
        <v>1.9712152777777778</v>
      </c>
      <c r="L24" s="29">
        <v>1.5430439814814816</v>
      </c>
      <c r="M24" s="28">
        <v>0.22962962962962963</v>
      </c>
      <c r="N24" s="26" t="s">
        <v>132</v>
      </c>
      <c r="O24" s="26" t="s">
        <v>267</v>
      </c>
      <c r="P24" s="26">
        <v>549.29999999999995</v>
      </c>
      <c r="Q24" s="30">
        <f>(808/(P24+0))</f>
        <v>1.4709630438740215</v>
      </c>
      <c r="R24" s="26">
        <v>1.431</v>
      </c>
      <c r="S24" s="31">
        <f>1-(Q24/R24)</f>
        <v>-2.7926655397639166E-2</v>
      </c>
      <c r="T24" s="29">
        <f>K24*R24</f>
        <v>2.8208090625</v>
      </c>
      <c r="U24" s="28">
        <f>T24/$T$2</f>
        <v>1.1460475043317133</v>
      </c>
      <c r="V24" s="32">
        <v>9</v>
      </c>
      <c r="W24" s="26">
        <v>7</v>
      </c>
      <c r="X24" s="26"/>
    </row>
    <row r="25" spans="1:24">
      <c r="A25" s="25">
        <v>24</v>
      </c>
      <c r="B25" s="26">
        <v>4</v>
      </c>
      <c r="C25" s="26" t="s">
        <v>0</v>
      </c>
      <c r="D25" s="26">
        <v>33</v>
      </c>
      <c r="E25" s="26" t="s">
        <v>59</v>
      </c>
      <c r="F25" s="26" t="s">
        <v>817</v>
      </c>
      <c r="G25" s="26" t="s">
        <v>60</v>
      </c>
      <c r="H25" s="26" t="s">
        <v>78</v>
      </c>
      <c r="I25" s="27">
        <v>41093</v>
      </c>
      <c r="J25" s="28">
        <v>0.7232291666666667</v>
      </c>
      <c r="K25" s="29">
        <v>1.9971874999999999</v>
      </c>
      <c r="L25" s="29">
        <v>1.4890740740740742</v>
      </c>
      <c r="M25" s="28">
        <v>7.857638888888889E-2</v>
      </c>
      <c r="N25" s="26" t="s">
        <v>3</v>
      </c>
      <c r="O25" s="26" t="s">
        <v>271</v>
      </c>
      <c r="P25" s="26">
        <v>574.79999999999995</v>
      </c>
      <c r="Q25" s="30">
        <f>(808/(P25+0))</f>
        <v>1.4057063326374393</v>
      </c>
      <c r="R25" s="26">
        <v>1.4139999999999999</v>
      </c>
      <c r="S25" s="31">
        <f>1-(Q25/R25)</f>
        <v>5.8653941743710414E-3</v>
      </c>
      <c r="T25" s="29">
        <f>K25*R25</f>
        <v>2.8240231249999996</v>
      </c>
      <c r="U25" s="28">
        <f>T25/$T$2</f>
        <v>1.1473533241249985</v>
      </c>
      <c r="V25" s="32">
        <v>4</v>
      </c>
      <c r="W25" s="26">
        <v>3</v>
      </c>
      <c r="X25" s="26"/>
    </row>
    <row r="26" spans="1:24">
      <c r="A26" s="25">
        <v>25</v>
      </c>
      <c r="B26" s="50">
        <v>7</v>
      </c>
      <c r="C26" s="50" t="s">
        <v>0</v>
      </c>
      <c r="D26" s="50">
        <v>10004</v>
      </c>
      <c r="E26" s="50" t="s">
        <v>237</v>
      </c>
      <c r="F26" s="50" t="s">
        <v>818</v>
      </c>
      <c r="G26" s="50" t="s">
        <v>206</v>
      </c>
      <c r="H26" s="50" t="s">
        <v>248</v>
      </c>
      <c r="I26" s="51">
        <v>41093</v>
      </c>
      <c r="J26" s="52">
        <v>0.52506944444444448</v>
      </c>
      <c r="K26" s="53">
        <v>1.8215046296296296</v>
      </c>
      <c r="L26" s="53">
        <v>2.8267939814814813</v>
      </c>
      <c r="M26" s="52">
        <v>0.22960648148148147</v>
      </c>
      <c r="N26" s="59" t="s">
        <v>260</v>
      </c>
      <c r="O26" s="50" t="s">
        <v>269</v>
      </c>
      <c r="P26" s="50"/>
      <c r="Q26" s="50"/>
      <c r="R26" s="50">
        <v>1.478</v>
      </c>
      <c r="S26" s="50"/>
      <c r="T26" s="53">
        <v>2.8267939814814813</v>
      </c>
      <c r="U26" s="52">
        <f>T26/$T$2</f>
        <v>1.1484790767318229</v>
      </c>
      <c r="V26" s="50"/>
      <c r="W26" s="55">
        <v>7</v>
      </c>
      <c r="X26" s="57"/>
    </row>
    <row r="27" spans="1:24">
      <c r="A27" s="25">
        <v>26</v>
      </c>
      <c r="B27" s="26">
        <v>3</v>
      </c>
      <c r="C27" s="26" t="s">
        <v>0</v>
      </c>
      <c r="D27" s="26">
        <v>44</v>
      </c>
      <c r="E27" s="26" t="s">
        <v>57</v>
      </c>
      <c r="F27" s="26" t="s">
        <v>821</v>
      </c>
      <c r="G27" s="26" t="s">
        <v>1</v>
      </c>
      <c r="H27" s="26" t="s">
        <v>80</v>
      </c>
      <c r="I27" s="27">
        <v>41093</v>
      </c>
      <c r="J27" s="28">
        <v>0.69697916666666659</v>
      </c>
      <c r="K27" s="29">
        <v>1.9766782407407408</v>
      </c>
      <c r="L27" s="29">
        <v>1.4825231481481482</v>
      </c>
      <c r="M27" s="28">
        <v>7.2013888888888891E-2</v>
      </c>
      <c r="N27" s="26" t="s">
        <v>58</v>
      </c>
      <c r="O27" s="26" t="s">
        <v>271</v>
      </c>
      <c r="P27" s="26">
        <v>568.79999999999995</v>
      </c>
      <c r="Q27" s="30">
        <f>(808/(P27+0))</f>
        <v>1.4205344585091422</v>
      </c>
      <c r="R27" s="26">
        <v>1.431</v>
      </c>
      <c r="S27" s="31">
        <f>1-(Q27/R27)</f>
        <v>7.3134461850858923E-3</v>
      </c>
      <c r="T27" s="29">
        <f>K27*R27</f>
        <v>2.8286265625000002</v>
      </c>
      <c r="U27" s="28">
        <f>T27/$T$2</f>
        <v>1.1492236237239182</v>
      </c>
      <c r="V27" s="32">
        <v>3</v>
      </c>
      <c r="W27" s="26">
        <v>4</v>
      </c>
      <c r="X27" s="26"/>
    </row>
    <row r="28" spans="1:24">
      <c r="A28" s="25">
        <v>27</v>
      </c>
      <c r="B28" s="26">
        <v>5</v>
      </c>
      <c r="C28" s="26" t="s">
        <v>0</v>
      </c>
      <c r="D28" s="26">
        <v>4646</v>
      </c>
      <c r="E28" s="26" t="s">
        <v>72</v>
      </c>
      <c r="F28" s="26" t="s">
        <v>822</v>
      </c>
      <c r="G28" s="26" t="s">
        <v>61</v>
      </c>
      <c r="H28" s="26" t="s">
        <v>77</v>
      </c>
      <c r="I28" s="27">
        <v>41093</v>
      </c>
      <c r="J28" s="28">
        <v>0.81062499999999993</v>
      </c>
      <c r="K28" s="29">
        <v>2.0820023148148148</v>
      </c>
      <c r="L28" s="29">
        <v>1.4958449074074076</v>
      </c>
      <c r="M28" s="28">
        <v>8.5347222222222227E-2</v>
      </c>
      <c r="N28" s="26" t="s">
        <v>62</v>
      </c>
      <c r="O28" s="26" t="s">
        <v>271</v>
      </c>
      <c r="P28" s="26">
        <v>595.5</v>
      </c>
      <c r="Q28" s="30">
        <f>(808/(P28+0))</f>
        <v>1.3568429890848026</v>
      </c>
      <c r="R28" s="26">
        <v>1.359</v>
      </c>
      <c r="S28" s="31">
        <f>1-(Q28/R28)</f>
        <v>1.5872044997773394E-3</v>
      </c>
      <c r="T28" s="29">
        <f>K28*R28</f>
        <v>2.8294411458333331</v>
      </c>
      <c r="U28" s="28">
        <f>T28/$T$2</f>
        <v>1.1495545752968717</v>
      </c>
      <c r="V28" s="32">
        <v>5</v>
      </c>
      <c r="W28" s="26">
        <v>5</v>
      </c>
      <c r="X28" s="26"/>
    </row>
    <row r="29" spans="1:24">
      <c r="A29" s="25">
        <v>28</v>
      </c>
      <c r="B29" s="50">
        <v>8</v>
      </c>
      <c r="C29" s="50" t="s">
        <v>0</v>
      </c>
      <c r="D29" s="50">
        <v>17</v>
      </c>
      <c r="E29" s="50" t="s">
        <v>207</v>
      </c>
      <c r="F29" s="50" t="s">
        <v>825</v>
      </c>
      <c r="G29" s="50" t="s">
        <v>1</v>
      </c>
      <c r="H29" s="50" t="s">
        <v>243</v>
      </c>
      <c r="I29" s="51">
        <v>41093</v>
      </c>
      <c r="J29" s="52">
        <v>0.76178240740740744</v>
      </c>
      <c r="K29" s="53">
        <v>2.0201388888888889</v>
      </c>
      <c r="L29" s="53">
        <v>2.8362731481481482</v>
      </c>
      <c r="M29" s="52">
        <v>0.23909722222222221</v>
      </c>
      <c r="N29" s="50" t="s">
        <v>208</v>
      </c>
      <c r="O29" s="50" t="s">
        <v>269</v>
      </c>
      <c r="P29" s="50"/>
      <c r="Q29" s="50"/>
      <c r="R29" s="50">
        <v>1.4039999999999999</v>
      </c>
      <c r="S29" s="54"/>
      <c r="T29" s="53">
        <f>K29*R29</f>
        <v>2.8362750000000001</v>
      </c>
      <c r="U29" s="52">
        <f>T29/$T$2</f>
        <v>1.1523310558523243</v>
      </c>
      <c r="V29" s="50"/>
      <c r="W29" s="55">
        <v>8</v>
      </c>
      <c r="X29" s="57"/>
    </row>
    <row r="30" spans="1:24">
      <c r="A30" s="25">
        <v>29</v>
      </c>
      <c r="B30" s="50">
        <v>9</v>
      </c>
      <c r="C30" s="50" t="s">
        <v>0</v>
      </c>
      <c r="D30" s="50">
        <v>15</v>
      </c>
      <c r="E30" s="50" t="s">
        <v>209</v>
      </c>
      <c r="F30" s="50" t="s">
        <v>827</v>
      </c>
      <c r="G30" s="50" t="s">
        <v>210</v>
      </c>
      <c r="H30" s="50" t="s">
        <v>245</v>
      </c>
      <c r="I30" s="51">
        <v>41093</v>
      </c>
      <c r="J30" s="52">
        <v>0.71271990740740743</v>
      </c>
      <c r="K30" s="53">
        <v>2.0081944444444444</v>
      </c>
      <c r="L30" s="53">
        <v>2.8395833333333336</v>
      </c>
      <c r="M30" s="52">
        <v>0.2424074074074074</v>
      </c>
      <c r="N30" s="50" t="s">
        <v>128</v>
      </c>
      <c r="O30" s="50" t="s">
        <v>269</v>
      </c>
      <c r="P30" s="50"/>
      <c r="Q30" s="50"/>
      <c r="R30" s="50">
        <v>1.4139999999999999</v>
      </c>
      <c r="S30" s="50"/>
      <c r="T30" s="53">
        <f>K30*R30</f>
        <v>2.8395869444444441</v>
      </c>
      <c r="U30" s="52">
        <f>T30/$T$2</f>
        <v>1.1536766434411831</v>
      </c>
      <c r="V30" s="50"/>
      <c r="W30" s="55">
        <v>9</v>
      </c>
      <c r="X30" s="57"/>
    </row>
    <row r="31" spans="1:24">
      <c r="A31" s="25">
        <v>30</v>
      </c>
      <c r="B31" s="50">
        <v>10</v>
      </c>
      <c r="C31" s="50" t="s">
        <v>33</v>
      </c>
      <c r="D31" s="50">
        <v>6260</v>
      </c>
      <c r="E31" s="50" t="s">
        <v>211</v>
      </c>
      <c r="F31" s="50" t="s">
        <v>834</v>
      </c>
      <c r="G31" s="50" t="s">
        <v>212</v>
      </c>
      <c r="H31" s="50" t="s">
        <v>249</v>
      </c>
      <c r="I31" s="51">
        <v>41093</v>
      </c>
      <c r="J31" s="52">
        <v>0.34057870370370374</v>
      </c>
      <c r="K31" s="53">
        <v>1.6612962962962963</v>
      </c>
      <c r="L31" s="53">
        <v>2.8574305555555557</v>
      </c>
      <c r="M31" s="52">
        <v>0.26024305555555555</v>
      </c>
      <c r="N31" s="50" t="s">
        <v>213</v>
      </c>
      <c r="O31" s="50" t="s">
        <v>269</v>
      </c>
      <c r="P31" s="50"/>
      <c r="Q31" s="50"/>
      <c r="R31" s="50">
        <v>1.72</v>
      </c>
      <c r="S31" s="50"/>
      <c r="T31" s="53">
        <f>K31*R31</f>
        <v>2.8574296296296295</v>
      </c>
      <c r="U31" s="52">
        <f>T31/$T$2</f>
        <v>1.1609258277617041</v>
      </c>
      <c r="V31" s="50"/>
      <c r="W31" s="55">
        <v>10</v>
      </c>
      <c r="X31" s="57"/>
    </row>
    <row r="32" spans="1:24">
      <c r="A32" s="25">
        <v>31</v>
      </c>
      <c r="B32" s="50">
        <v>11</v>
      </c>
      <c r="C32" s="50" t="s">
        <v>0</v>
      </c>
      <c r="D32" s="50">
        <v>10891</v>
      </c>
      <c r="E32" s="50" t="s">
        <v>238</v>
      </c>
      <c r="F32" s="50" t="s">
        <v>835</v>
      </c>
      <c r="G32" s="50" t="s">
        <v>1</v>
      </c>
      <c r="H32" s="50" t="s">
        <v>250</v>
      </c>
      <c r="I32" s="51">
        <v>41093</v>
      </c>
      <c r="J32" s="52">
        <v>0.74122685185185189</v>
      </c>
      <c r="K32" s="53">
        <v>2.0305092592592593</v>
      </c>
      <c r="L32" s="53">
        <v>2.8589583333333333</v>
      </c>
      <c r="M32" s="52">
        <v>0.26177083333333334</v>
      </c>
      <c r="N32" s="50" t="s">
        <v>104</v>
      </c>
      <c r="O32" s="50" t="s">
        <v>269</v>
      </c>
      <c r="P32" s="50"/>
      <c r="Q32" s="50"/>
      <c r="R32" s="50">
        <v>1.4079999999999999</v>
      </c>
      <c r="S32" s="50"/>
      <c r="T32" s="53">
        <f>K32*R32</f>
        <v>2.8589570370370367</v>
      </c>
      <c r="U32" s="52">
        <f>T32/$T$2</f>
        <v>1.1615463878239314</v>
      </c>
      <c r="V32" s="50"/>
      <c r="W32" s="55">
        <v>11</v>
      </c>
      <c r="X32" s="57"/>
    </row>
    <row r="33" spans="1:24">
      <c r="A33" s="25">
        <v>32</v>
      </c>
      <c r="B33" s="26">
        <v>7</v>
      </c>
      <c r="C33" s="26" t="s">
        <v>0</v>
      </c>
      <c r="D33" s="26">
        <v>9</v>
      </c>
      <c r="E33" s="26" t="s">
        <v>146</v>
      </c>
      <c r="F33" s="26" t="s">
        <v>837</v>
      </c>
      <c r="G33" s="26" t="s">
        <v>1</v>
      </c>
      <c r="H33" s="26" t="s">
        <v>77</v>
      </c>
      <c r="I33" s="27">
        <v>41093</v>
      </c>
      <c r="J33" s="28">
        <v>0.81307870370370372</v>
      </c>
      <c r="K33" s="29">
        <v>2.0999537037037039</v>
      </c>
      <c r="L33" s="29">
        <v>1.523599537037037</v>
      </c>
      <c r="M33" s="28">
        <v>0.21019675925925926</v>
      </c>
      <c r="N33" s="26" t="s">
        <v>128</v>
      </c>
      <c r="O33" s="26" t="s">
        <v>267</v>
      </c>
      <c r="P33" s="26">
        <v>590.70000000000005</v>
      </c>
      <c r="Q33" s="30">
        <f>(808/(P33+0))</f>
        <v>1.3678686304384626</v>
      </c>
      <c r="R33" s="26">
        <v>1.3640000000000001</v>
      </c>
      <c r="S33" s="31">
        <f>1-(Q33/R33)</f>
        <v>-2.8362393243859252E-3</v>
      </c>
      <c r="T33" s="29">
        <f>K33*R33</f>
        <v>2.8643368518518524</v>
      </c>
      <c r="U33" s="28">
        <f>T33/$T$2</f>
        <v>1.1637321165300147</v>
      </c>
      <c r="V33" s="32">
        <v>7</v>
      </c>
      <c r="W33" s="26">
        <v>8</v>
      </c>
      <c r="X33" s="26"/>
    </row>
    <row r="34" spans="1:24">
      <c r="A34" s="25">
        <v>33</v>
      </c>
      <c r="B34" s="26">
        <v>8</v>
      </c>
      <c r="C34" s="26" t="s">
        <v>0</v>
      </c>
      <c r="D34" s="26">
        <v>33</v>
      </c>
      <c r="E34" s="26" t="s">
        <v>141</v>
      </c>
      <c r="F34" s="26" t="s">
        <v>839</v>
      </c>
      <c r="G34" s="26" t="s">
        <v>129</v>
      </c>
      <c r="H34" s="26" t="s">
        <v>77</v>
      </c>
      <c r="I34" s="27">
        <v>41093</v>
      </c>
      <c r="J34" s="28">
        <v>0.82190972222222225</v>
      </c>
      <c r="K34" s="29">
        <v>2.1070949074074075</v>
      </c>
      <c r="L34" s="29">
        <v>1.5304861111111112</v>
      </c>
      <c r="M34" s="28">
        <v>0.21708333333333332</v>
      </c>
      <c r="N34" s="26" t="s">
        <v>130</v>
      </c>
      <c r="O34" s="26" t="s">
        <v>267</v>
      </c>
      <c r="P34" s="26">
        <v>590.6</v>
      </c>
      <c r="Q34" s="30">
        <f>(808/(P34+0))</f>
        <v>1.3681002370470707</v>
      </c>
      <c r="R34" s="26">
        <v>1.363</v>
      </c>
      <c r="S34" s="31">
        <f>1-(Q34/R34)</f>
        <v>-3.7419200638817429E-3</v>
      </c>
      <c r="T34" s="29">
        <f>K34*R34</f>
        <v>2.8719703587962964</v>
      </c>
      <c r="U34" s="28">
        <f>T34/$T$2</f>
        <v>1.1668334826236224</v>
      </c>
      <c r="V34" s="32">
        <v>8</v>
      </c>
      <c r="W34" s="26">
        <v>9</v>
      </c>
      <c r="X34" s="26"/>
    </row>
    <row r="35" spans="1:24">
      <c r="A35" s="25">
        <v>34</v>
      </c>
      <c r="B35" s="26">
        <v>6</v>
      </c>
      <c r="C35" s="26" t="s">
        <v>63</v>
      </c>
      <c r="D35" s="26">
        <v>36859</v>
      </c>
      <c r="E35" s="26" t="s">
        <v>73</v>
      </c>
      <c r="F35" s="26" t="s">
        <v>841</v>
      </c>
      <c r="G35" s="26" t="s">
        <v>64</v>
      </c>
      <c r="H35" s="26" t="s">
        <v>76</v>
      </c>
      <c r="I35" s="27">
        <v>41093</v>
      </c>
      <c r="J35" s="28">
        <v>0.77883101851851855</v>
      </c>
      <c r="K35" s="29">
        <v>2.0449305555555557</v>
      </c>
      <c r="L35" s="29">
        <v>1.5557060185185183</v>
      </c>
      <c r="M35" s="28">
        <v>0.14520833333333333</v>
      </c>
      <c r="N35" s="26" t="s">
        <v>32</v>
      </c>
      <c r="O35" s="26" t="s">
        <v>271</v>
      </c>
      <c r="P35" s="26">
        <v>565.6</v>
      </c>
      <c r="Q35" s="30">
        <f>(808/(P35+0))</f>
        <v>1.4285714285714286</v>
      </c>
      <c r="R35" s="26">
        <v>1.407</v>
      </c>
      <c r="S35" s="31">
        <f>1-(Q35/R35)</f>
        <v>-1.5331505736623008E-2</v>
      </c>
      <c r="T35" s="29">
        <f>K35*R35</f>
        <v>2.8772172916666667</v>
      </c>
      <c r="U35" s="28">
        <f>T35/$T$2</f>
        <v>1.1689652236199999</v>
      </c>
      <c r="V35" s="32">
        <v>6</v>
      </c>
      <c r="W35" s="26">
        <v>6</v>
      </c>
      <c r="X35" s="26"/>
    </row>
    <row r="36" spans="1:24">
      <c r="A36" s="25">
        <v>35</v>
      </c>
      <c r="B36" s="50">
        <v>12</v>
      </c>
      <c r="C36" s="50" t="s">
        <v>28</v>
      </c>
      <c r="D36" s="50">
        <v>8055</v>
      </c>
      <c r="E36" s="50" t="s">
        <v>239</v>
      </c>
      <c r="F36" s="50" t="s">
        <v>843</v>
      </c>
      <c r="G36" s="50" t="s">
        <v>55</v>
      </c>
      <c r="H36" s="50" t="s">
        <v>251</v>
      </c>
      <c r="I36" s="51">
        <v>41093</v>
      </c>
      <c r="J36" s="52">
        <v>0.50650462962962961</v>
      </c>
      <c r="K36" s="53">
        <v>1.7981944444444444</v>
      </c>
      <c r="L36" s="53">
        <v>2.8807060185185183</v>
      </c>
      <c r="M36" s="52">
        <v>0.2835300925925926</v>
      </c>
      <c r="N36" s="50" t="s">
        <v>261</v>
      </c>
      <c r="O36" s="50" t="s">
        <v>269</v>
      </c>
      <c r="P36" s="50"/>
      <c r="Q36" s="50"/>
      <c r="R36" s="50">
        <v>1.6020000000000001</v>
      </c>
      <c r="S36" s="50"/>
      <c r="T36" s="53">
        <f>K36*R36</f>
        <v>2.8807075000000002</v>
      </c>
      <c r="U36" s="52">
        <f>T36/$T$2</f>
        <v>1.1703832368429401</v>
      </c>
      <c r="V36" s="50"/>
      <c r="W36" s="55">
        <v>12</v>
      </c>
      <c r="X36" s="57"/>
    </row>
    <row r="37" spans="1:24">
      <c r="A37" s="25">
        <v>36</v>
      </c>
      <c r="B37" s="50">
        <v>13</v>
      </c>
      <c r="C37" s="50" t="s">
        <v>0</v>
      </c>
      <c r="D37" s="50">
        <v>4</v>
      </c>
      <c r="E37" s="50" t="s">
        <v>214</v>
      </c>
      <c r="F37" s="50" t="s">
        <v>849</v>
      </c>
      <c r="G37" s="50"/>
      <c r="H37" s="50" t="s">
        <v>246</v>
      </c>
      <c r="I37" s="51">
        <v>41093</v>
      </c>
      <c r="J37" s="52">
        <v>0.76413194444444443</v>
      </c>
      <c r="K37" s="53">
        <v>2.0523611111111113</v>
      </c>
      <c r="L37" s="53">
        <v>2.897928240740741</v>
      </c>
      <c r="M37" s="52">
        <v>0.30075231481481485</v>
      </c>
      <c r="N37" s="50" t="s">
        <v>104</v>
      </c>
      <c r="O37" s="50" t="s">
        <v>269</v>
      </c>
      <c r="P37" s="50"/>
      <c r="Q37" s="50"/>
      <c r="R37" s="50">
        <v>1.4119999999999999</v>
      </c>
      <c r="S37" s="50"/>
      <c r="T37" s="53">
        <f>K37*R37</f>
        <v>2.8979338888888888</v>
      </c>
      <c r="U37" s="52">
        <f>T37/$T$2</f>
        <v>1.1773820302945115</v>
      </c>
      <c r="V37" s="50"/>
      <c r="W37" s="55">
        <v>13</v>
      </c>
      <c r="X37" s="57"/>
    </row>
    <row r="38" spans="1:24">
      <c r="A38" s="25">
        <v>37</v>
      </c>
      <c r="B38" s="50">
        <v>14</v>
      </c>
      <c r="C38" s="50" t="s">
        <v>0</v>
      </c>
      <c r="D38" s="50">
        <v>21</v>
      </c>
      <c r="E38" s="50" t="s">
        <v>215</v>
      </c>
      <c r="F38" s="50" t="s">
        <v>851</v>
      </c>
      <c r="G38" s="50" t="s">
        <v>1</v>
      </c>
      <c r="H38" s="50" t="s">
        <v>216</v>
      </c>
      <c r="I38" s="51">
        <v>41093</v>
      </c>
      <c r="J38" s="52">
        <v>0.76234953703703701</v>
      </c>
      <c r="K38" s="53">
        <v>2.0509374999999999</v>
      </c>
      <c r="L38" s="53">
        <v>2.9000231481481484</v>
      </c>
      <c r="M38" s="52">
        <v>0.30284722222222221</v>
      </c>
      <c r="N38" s="50" t="s">
        <v>4</v>
      </c>
      <c r="O38" s="50" t="s">
        <v>269</v>
      </c>
      <c r="P38" s="50"/>
      <c r="Q38" s="50"/>
      <c r="R38" s="50">
        <v>1.4139999999999999</v>
      </c>
      <c r="S38" s="50"/>
      <c r="T38" s="53">
        <f>K38*R38</f>
        <v>2.9000256249999996</v>
      </c>
      <c r="U38" s="52">
        <f>T38/$T$2</f>
        <v>1.1782318676627077</v>
      </c>
      <c r="V38" s="50"/>
      <c r="W38" s="55">
        <v>14</v>
      </c>
      <c r="X38" s="57"/>
    </row>
    <row r="39" spans="1:24">
      <c r="A39" s="25">
        <v>38</v>
      </c>
      <c r="B39" s="50">
        <v>15</v>
      </c>
      <c r="C39" s="50" t="s">
        <v>7</v>
      </c>
      <c r="D39" s="50">
        <v>1</v>
      </c>
      <c r="E39" s="50" t="s">
        <v>240</v>
      </c>
      <c r="F39" s="50" t="s">
        <v>852</v>
      </c>
      <c r="G39" s="50" t="s">
        <v>217</v>
      </c>
      <c r="H39" s="50" t="s">
        <v>246</v>
      </c>
      <c r="I39" s="51">
        <v>41093</v>
      </c>
      <c r="J39" s="52">
        <v>0.76887731481481481</v>
      </c>
      <c r="K39" s="53">
        <v>2.0584953703703701</v>
      </c>
      <c r="L39" s="53">
        <v>2.9004166666666666</v>
      </c>
      <c r="M39" s="52">
        <v>0.30324074074074076</v>
      </c>
      <c r="N39" s="50" t="s">
        <v>218</v>
      </c>
      <c r="O39" s="50" t="s">
        <v>269</v>
      </c>
      <c r="P39" s="50"/>
      <c r="Q39" s="50"/>
      <c r="R39" s="50">
        <v>1.409</v>
      </c>
      <c r="S39" s="50"/>
      <c r="T39" s="53">
        <f>K39*R39</f>
        <v>2.9004199768518517</v>
      </c>
      <c r="U39" s="52">
        <f>T39/$T$2</f>
        <v>1.178392086219026</v>
      </c>
      <c r="V39" s="50"/>
      <c r="W39" s="55">
        <v>15</v>
      </c>
      <c r="X39" s="57"/>
    </row>
    <row r="40" spans="1:24">
      <c r="A40" s="25">
        <v>39</v>
      </c>
      <c r="B40" s="26">
        <v>9</v>
      </c>
      <c r="C40" s="26" t="s">
        <v>33</v>
      </c>
      <c r="D40" s="26">
        <v>6300</v>
      </c>
      <c r="E40" s="26" t="s">
        <v>49</v>
      </c>
      <c r="F40" s="26" t="s">
        <v>854</v>
      </c>
      <c r="G40" s="26" t="s">
        <v>38</v>
      </c>
      <c r="H40" s="26" t="s">
        <v>50</v>
      </c>
      <c r="I40" s="27">
        <v>41093</v>
      </c>
      <c r="J40" s="28">
        <v>0.43050925925925926</v>
      </c>
      <c r="K40" s="29">
        <v>1.7349652777777778</v>
      </c>
      <c r="L40" s="29">
        <v>1.4986458333333335</v>
      </c>
      <c r="M40" s="28">
        <v>0.24952546296296296</v>
      </c>
      <c r="N40" s="26" t="s">
        <v>36</v>
      </c>
      <c r="O40" s="26" t="s">
        <v>272</v>
      </c>
      <c r="P40" s="26">
        <v>496.6</v>
      </c>
      <c r="Q40" s="30">
        <f>(808/(P40+0))</f>
        <v>1.6270640354409986</v>
      </c>
      <c r="R40" s="26">
        <v>1.6859999999999999</v>
      </c>
      <c r="S40" s="31">
        <f>1-(Q40/R40)</f>
        <v>3.4956088113286654E-2</v>
      </c>
      <c r="T40" s="29">
        <f>K40*R40</f>
        <v>2.9251514583333331</v>
      </c>
      <c r="U40" s="28">
        <f>T40/$T$2</f>
        <v>1.1884400731625868</v>
      </c>
      <c r="V40" s="32">
        <v>9</v>
      </c>
      <c r="W40" s="32">
        <v>9</v>
      </c>
      <c r="X40" s="26"/>
    </row>
    <row r="41" spans="1:24">
      <c r="A41" s="25">
        <v>40</v>
      </c>
      <c r="B41" s="50">
        <v>16</v>
      </c>
      <c r="C41" s="50" t="s">
        <v>69</v>
      </c>
      <c r="D41" s="50">
        <v>599</v>
      </c>
      <c r="E41" s="50" t="s">
        <v>219</v>
      </c>
      <c r="F41" s="50" t="s">
        <v>877</v>
      </c>
      <c r="G41" s="50" t="s">
        <v>220</v>
      </c>
      <c r="H41" s="50" t="s">
        <v>250</v>
      </c>
      <c r="I41" s="51">
        <v>41093</v>
      </c>
      <c r="J41" s="52">
        <v>0.80030092592592583</v>
      </c>
      <c r="K41" s="53">
        <v>2.0926620370370368</v>
      </c>
      <c r="L41" s="53">
        <v>2.992511574074074</v>
      </c>
      <c r="M41" s="52">
        <v>0.39532407407407405</v>
      </c>
      <c r="N41" s="50" t="s">
        <v>221</v>
      </c>
      <c r="O41" s="50" t="s">
        <v>269</v>
      </c>
      <c r="P41" s="50"/>
      <c r="Q41" s="50"/>
      <c r="R41" s="50">
        <v>1.43</v>
      </c>
      <c r="S41" s="50"/>
      <c r="T41" s="53">
        <f>K41*R41</f>
        <v>2.9925067129629626</v>
      </c>
      <c r="U41" s="52">
        <f>T41/$T$2</f>
        <v>1.2158053856532878</v>
      </c>
      <c r="V41" s="50"/>
      <c r="W41" s="55">
        <v>16</v>
      </c>
      <c r="X41" s="57"/>
    </row>
    <row r="42" spans="1:24">
      <c r="A42" s="25">
        <v>41</v>
      </c>
      <c r="B42" s="26">
        <v>1</v>
      </c>
      <c r="C42" s="26" t="s">
        <v>0</v>
      </c>
      <c r="D42" s="26">
        <v>104</v>
      </c>
      <c r="E42" s="26" t="s">
        <v>81</v>
      </c>
      <c r="F42" s="26" t="s">
        <v>879</v>
      </c>
      <c r="G42" s="26" t="s">
        <v>82</v>
      </c>
      <c r="H42" s="26" t="s">
        <v>114</v>
      </c>
      <c r="I42" s="27">
        <v>41094</v>
      </c>
      <c r="J42" s="28">
        <v>2.630787037037037E-2</v>
      </c>
      <c r="K42" s="29">
        <v>2.2854050925925926</v>
      </c>
      <c r="L42" s="29">
        <v>1.6264583333333331</v>
      </c>
      <c r="M42" s="28">
        <v>0</v>
      </c>
      <c r="N42" s="26" t="s">
        <v>83</v>
      </c>
      <c r="O42" s="26" t="s">
        <v>270</v>
      </c>
      <c r="P42" s="26">
        <v>608</v>
      </c>
      <c r="Q42" s="30">
        <f>(808/(P42+0))</f>
        <v>1.3289473684210527</v>
      </c>
      <c r="R42" s="26">
        <v>1.321</v>
      </c>
      <c r="S42" s="31">
        <f>1-(Q42/R42)</f>
        <v>-6.0161759432646456E-3</v>
      </c>
      <c r="T42" s="29">
        <f>K42*R42</f>
        <v>3.0190201273148149</v>
      </c>
      <c r="U42" s="28">
        <f>T42/$T$2</f>
        <v>1.2265773420941548</v>
      </c>
      <c r="V42" s="32">
        <v>1</v>
      </c>
      <c r="W42" s="32">
        <v>1</v>
      </c>
      <c r="X42" s="26"/>
    </row>
    <row r="43" spans="1:24">
      <c r="A43" s="25">
        <v>42</v>
      </c>
      <c r="B43" s="26">
        <v>10</v>
      </c>
      <c r="C43" s="26" t="s">
        <v>0</v>
      </c>
      <c r="D43" s="26">
        <v>21</v>
      </c>
      <c r="E43" s="26" t="s">
        <v>145</v>
      </c>
      <c r="F43" s="26" t="s">
        <v>891</v>
      </c>
      <c r="G43" s="26" t="s">
        <v>1</v>
      </c>
      <c r="H43" s="26" t="s">
        <v>156</v>
      </c>
      <c r="I43" s="27">
        <v>41094</v>
      </c>
      <c r="J43" s="28">
        <v>3.7291666666666667E-2</v>
      </c>
      <c r="K43" s="29">
        <v>2.3153009259259258</v>
      </c>
      <c r="L43" s="29">
        <v>1.6577893518518518</v>
      </c>
      <c r="M43" s="28">
        <v>0.34438657407407408</v>
      </c>
      <c r="N43" s="26" t="s">
        <v>133</v>
      </c>
      <c r="O43" s="26" t="s">
        <v>267</v>
      </c>
      <c r="P43" s="26">
        <v>605.5</v>
      </c>
      <c r="Q43" s="30">
        <f>(808/(P43+0))</f>
        <v>1.3344343517753923</v>
      </c>
      <c r="R43" s="26">
        <v>1.3380000000000001</v>
      </c>
      <c r="S43" s="31">
        <f>1-(Q43/R43)</f>
        <v>2.6649089870013354E-3</v>
      </c>
      <c r="T43" s="29">
        <f>K43*R43</f>
        <v>3.0978726388888891</v>
      </c>
      <c r="U43" s="28">
        <f>T43/$T$2</f>
        <v>1.2586137976278251</v>
      </c>
      <c r="V43" s="32">
        <v>10</v>
      </c>
      <c r="W43" s="26">
        <v>10</v>
      </c>
      <c r="X43" s="26"/>
    </row>
    <row r="44" spans="1:24">
      <c r="A44" s="25">
        <v>43</v>
      </c>
      <c r="B44" s="26">
        <v>11</v>
      </c>
      <c r="C44" s="26" t="s">
        <v>0</v>
      </c>
      <c r="D44" s="26">
        <v>48</v>
      </c>
      <c r="E44" s="26" t="s">
        <v>144</v>
      </c>
      <c r="F44" s="26" t="s">
        <v>897</v>
      </c>
      <c r="G44" s="26" t="s">
        <v>1</v>
      </c>
      <c r="H44" s="26" t="s">
        <v>157</v>
      </c>
      <c r="I44" s="27">
        <v>41094</v>
      </c>
      <c r="J44" s="28">
        <v>4.1076388888888891E-2</v>
      </c>
      <c r="K44" s="29">
        <v>2.3236226851851853</v>
      </c>
      <c r="L44" s="29">
        <v>1.7149652777777777</v>
      </c>
      <c r="M44" s="28">
        <v>0.40156249999999999</v>
      </c>
      <c r="N44" s="26" t="s">
        <v>5</v>
      </c>
      <c r="O44" s="26" t="s">
        <v>267</v>
      </c>
      <c r="P44" s="26">
        <v>589.20000000000005</v>
      </c>
      <c r="Q44" s="30">
        <f>(808/(P44+0))</f>
        <v>1.3713509843856075</v>
      </c>
      <c r="R44" s="26">
        <v>1.349</v>
      </c>
      <c r="S44" s="31">
        <f>1-(Q44/R44)</f>
        <v>-1.6568557735809897E-2</v>
      </c>
      <c r="T44" s="29">
        <f>K44*R44</f>
        <v>3.1345670023148151</v>
      </c>
      <c r="U44" s="28">
        <f>T44/$T$2</f>
        <v>1.2735221032577186</v>
      </c>
      <c r="V44" s="32">
        <v>11</v>
      </c>
      <c r="W44" s="26">
        <v>11</v>
      </c>
      <c r="X44" s="26"/>
    </row>
    <row r="45" spans="1:24">
      <c r="A45" s="25">
        <v>44</v>
      </c>
      <c r="B45" s="50">
        <v>17</v>
      </c>
      <c r="C45" s="50" t="s">
        <v>7</v>
      </c>
      <c r="D45" s="50">
        <v>1</v>
      </c>
      <c r="E45" s="50" t="s">
        <v>241</v>
      </c>
      <c r="F45" s="50" t="s">
        <v>901</v>
      </c>
      <c r="G45" s="50" t="s">
        <v>222</v>
      </c>
      <c r="H45" s="50" t="s">
        <v>252</v>
      </c>
      <c r="I45" s="51">
        <v>41093</v>
      </c>
      <c r="J45" s="52">
        <v>0.4196064814814815</v>
      </c>
      <c r="K45" s="53">
        <v>1.7313888888888889</v>
      </c>
      <c r="L45" s="53">
        <v>3.1822916666666665</v>
      </c>
      <c r="M45" s="52">
        <v>0.58510416666666665</v>
      </c>
      <c r="N45" s="50" t="s">
        <v>223</v>
      </c>
      <c r="O45" s="50" t="s">
        <v>269</v>
      </c>
      <c r="P45" s="50"/>
      <c r="Q45" s="50"/>
      <c r="R45" s="50">
        <v>1.8380000000000001</v>
      </c>
      <c r="S45" s="50"/>
      <c r="T45" s="53">
        <f>K45*R45</f>
        <v>3.1822927777777781</v>
      </c>
      <c r="U45" s="52">
        <f>T45/$T$2</f>
        <v>1.2929122869425189</v>
      </c>
      <c r="V45" s="50"/>
      <c r="W45" s="55">
        <v>17</v>
      </c>
      <c r="X45" s="57"/>
    </row>
    <row r="46" spans="1:24">
      <c r="A46" s="25">
        <v>45</v>
      </c>
      <c r="B46" s="50">
        <v>18</v>
      </c>
      <c r="C46" s="50" t="s">
        <v>0</v>
      </c>
      <c r="D46" s="50">
        <v>11560</v>
      </c>
      <c r="E46" s="50" t="s">
        <v>224</v>
      </c>
      <c r="F46" s="50" t="s">
        <v>902</v>
      </c>
      <c r="G46" s="50" t="s">
        <v>1</v>
      </c>
      <c r="H46" s="50" t="s">
        <v>253</v>
      </c>
      <c r="I46" s="51">
        <v>41094</v>
      </c>
      <c r="J46" s="52">
        <v>4.4247685185185182E-2</v>
      </c>
      <c r="K46" s="53">
        <v>2.2869560185185187</v>
      </c>
      <c r="L46" s="53">
        <v>3.1948726851851852</v>
      </c>
      <c r="M46" s="52">
        <v>0.59769675925925925</v>
      </c>
      <c r="N46" s="50" t="s">
        <v>5</v>
      </c>
      <c r="O46" s="50" t="s">
        <v>269</v>
      </c>
      <c r="P46" s="50"/>
      <c r="Q46" s="50"/>
      <c r="R46" s="50">
        <v>1.397</v>
      </c>
      <c r="S46" s="50"/>
      <c r="T46" s="53">
        <f>K46*R46</f>
        <v>3.1948775578703708</v>
      </c>
      <c r="U46" s="52">
        <f>T46/$T$2</f>
        <v>1.2980252724364385</v>
      </c>
      <c r="V46" s="50"/>
      <c r="W46" s="55">
        <v>18</v>
      </c>
      <c r="X46" s="57"/>
    </row>
    <row r="47" spans="1:24">
      <c r="A47" s="25">
        <v>46</v>
      </c>
      <c r="B47" s="26">
        <v>7</v>
      </c>
      <c r="C47" s="26" t="s">
        <v>65</v>
      </c>
      <c r="D47" s="26">
        <v>3510</v>
      </c>
      <c r="E47" s="26" t="s">
        <v>66</v>
      </c>
      <c r="F47" s="26" t="s">
        <v>903</v>
      </c>
      <c r="G47" s="26" t="s">
        <v>2</v>
      </c>
      <c r="H47" s="26" t="s">
        <v>67</v>
      </c>
      <c r="I47" s="27">
        <v>41094</v>
      </c>
      <c r="J47" s="28">
        <v>2.5023148148148145E-2</v>
      </c>
      <c r="K47" s="29">
        <v>2.2891782407407408</v>
      </c>
      <c r="L47" s="29">
        <v>1.7839467592592593</v>
      </c>
      <c r="M47" s="28">
        <v>0.37344907407407407</v>
      </c>
      <c r="N47" s="26" t="s">
        <v>68</v>
      </c>
      <c r="O47" s="26" t="s">
        <v>271</v>
      </c>
      <c r="P47" s="26">
        <v>561.9</v>
      </c>
      <c r="Q47" s="30">
        <f>(808/(P47+0))</f>
        <v>1.4379782879515928</v>
      </c>
      <c r="R47" s="26">
        <v>1.3979999999999999</v>
      </c>
      <c r="S47" s="31">
        <f>1-(Q47/R47)</f>
        <v>-2.8596772497562872E-2</v>
      </c>
      <c r="T47" s="29">
        <f>K47*R47</f>
        <v>3.2002711805555553</v>
      </c>
      <c r="U47" s="28">
        <f>T47/$T$2</f>
        <v>1.3002166110491216</v>
      </c>
      <c r="V47" s="32">
        <v>7</v>
      </c>
      <c r="W47" s="26">
        <v>7</v>
      </c>
      <c r="X47" s="26"/>
    </row>
    <row r="48" spans="1:24">
      <c r="A48" s="25">
        <v>47</v>
      </c>
      <c r="B48" s="26">
        <v>12</v>
      </c>
      <c r="C48" s="26" t="s">
        <v>0</v>
      </c>
      <c r="D48" s="26">
        <v>16532</v>
      </c>
      <c r="E48" s="26" t="s">
        <v>143</v>
      </c>
      <c r="F48" s="26" t="s">
        <v>911</v>
      </c>
      <c r="G48" s="26" t="s">
        <v>1</v>
      </c>
      <c r="H48" s="26" t="s">
        <v>85</v>
      </c>
      <c r="I48" s="27">
        <v>41094</v>
      </c>
      <c r="J48" s="28">
        <v>0.46172453703703703</v>
      </c>
      <c r="K48" s="29">
        <v>2.7106481481481484</v>
      </c>
      <c r="L48" s="29">
        <v>1.8074537037037037</v>
      </c>
      <c r="M48" s="28">
        <v>0.49405092592592598</v>
      </c>
      <c r="N48" s="26" t="s">
        <v>126</v>
      </c>
      <c r="O48" s="26" t="s">
        <v>267</v>
      </c>
      <c r="P48" s="26">
        <v>656</v>
      </c>
      <c r="Q48" s="30">
        <f>(808/(P48+0))</f>
        <v>1.2317073170731707</v>
      </c>
      <c r="R48" s="26">
        <v>1.2190000000000001</v>
      </c>
      <c r="S48" s="31">
        <f>1-(Q48/R48)</f>
        <v>-1.0424378238860221E-2</v>
      </c>
      <c r="T48" s="29">
        <f>K48*R48</f>
        <v>3.304280092592593</v>
      </c>
      <c r="U48" s="28">
        <f>T48/$T$2</f>
        <v>1.342473690995774</v>
      </c>
      <c r="V48" s="32">
        <v>12</v>
      </c>
      <c r="W48" s="26">
        <v>12</v>
      </c>
      <c r="X48" s="26"/>
    </row>
    <row r="49" spans="1:24">
      <c r="A49" s="25">
        <v>48</v>
      </c>
      <c r="B49" s="26">
        <v>2</v>
      </c>
      <c r="C49" s="26" t="s">
        <v>7</v>
      </c>
      <c r="D49" s="26">
        <v>9787</v>
      </c>
      <c r="E49" s="26" t="s">
        <v>109</v>
      </c>
      <c r="F49" s="26" t="s">
        <v>912</v>
      </c>
      <c r="G49" s="26" t="s">
        <v>84</v>
      </c>
      <c r="H49" s="26" t="s">
        <v>85</v>
      </c>
      <c r="I49" s="27">
        <v>41094</v>
      </c>
      <c r="J49" s="28">
        <v>0.49456018518518513</v>
      </c>
      <c r="K49" s="29">
        <v>2.7199305555555555</v>
      </c>
      <c r="L49" s="29">
        <v>1.8114236111111113</v>
      </c>
      <c r="M49" s="28">
        <v>0.1849652777777778</v>
      </c>
      <c r="N49" s="26" t="s">
        <v>86</v>
      </c>
      <c r="O49" s="26" t="s">
        <v>270</v>
      </c>
      <c r="P49" s="26">
        <v>657.3</v>
      </c>
      <c r="Q49" s="30">
        <f>(808/(P49+0))</f>
        <v>1.2292712612201431</v>
      </c>
      <c r="R49" s="26">
        <v>1.216</v>
      </c>
      <c r="S49" s="31">
        <f>1-(Q49/R49)</f>
        <v>-1.0913866134986128E-2</v>
      </c>
      <c r="T49" s="29">
        <f>K49*R49</f>
        <v>3.3074355555555552</v>
      </c>
      <c r="U49" s="28">
        <f>T49/$T$2</f>
        <v>1.3437557027780633</v>
      </c>
      <c r="V49" s="32">
        <v>2</v>
      </c>
      <c r="W49" s="32">
        <v>2</v>
      </c>
      <c r="X49" s="26"/>
    </row>
    <row r="50" spans="1:24">
      <c r="A50" s="25">
        <v>49</v>
      </c>
      <c r="B50" s="26">
        <v>13</v>
      </c>
      <c r="C50" s="26" t="s">
        <v>0</v>
      </c>
      <c r="D50" s="26">
        <v>88</v>
      </c>
      <c r="E50" s="26" t="s">
        <v>142</v>
      </c>
      <c r="F50" s="26" t="s">
        <v>914</v>
      </c>
      <c r="G50" s="26" t="s">
        <v>1</v>
      </c>
      <c r="H50" s="26" t="s">
        <v>116</v>
      </c>
      <c r="I50" s="27">
        <v>41094</v>
      </c>
      <c r="J50" s="28">
        <v>0.29598379629629629</v>
      </c>
      <c r="K50" s="29">
        <v>2.5629050925925925</v>
      </c>
      <c r="L50" s="29">
        <v>1.8225231481481481</v>
      </c>
      <c r="M50" s="28">
        <v>0.50912037037037039</v>
      </c>
      <c r="N50" s="26" t="s">
        <v>128</v>
      </c>
      <c r="O50" s="26" t="s">
        <v>267</v>
      </c>
      <c r="P50" s="26">
        <v>618</v>
      </c>
      <c r="Q50" s="30">
        <f>(808/(P50+0))</f>
        <v>1.3074433656957929</v>
      </c>
      <c r="R50" s="26">
        <v>1.2969999999999999</v>
      </c>
      <c r="S50" s="31">
        <f>1-(Q50/R50)</f>
        <v>-8.0519396266716114E-3</v>
      </c>
      <c r="T50" s="29">
        <f>K50*R50</f>
        <v>3.3240879050925924</v>
      </c>
      <c r="U50" s="28">
        <f>T50/$T$2</f>
        <v>1.3505212736498711</v>
      </c>
      <c r="V50" s="32">
        <v>13</v>
      </c>
      <c r="W50" s="26">
        <v>13</v>
      </c>
      <c r="X50" s="26"/>
    </row>
    <row r="51" spans="1:24">
      <c r="A51" s="25">
        <v>50</v>
      </c>
      <c r="B51" s="50">
        <v>19</v>
      </c>
      <c r="C51" s="50" t="s">
        <v>0</v>
      </c>
      <c r="D51" s="50">
        <v>87505</v>
      </c>
      <c r="E51" s="50" t="s">
        <v>225</v>
      </c>
      <c r="F51" s="50" t="s">
        <v>915</v>
      </c>
      <c r="G51" s="50" t="s">
        <v>226</v>
      </c>
      <c r="H51" s="50" t="s">
        <v>254</v>
      </c>
      <c r="I51" s="51">
        <v>41094</v>
      </c>
      <c r="J51" s="52">
        <v>2.539351851851852E-2</v>
      </c>
      <c r="K51" s="53">
        <v>2.3118750000000001</v>
      </c>
      <c r="L51" s="53">
        <v>3.3337268518518517</v>
      </c>
      <c r="M51" s="52">
        <v>0.73653935185185182</v>
      </c>
      <c r="N51" s="50" t="s">
        <v>227</v>
      </c>
      <c r="O51" s="50" t="s">
        <v>269</v>
      </c>
      <c r="P51" s="50"/>
      <c r="Q51" s="50"/>
      <c r="R51" s="50">
        <v>1.4419999999999999</v>
      </c>
      <c r="S51" s="50"/>
      <c r="T51" s="53">
        <f>K51*R51</f>
        <v>3.3337237499999999</v>
      </c>
      <c r="U51" s="52">
        <f>T51/$T$2</f>
        <v>1.3544361561405258</v>
      </c>
      <c r="V51" s="50"/>
      <c r="W51" s="55">
        <v>19</v>
      </c>
      <c r="X51" s="57"/>
    </row>
    <row r="52" spans="1:24">
      <c r="A52" s="25">
        <v>51</v>
      </c>
      <c r="B52" s="26">
        <v>14</v>
      </c>
      <c r="C52" s="26" t="s">
        <v>0</v>
      </c>
      <c r="D52" s="26">
        <v>10</v>
      </c>
      <c r="E52" s="26" t="s">
        <v>134</v>
      </c>
      <c r="F52" s="26" t="s">
        <v>916</v>
      </c>
      <c r="G52" s="26" t="s">
        <v>1</v>
      </c>
      <c r="H52" s="26" t="s">
        <v>158</v>
      </c>
      <c r="I52" s="27">
        <v>41094</v>
      </c>
      <c r="J52" s="28">
        <v>0.49377314814814816</v>
      </c>
      <c r="K52" s="29">
        <v>2.7427314814814814</v>
      </c>
      <c r="L52" s="29">
        <v>1.8755787037037035</v>
      </c>
      <c r="M52" s="28">
        <v>0.56217592592592591</v>
      </c>
      <c r="N52" s="26" t="s">
        <v>135</v>
      </c>
      <c r="O52" s="26" t="s">
        <v>267</v>
      </c>
      <c r="P52" s="26">
        <v>639.4</v>
      </c>
      <c r="Q52" s="30">
        <f>(808/(P52+0))</f>
        <v>1.2636847044103847</v>
      </c>
      <c r="R52" s="26">
        <v>1.228</v>
      </c>
      <c r="S52" s="31">
        <f>1-(Q52/R52)</f>
        <v>-2.9059205545916011E-2</v>
      </c>
      <c r="T52" s="29">
        <f>K52*R52</f>
        <v>3.368074259259259</v>
      </c>
      <c r="U52" s="28">
        <f>T52/$T$2</f>
        <v>1.3683921930564762</v>
      </c>
      <c r="V52" s="32">
        <v>14</v>
      </c>
      <c r="W52" s="26">
        <v>14</v>
      </c>
      <c r="X52" s="26"/>
    </row>
    <row r="53" spans="1:24">
      <c r="A53" s="25">
        <v>52</v>
      </c>
      <c r="B53" s="26">
        <v>4</v>
      </c>
      <c r="C53" s="26" t="s">
        <v>7</v>
      </c>
      <c r="D53" s="26">
        <v>9335</v>
      </c>
      <c r="E53" s="26" t="s">
        <v>113</v>
      </c>
      <c r="F53" s="26" t="s">
        <v>919</v>
      </c>
      <c r="G53" s="26" t="s">
        <v>90</v>
      </c>
      <c r="H53" s="26" t="s">
        <v>91</v>
      </c>
      <c r="I53" s="27">
        <v>41094</v>
      </c>
      <c r="J53" s="28">
        <v>0.43331018518518521</v>
      </c>
      <c r="K53" s="29">
        <v>2.6710763888888889</v>
      </c>
      <c r="L53" s="29">
        <v>1.8481597222222224</v>
      </c>
      <c r="M53" s="28">
        <v>0.22170138888888891</v>
      </c>
      <c r="N53" s="26" t="s">
        <v>92</v>
      </c>
      <c r="O53" s="26" t="s">
        <v>270</v>
      </c>
      <c r="P53" s="26">
        <v>634.1</v>
      </c>
      <c r="Q53" s="30">
        <f>(808/(P53+0))</f>
        <v>1.27424696420123</v>
      </c>
      <c r="R53" s="26">
        <v>1.264</v>
      </c>
      <c r="S53" s="31">
        <f>1-(Q53/R53)</f>
        <v>-8.1067754756565247E-3</v>
      </c>
      <c r="T53" s="29">
        <f>K53*R53</f>
        <v>3.3762405555555555</v>
      </c>
      <c r="U53" s="28">
        <f>T53/$T$2</f>
        <v>1.3717100225453354</v>
      </c>
      <c r="V53" s="32">
        <v>4</v>
      </c>
      <c r="W53" s="32">
        <v>3</v>
      </c>
      <c r="X53" s="26"/>
    </row>
    <row r="54" spans="1:24">
      <c r="A54" s="25">
        <v>53</v>
      </c>
      <c r="B54" s="26">
        <v>3</v>
      </c>
      <c r="C54" s="26" t="s">
        <v>0</v>
      </c>
      <c r="D54" s="26">
        <v>396</v>
      </c>
      <c r="E54" s="26" t="s">
        <v>87</v>
      </c>
      <c r="F54" s="26" t="s">
        <v>920</v>
      </c>
      <c r="G54" s="26" t="s">
        <v>88</v>
      </c>
      <c r="H54" s="26" t="s">
        <v>115</v>
      </c>
      <c r="I54" s="27">
        <v>41094</v>
      </c>
      <c r="J54" s="28">
        <v>0.45055555555555554</v>
      </c>
      <c r="K54" s="29">
        <v>2.6802314814814814</v>
      </c>
      <c r="L54" s="29">
        <v>1.8441898148148148</v>
      </c>
      <c r="M54" s="28">
        <v>0.21773148148148147</v>
      </c>
      <c r="N54" s="26" t="s">
        <v>89</v>
      </c>
      <c r="O54" s="26" t="s">
        <v>270</v>
      </c>
      <c r="P54" s="26">
        <v>637.70000000000005</v>
      </c>
      <c r="Q54" s="30">
        <f>(808/(P54+0))</f>
        <v>1.2670534734201033</v>
      </c>
      <c r="R54" s="26">
        <v>1.2629999999999999</v>
      </c>
      <c r="S54" s="31">
        <f>1-(Q54/R54)</f>
        <v>-3.2094009660359468E-3</v>
      </c>
      <c r="T54" s="29">
        <f>K54*R54</f>
        <v>3.3851323611111108</v>
      </c>
      <c r="U54" s="28">
        <f>T54/$T$2</f>
        <v>1.3753226143018704</v>
      </c>
      <c r="V54" s="32">
        <v>3</v>
      </c>
      <c r="W54" s="32">
        <v>4</v>
      </c>
      <c r="X54" s="26"/>
    </row>
    <row r="55" spans="1:24">
      <c r="A55" s="25">
        <v>54</v>
      </c>
      <c r="B55" s="26">
        <v>5</v>
      </c>
      <c r="C55" s="26" t="s">
        <v>69</v>
      </c>
      <c r="D55" s="26">
        <v>407</v>
      </c>
      <c r="E55" s="26" t="s">
        <v>93</v>
      </c>
      <c r="F55" s="26" t="s">
        <v>922</v>
      </c>
      <c r="G55" s="26" t="s">
        <v>70</v>
      </c>
      <c r="H55" s="26" t="s">
        <v>116</v>
      </c>
      <c r="I55" s="27">
        <v>41094</v>
      </c>
      <c r="J55" s="28">
        <v>0.43009259259259264</v>
      </c>
      <c r="K55" s="29">
        <v>2.6742708333333334</v>
      </c>
      <c r="L55" s="29">
        <v>1.8558449074074073</v>
      </c>
      <c r="M55" s="28">
        <v>0.22938657407407406</v>
      </c>
      <c r="N55" s="26" t="s">
        <v>124</v>
      </c>
      <c r="O55" s="26" t="s">
        <v>270</v>
      </c>
      <c r="P55" s="26">
        <v>631.20000000000005</v>
      </c>
      <c r="Q55" s="30">
        <f>(808/(P55+0))</f>
        <v>1.2801013941698351</v>
      </c>
      <c r="R55" s="26">
        <v>1.272</v>
      </c>
      <c r="S55" s="31">
        <f>1-(Q55/R55)</f>
        <v>-6.3690205737696459E-3</v>
      </c>
      <c r="T55" s="29">
        <f>K55*R55</f>
        <v>3.4016725000000001</v>
      </c>
      <c r="U55" s="28">
        <f>T55/$T$2</f>
        <v>1.3820425958656393</v>
      </c>
      <c r="V55" s="32">
        <v>5</v>
      </c>
      <c r="W55" s="32">
        <v>5</v>
      </c>
      <c r="X55" s="26"/>
    </row>
    <row r="56" spans="1:24">
      <c r="A56" s="25">
        <v>55</v>
      </c>
      <c r="B56" s="26">
        <v>15</v>
      </c>
      <c r="C56" s="26" t="s">
        <v>0</v>
      </c>
      <c r="D56" s="26">
        <v>144</v>
      </c>
      <c r="E56" s="26" t="s">
        <v>136</v>
      </c>
      <c r="F56" s="26" t="s">
        <v>924</v>
      </c>
      <c r="G56" s="26" t="s">
        <v>1</v>
      </c>
      <c r="H56" s="26" t="s">
        <v>159</v>
      </c>
      <c r="I56" s="27">
        <v>41094</v>
      </c>
      <c r="J56" s="28">
        <v>0.42570601851851847</v>
      </c>
      <c r="K56" s="29">
        <v>2.6961805555555554</v>
      </c>
      <c r="L56" s="29">
        <v>1.8923148148148148</v>
      </c>
      <c r="M56" s="28">
        <v>0.57890046296296294</v>
      </c>
      <c r="N56" s="26" t="s">
        <v>6</v>
      </c>
      <c r="O56" s="26" t="s">
        <v>267</v>
      </c>
      <c r="P56" s="26">
        <v>623.70000000000005</v>
      </c>
      <c r="Q56" s="30">
        <f>(808/(P56+0))</f>
        <v>1.2954946288279621</v>
      </c>
      <c r="R56" s="26">
        <v>1.272</v>
      </c>
      <c r="S56" s="31">
        <f>1-(Q56/R56)</f>
        <v>-1.8470620147768901E-2</v>
      </c>
      <c r="T56" s="29">
        <f>K56*R56</f>
        <v>3.4295416666666663</v>
      </c>
      <c r="U56" s="28">
        <f>T56/$T$2</f>
        <v>1.3933653717779622</v>
      </c>
      <c r="V56" s="32">
        <v>15</v>
      </c>
      <c r="W56" s="26">
        <v>15</v>
      </c>
      <c r="X56" s="26"/>
    </row>
    <row r="57" spans="1:24">
      <c r="A57" s="25">
        <v>56</v>
      </c>
      <c r="B57" s="26">
        <v>6</v>
      </c>
      <c r="C57" s="26" t="s">
        <v>0</v>
      </c>
      <c r="D57" s="26">
        <v>145</v>
      </c>
      <c r="E57" s="26" t="s">
        <v>94</v>
      </c>
      <c r="F57" s="26" t="s">
        <v>925</v>
      </c>
      <c r="G57" s="26" t="s">
        <v>117</v>
      </c>
      <c r="H57" s="26" t="s">
        <v>118</v>
      </c>
      <c r="I57" s="27">
        <v>41094</v>
      </c>
      <c r="J57" s="28">
        <v>0.4107986111111111</v>
      </c>
      <c r="K57" s="29">
        <v>2.664733796296296</v>
      </c>
      <c r="L57" s="29">
        <v>1.8777314814814814</v>
      </c>
      <c r="M57" s="28">
        <v>0.25127314814814816</v>
      </c>
      <c r="N57" s="26" t="s">
        <v>95</v>
      </c>
      <c r="O57" s="26" t="s">
        <v>270</v>
      </c>
      <c r="P57" s="26">
        <v>623.4</v>
      </c>
      <c r="Q57" s="30">
        <f>(808/(P57+0))</f>
        <v>1.2961180622393327</v>
      </c>
      <c r="R57" s="26">
        <v>1.296</v>
      </c>
      <c r="S57" s="31">
        <f>1-(Q57/R57)</f>
        <v>-9.1097406892393096E-5</v>
      </c>
      <c r="T57" s="29">
        <f>K57*R57</f>
        <v>3.4534949999999998</v>
      </c>
      <c r="U57" s="28">
        <f>T57/$T$2</f>
        <v>1.4030972101544181</v>
      </c>
      <c r="V57" s="32">
        <v>6</v>
      </c>
      <c r="W57" s="32">
        <v>6</v>
      </c>
      <c r="X57" s="26"/>
    </row>
    <row r="58" spans="1:24">
      <c r="A58" s="25">
        <v>57</v>
      </c>
      <c r="B58" s="26">
        <v>7</v>
      </c>
      <c r="C58" s="26" t="s">
        <v>7</v>
      </c>
      <c r="D58" s="26">
        <v>11855</v>
      </c>
      <c r="E58" s="26" t="s">
        <v>110</v>
      </c>
      <c r="F58" s="26" t="s">
        <v>926</v>
      </c>
      <c r="G58" s="26" t="s">
        <v>96</v>
      </c>
      <c r="H58" s="26" t="s">
        <v>119</v>
      </c>
      <c r="I58" s="27">
        <v>41094</v>
      </c>
      <c r="J58" s="28">
        <v>0.54305555555555551</v>
      </c>
      <c r="K58" s="29">
        <v>2.7621643518518515</v>
      </c>
      <c r="L58" s="29">
        <v>1.9164930555555555</v>
      </c>
      <c r="M58" s="28">
        <v>0.29003472222222221</v>
      </c>
      <c r="N58" s="26" t="s">
        <v>97</v>
      </c>
      <c r="O58" s="26" t="s">
        <v>270</v>
      </c>
      <c r="P58" s="26">
        <v>635.5</v>
      </c>
      <c r="Q58" s="30">
        <f>(808/(P58+0))</f>
        <v>1.2714398111723053</v>
      </c>
      <c r="R58" s="26">
        <v>1.252</v>
      </c>
      <c r="S58" s="31">
        <f>1-(Q58/R58)</f>
        <v>-1.5527005728678267E-2</v>
      </c>
      <c r="T58" s="29">
        <f>K58*R58</f>
        <v>3.4582297685185179</v>
      </c>
      <c r="U58" s="28">
        <f>T58/$T$2</f>
        <v>1.4050208673478004</v>
      </c>
      <c r="V58" s="32">
        <v>7</v>
      </c>
      <c r="W58" s="32">
        <v>8</v>
      </c>
      <c r="X58" s="26"/>
    </row>
    <row r="59" spans="1:24">
      <c r="A59" s="25">
        <v>58</v>
      </c>
      <c r="B59" s="26">
        <v>8</v>
      </c>
      <c r="C59" s="26" t="s">
        <v>7</v>
      </c>
      <c r="D59" s="26">
        <v>15476</v>
      </c>
      <c r="E59" s="26" t="s">
        <v>111</v>
      </c>
      <c r="F59" s="26" t="s">
        <v>929</v>
      </c>
      <c r="G59" s="26" t="s">
        <v>98</v>
      </c>
      <c r="H59" s="26" t="s">
        <v>120</v>
      </c>
      <c r="I59" s="27">
        <v>41094</v>
      </c>
      <c r="J59" s="28">
        <v>0.45618055555555559</v>
      </c>
      <c r="K59" s="29">
        <v>2.6858333333333331</v>
      </c>
      <c r="L59" s="29">
        <v>1.9227777777777779</v>
      </c>
      <c r="M59" s="28">
        <v>0.29631944444444441</v>
      </c>
      <c r="N59" s="26" t="s">
        <v>99</v>
      </c>
      <c r="O59" s="26" t="s">
        <v>270</v>
      </c>
      <c r="P59" s="26">
        <v>613.4</v>
      </c>
      <c r="Q59" s="30">
        <f>(808/(P59+0))</f>
        <v>1.3172481252037822</v>
      </c>
      <c r="R59" s="26">
        <v>1.3029999999999999</v>
      </c>
      <c r="S59" s="31">
        <f>1-(Q59/R59)</f>
        <v>-1.0934862013647129E-2</v>
      </c>
      <c r="T59" s="29">
        <f>K59*R59</f>
        <v>3.4996408333333329</v>
      </c>
      <c r="U59" s="28">
        <f>T59/$T$2</f>
        <v>1.4218454897987352</v>
      </c>
      <c r="V59" s="32">
        <v>8</v>
      </c>
      <c r="W59" s="32">
        <v>7</v>
      </c>
      <c r="X59" s="26"/>
    </row>
    <row r="60" spans="1:24">
      <c r="A60" s="25">
        <v>59</v>
      </c>
      <c r="B60" s="26">
        <v>16</v>
      </c>
      <c r="C60" s="26" t="s">
        <v>0</v>
      </c>
      <c r="D60" s="26">
        <v>77091</v>
      </c>
      <c r="E60" s="26" t="s">
        <v>137</v>
      </c>
      <c r="F60" s="26" t="s">
        <v>932</v>
      </c>
      <c r="G60" s="26" t="s">
        <v>1</v>
      </c>
      <c r="H60" s="26" t="s">
        <v>114</v>
      </c>
      <c r="I60" s="27">
        <v>41094</v>
      </c>
      <c r="J60" s="28">
        <v>0.40834490740740742</v>
      </c>
      <c r="K60" s="29">
        <v>2.666909722222222</v>
      </c>
      <c r="L60" s="29">
        <v>1.9294328703703705</v>
      </c>
      <c r="M60" s="28">
        <v>0.61601851851851852</v>
      </c>
      <c r="N60" s="26" t="s">
        <v>138</v>
      </c>
      <c r="O60" s="26" t="s">
        <v>267</v>
      </c>
      <c r="P60" s="26">
        <v>606.70000000000005</v>
      </c>
      <c r="Q60" s="30">
        <f>(808/(P60+0))</f>
        <v>1.3317949563210811</v>
      </c>
      <c r="R60" s="26">
        <v>1.3220000000000001</v>
      </c>
      <c r="S60" s="31">
        <f>1-(Q60/R60)</f>
        <v>-7.4091954017254658E-3</v>
      </c>
      <c r="T60" s="29">
        <f>K60*R60</f>
        <v>3.5256546527777775</v>
      </c>
      <c r="U60" s="28">
        <f>T60/$T$2</f>
        <v>1.432414469191484</v>
      </c>
      <c r="V60" s="32">
        <v>16</v>
      </c>
      <c r="W60" s="26">
        <v>16</v>
      </c>
      <c r="X60" s="26"/>
    </row>
    <row r="61" spans="1:24">
      <c r="A61" s="25">
        <v>60</v>
      </c>
      <c r="B61" s="50">
        <v>20</v>
      </c>
      <c r="C61" s="50" t="s">
        <v>0</v>
      </c>
      <c r="D61" s="50">
        <v>10662</v>
      </c>
      <c r="E61" s="50" t="s">
        <v>242</v>
      </c>
      <c r="F61" s="50" t="s">
        <v>936</v>
      </c>
      <c r="G61" s="50" t="s">
        <v>228</v>
      </c>
      <c r="H61" s="50" t="s">
        <v>255</v>
      </c>
      <c r="I61" s="51">
        <v>41094</v>
      </c>
      <c r="J61" s="52">
        <v>0.42250000000000004</v>
      </c>
      <c r="K61" s="53">
        <v>2.6419328703703706</v>
      </c>
      <c r="L61" s="53">
        <v>3.6088773148148152</v>
      </c>
      <c r="M61" s="53">
        <v>1.0117013888888888</v>
      </c>
      <c r="N61" s="50" t="s">
        <v>229</v>
      </c>
      <c r="O61" s="50" t="s">
        <v>269</v>
      </c>
      <c r="P61" s="50"/>
      <c r="Q61" s="50"/>
      <c r="R61" s="50">
        <v>1.3660000000000001</v>
      </c>
      <c r="S61" s="50"/>
      <c r="T61" s="53">
        <f>K61*R61</f>
        <v>3.6088803009259265</v>
      </c>
      <c r="U61" s="52">
        <f>T61/$T$2</f>
        <v>1.4662276569128969</v>
      </c>
      <c r="V61" s="50"/>
      <c r="W61" s="55">
        <v>20</v>
      </c>
      <c r="X61" s="57"/>
    </row>
    <row r="62" spans="1:24">
      <c r="A62" s="25">
        <v>61</v>
      </c>
      <c r="B62" s="26">
        <v>9</v>
      </c>
      <c r="C62" s="26" t="s">
        <v>7</v>
      </c>
      <c r="D62" s="26">
        <v>10936</v>
      </c>
      <c r="E62" s="26" t="s">
        <v>100</v>
      </c>
      <c r="F62" s="26" t="s">
        <v>937</v>
      </c>
      <c r="G62" s="26" t="s">
        <v>101</v>
      </c>
      <c r="H62" s="26" t="s">
        <v>121</v>
      </c>
      <c r="I62" s="27">
        <v>41094</v>
      </c>
      <c r="J62" s="28">
        <v>0.47045138888888888</v>
      </c>
      <c r="K62" s="29">
        <v>2.717916666666667</v>
      </c>
      <c r="L62" s="29">
        <v>1.9797222222222224</v>
      </c>
      <c r="M62" s="28">
        <v>0.35326388888888888</v>
      </c>
      <c r="N62" s="26" t="s">
        <v>102</v>
      </c>
      <c r="O62" s="26" t="s">
        <v>270</v>
      </c>
      <c r="P62" s="26">
        <v>601.1</v>
      </c>
      <c r="Q62" s="30">
        <f>(808/(P62+0))</f>
        <v>1.3442022957910498</v>
      </c>
      <c r="R62" s="26">
        <v>1.3460000000000001</v>
      </c>
      <c r="S62" s="31">
        <f>1-(Q62/R62)</f>
        <v>1.3355900512260765E-3</v>
      </c>
      <c r="T62" s="29">
        <f>K62*R62</f>
        <v>3.6583158333333339</v>
      </c>
      <c r="U62" s="28">
        <f>T62/$T$2</f>
        <v>1.4863124862244586</v>
      </c>
      <c r="V62" s="32">
        <v>9</v>
      </c>
      <c r="W62" s="32">
        <v>9</v>
      </c>
      <c r="X62" s="26"/>
    </row>
    <row r="63" spans="1:24">
      <c r="A63" s="25">
        <v>62</v>
      </c>
      <c r="B63" s="50">
        <v>21</v>
      </c>
      <c r="C63" s="50" t="s">
        <v>0</v>
      </c>
      <c r="D63" s="50">
        <v>9</v>
      </c>
      <c r="E63" s="50" t="s">
        <v>230</v>
      </c>
      <c r="F63" s="50" t="s">
        <v>938</v>
      </c>
      <c r="G63" s="50" t="s">
        <v>231</v>
      </c>
      <c r="H63" s="50" t="s">
        <v>256</v>
      </c>
      <c r="I63" s="51">
        <v>41094</v>
      </c>
      <c r="J63" s="52">
        <v>0.47868055555555555</v>
      </c>
      <c r="K63" s="53">
        <v>2.7115393518518522</v>
      </c>
      <c r="L63" s="53">
        <v>3.684976851851852</v>
      </c>
      <c r="M63" s="53">
        <v>1.087800925925926</v>
      </c>
      <c r="N63" s="50" t="s">
        <v>95</v>
      </c>
      <c r="O63" s="50" t="s">
        <v>269</v>
      </c>
      <c r="P63" s="50"/>
      <c r="Q63" s="50"/>
      <c r="R63" s="50">
        <v>1.359</v>
      </c>
      <c r="S63" s="50"/>
      <c r="T63" s="53">
        <f>K63*R63</f>
        <v>3.6849819791666674</v>
      </c>
      <c r="U63" s="52">
        <f>T63/$T$2</f>
        <v>1.4971464949096662</v>
      </c>
      <c r="V63" s="50"/>
      <c r="W63" s="55">
        <v>21</v>
      </c>
      <c r="X63" s="57"/>
    </row>
    <row r="64" spans="1:24">
      <c r="A64" s="25">
        <v>63</v>
      </c>
      <c r="B64" s="50">
        <v>22</v>
      </c>
      <c r="C64" s="50" t="s">
        <v>28</v>
      </c>
      <c r="D64" s="50">
        <v>9970</v>
      </c>
      <c r="E64" s="50" t="s">
        <v>232</v>
      </c>
      <c r="F64" s="50" t="s">
        <v>939</v>
      </c>
      <c r="G64" s="50" t="s">
        <v>233</v>
      </c>
      <c r="H64" s="50" t="s">
        <v>257</v>
      </c>
      <c r="I64" s="51">
        <v>41094</v>
      </c>
      <c r="J64" s="52">
        <v>0.51340277777777776</v>
      </c>
      <c r="K64" s="53">
        <v>2.7228240740740741</v>
      </c>
      <c r="L64" s="53">
        <v>3.6948726851851852</v>
      </c>
      <c r="M64" s="53">
        <v>1.0976851851851852</v>
      </c>
      <c r="N64" s="50" t="s">
        <v>262</v>
      </c>
      <c r="O64" s="50" t="s">
        <v>269</v>
      </c>
      <c r="P64" s="50"/>
      <c r="Q64" s="50"/>
      <c r="R64" s="50">
        <v>1.357</v>
      </c>
      <c r="S64" s="50"/>
      <c r="T64" s="53">
        <f>K64*R64</f>
        <v>3.6948722685185187</v>
      </c>
      <c r="U64" s="52">
        <f>T64/$T$2</f>
        <v>1.5011647539189314</v>
      </c>
      <c r="V64" s="50"/>
      <c r="W64" s="55">
        <v>22</v>
      </c>
      <c r="X64" s="57"/>
    </row>
    <row r="65" spans="1:24">
      <c r="A65" s="25">
        <v>64</v>
      </c>
      <c r="B65" s="26">
        <v>8</v>
      </c>
      <c r="C65" s="26" t="s">
        <v>69</v>
      </c>
      <c r="D65" s="26">
        <v>386</v>
      </c>
      <c r="E65" s="26" t="s">
        <v>74</v>
      </c>
      <c r="F65" s="26" t="s">
        <v>941</v>
      </c>
      <c r="G65" s="26" t="s">
        <v>70</v>
      </c>
      <c r="H65" s="26" t="s">
        <v>75</v>
      </c>
      <c r="I65" s="27">
        <v>41094</v>
      </c>
      <c r="J65" s="28">
        <v>0.50949074074074074</v>
      </c>
      <c r="K65" s="29">
        <v>2.7283564814814816</v>
      </c>
      <c r="L65" s="29">
        <v>2.0373611111111112</v>
      </c>
      <c r="M65" s="28">
        <v>0.62686342592592592</v>
      </c>
      <c r="N65" s="26" t="s">
        <v>71</v>
      </c>
      <c r="O65" s="26" t="s">
        <v>271</v>
      </c>
      <c r="P65" s="26">
        <v>588.9</v>
      </c>
      <c r="Q65" s="30">
        <f>(808/(P65+0))</f>
        <v>1.3720495839701139</v>
      </c>
      <c r="R65" s="26">
        <v>1.359</v>
      </c>
      <c r="S65" s="31">
        <f>1-(Q65/R65)</f>
        <v>-9.6023428771994102E-3</v>
      </c>
      <c r="T65" s="29">
        <f>K65*R65</f>
        <v>3.7078364583333334</v>
      </c>
      <c r="U65" s="28">
        <f>T65/$T$2</f>
        <v>1.5064318872320184</v>
      </c>
      <c r="V65" s="32">
        <v>8</v>
      </c>
      <c r="W65" s="26">
        <v>8</v>
      </c>
      <c r="X65" s="26"/>
    </row>
    <row r="66" spans="1:24">
      <c r="A66" s="25">
        <v>65</v>
      </c>
      <c r="B66" s="50">
        <v>23</v>
      </c>
      <c r="C66" s="50" t="s">
        <v>0</v>
      </c>
      <c r="D66" s="50">
        <v>38</v>
      </c>
      <c r="E66" s="50" t="s">
        <v>234</v>
      </c>
      <c r="F66" s="50" t="s">
        <v>942</v>
      </c>
      <c r="G66" s="50" t="s">
        <v>235</v>
      </c>
      <c r="H66" s="50" t="s">
        <v>258</v>
      </c>
      <c r="I66" s="51">
        <v>41094</v>
      </c>
      <c r="J66" s="52">
        <v>0.52099537037037036</v>
      </c>
      <c r="K66" s="53">
        <v>2.7296990740740736</v>
      </c>
      <c r="L66" s="53">
        <v>3.7096643518518522</v>
      </c>
      <c r="M66" s="53">
        <v>1.112476851851852</v>
      </c>
      <c r="N66" s="50" t="s">
        <v>229</v>
      </c>
      <c r="O66" s="50" t="s">
        <v>269</v>
      </c>
      <c r="P66" s="50"/>
      <c r="Q66" s="50"/>
      <c r="R66" s="50">
        <v>1.359</v>
      </c>
      <c r="S66" s="50"/>
      <c r="T66" s="53">
        <f>K66*R66</f>
        <v>3.7096610416666662</v>
      </c>
      <c r="U66" s="52">
        <f>T66/$T$2</f>
        <v>1.5071731848984964</v>
      </c>
      <c r="V66" s="50"/>
      <c r="W66" s="55">
        <v>23</v>
      </c>
      <c r="X66" s="57"/>
    </row>
    <row r="67" spans="1:24">
      <c r="A67" s="25">
        <v>66</v>
      </c>
      <c r="B67" s="26">
        <v>10</v>
      </c>
      <c r="C67" s="26" t="s">
        <v>0</v>
      </c>
      <c r="D67" s="26">
        <v>40</v>
      </c>
      <c r="E67" s="26" t="s">
        <v>112</v>
      </c>
      <c r="F67" s="26" t="s">
        <v>943</v>
      </c>
      <c r="G67" s="26" t="s">
        <v>103</v>
      </c>
      <c r="H67" s="26" t="s">
        <v>122</v>
      </c>
      <c r="I67" s="27">
        <v>41094</v>
      </c>
      <c r="J67" s="28">
        <v>0.83923611111111107</v>
      </c>
      <c r="K67" s="29">
        <v>3.039571759259259</v>
      </c>
      <c r="L67" s="29">
        <v>2.0023726851851853</v>
      </c>
      <c r="M67" s="28">
        <v>0.3759143518518519</v>
      </c>
      <c r="N67" s="26" t="s">
        <v>104</v>
      </c>
      <c r="O67" s="26" t="s">
        <v>270</v>
      </c>
      <c r="P67" s="26">
        <v>663.6</v>
      </c>
      <c r="Q67" s="30">
        <f>(808/(P67+0))</f>
        <v>1.2176009644364074</v>
      </c>
      <c r="R67" s="26">
        <v>1.2210000000000001</v>
      </c>
      <c r="S67" s="31">
        <f>1-(Q67/R67)</f>
        <v>2.7838129103953113E-3</v>
      </c>
      <c r="T67" s="29">
        <f>K67*R67</f>
        <v>3.7113171180555558</v>
      </c>
      <c r="U67" s="28">
        <f>T67/$T$2</f>
        <v>1.5078460210140991</v>
      </c>
      <c r="V67" s="32">
        <v>10</v>
      </c>
      <c r="W67" s="32">
        <v>10</v>
      </c>
      <c r="X67" s="26"/>
    </row>
    <row r="68" spans="1:24">
      <c r="A68" s="25">
        <v>67</v>
      </c>
      <c r="B68" s="26">
        <v>11</v>
      </c>
      <c r="C68" s="26" t="s">
        <v>105</v>
      </c>
      <c r="D68" s="26">
        <v>2003</v>
      </c>
      <c r="E68" s="26" t="s">
        <v>106</v>
      </c>
      <c r="F68" s="26" t="s">
        <v>944</v>
      </c>
      <c r="G68" s="26" t="s">
        <v>107</v>
      </c>
      <c r="H68" s="26" t="s">
        <v>123</v>
      </c>
      <c r="I68" s="27">
        <v>41094</v>
      </c>
      <c r="J68" s="28">
        <v>0.81423611111111116</v>
      </c>
      <c r="K68" s="29">
        <v>3.0206134259259261</v>
      </c>
      <c r="L68" s="29">
        <v>2.0048495370370372</v>
      </c>
      <c r="M68" s="28">
        <v>0.37839120370370366</v>
      </c>
      <c r="N68" s="26" t="s">
        <v>108</v>
      </c>
      <c r="O68" s="26" t="s">
        <v>270</v>
      </c>
      <c r="P68" s="26">
        <v>649.79999999999995</v>
      </c>
      <c r="Q68" s="30">
        <f>(808/(P68+0))</f>
        <v>1.2434595260080026</v>
      </c>
      <c r="R68" s="26">
        <v>1.2529999999999999</v>
      </c>
      <c r="S68" s="31">
        <f>1-(Q68/R68)</f>
        <v>7.6141053407799975E-3</v>
      </c>
      <c r="T68" s="29">
        <f>K68*R68</f>
        <v>3.7848286226851848</v>
      </c>
      <c r="U68" s="28">
        <f>T68/$T$2</f>
        <v>1.5377125148298092</v>
      </c>
      <c r="V68" s="32">
        <v>11</v>
      </c>
      <c r="W68" s="32">
        <v>11</v>
      </c>
      <c r="X68" s="26"/>
    </row>
    <row r="69" spans="1:24">
      <c r="B69"/>
      <c r="C69"/>
      <c r="D69"/>
      <c r="E69"/>
      <c r="F69" s="16"/>
      <c r="G69" s="16"/>
      <c r="H69" s="16"/>
      <c r="I69" s="17"/>
      <c r="J69" s="18"/>
      <c r="K69" s="16"/>
      <c r="L69" s="16"/>
      <c r="M69" s="16"/>
      <c r="N69" s="16"/>
      <c r="O69" s="16"/>
      <c r="P69" s="19"/>
      <c r="Q69" s="19"/>
      <c r="R69" s="23"/>
      <c r="S69" s="19"/>
      <c r="T69" s="22"/>
      <c r="U69" s="22"/>
      <c r="W69" s="19"/>
    </row>
    <row r="70" spans="1:24">
      <c r="B70"/>
      <c r="C70"/>
      <c r="D70"/>
      <c r="E70"/>
      <c r="F70" s="16"/>
      <c r="G70" s="16"/>
      <c r="H70" s="16"/>
      <c r="I70" s="17"/>
      <c r="J70" s="18"/>
      <c r="K70" s="16"/>
      <c r="L70" s="16"/>
      <c r="M70" s="16"/>
      <c r="N70" s="16"/>
      <c r="O70" s="16"/>
      <c r="P70" s="19"/>
      <c r="Q70" s="19"/>
      <c r="R70" s="19"/>
      <c r="S70" s="19"/>
      <c r="T70" s="21"/>
      <c r="U70" s="21"/>
      <c r="W70" s="19"/>
    </row>
    <row r="74" spans="1:24">
      <c r="B74"/>
      <c r="C74"/>
      <c r="D74"/>
      <c r="E74"/>
      <c r="F74" s="16"/>
      <c r="G74" s="16"/>
      <c r="H74" s="16"/>
      <c r="I74" s="17"/>
      <c r="J74" s="18"/>
      <c r="K74" s="16"/>
      <c r="L74" s="16"/>
      <c r="M74" s="16"/>
      <c r="N74" s="16"/>
      <c r="O74" s="16"/>
      <c r="P74" s="19"/>
      <c r="Q74" s="19"/>
      <c r="R74" s="19"/>
      <c r="S74" s="19"/>
      <c r="T74" s="21"/>
      <c r="U74" s="21"/>
      <c r="W74" s="19"/>
    </row>
    <row r="75" spans="1:24">
      <c r="B75"/>
      <c r="C75"/>
      <c r="D75"/>
      <c r="E75"/>
      <c r="F75" s="16"/>
      <c r="G75" s="16"/>
      <c r="H75" s="16"/>
      <c r="I75" s="17"/>
      <c r="J75" s="18"/>
      <c r="K75" s="16"/>
      <c r="L75" s="16"/>
      <c r="M75" s="16"/>
      <c r="N75" s="16"/>
      <c r="O75" s="16"/>
      <c r="P75" s="19"/>
      <c r="Q75" s="19"/>
      <c r="R75" s="19"/>
      <c r="S75" s="19"/>
      <c r="T75" s="21"/>
      <c r="U75" s="21"/>
      <c r="W75" s="19"/>
    </row>
    <row r="76" spans="1:24">
      <c r="B76" s="16"/>
      <c r="C76" s="16"/>
      <c r="D76" s="16"/>
      <c r="E76" s="16"/>
      <c r="F76" s="16"/>
      <c r="G76" s="16"/>
      <c r="H76" s="16"/>
      <c r="I76" s="17"/>
      <c r="J76" s="18"/>
      <c r="K76" s="16"/>
      <c r="L76" s="16"/>
      <c r="M76" s="16"/>
      <c r="N76" s="16"/>
      <c r="O76" s="16"/>
      <c r="P76" s="19"/>
      <c r="Q76" s="19"/>
      <c r="R76" s="19"/>
      <c r="S76" s="19"/>
      <c r="T76" s="21"/>
      <c r="U76" s="21"/>
      <c r="W76" s="20"/>
    </row>
  </sheetData>
  <sortState ref="A2:X68">
    <sortCondition ref="T2:T68"/>
  </sortState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"/>
  <sheetViews>
    <sheetView workbookViewId="0"/>
  </sheetViews>
  <sheetFormatPr defaultRowHeight="15"/>
  <cols>
    <col min="1" max="1" width="5.28515625" bestFit="1" customWidth="1"/>
    <col min="2" max="2" width="5" bestFit="1" customWidth="1"/>
    <col min="3" max="3" width="7.140625" bestFit="1" customWidth="1"/>
    <col min="4" max="4" width="15.42578125" bestFit="1" customWidth="1"/>
    <col min="5" max="5" width="5.140625" bestFit="1" customWidth="1"/>
    <col min="6" max="6" width="18.28515625" bestFit="1" customWidth="1"/>
    <col min="7" max="7" width="6.7109375" bestFit="1" customWidth="1"/>
    <col min="8" max="8" width="10.85546875" bestFit="1" customWidth="1"/>
    <col min="9" max="9" width="10.42578125" bestFit="1" customWidth="1"/>
    <col min="10" max="10" width="8.140625" bestFit="1" customWidth="1"/>
    <col min="11" max="11" width="11.28515625" bestFit="1" customWidth="1"/>
    <col min="12" max="12" width="9.5703125" bestFit="1" customWidth="1"/>
    <col min="13" max="13" width="11.85546875" bestFit="1" customWidth="1"/>
    <col min="14" max="14" width="10.5703125" bestFit="1" customWidth="1"/>
    <col min="15" max="15" width="8.140625" bestFit="1" customWidth="1"/>
    <col min="17" max="17" width="7.5703125" style="7" bestFit="1" customWidth="1"/>
    <col min="18" max="18" width="8.140625" bestFit="1" customWidth="1"/>
    <col min="19" max="19" width="6.28515625" bestFit="1" customWidth="1"/>
    <col min="20" max="20" width="6" bestFit="1" customWidth="1"/>
    <col min="21" max="21" width="9" bestFit="1" customWidth="1"/>
    <col min="22" max="22" width="6.28515625" bestFit="1" customWidth="1"/>
    <col min="23" max="23" width="5.28515625" style="9" bestFit="1" customWidth="1"/>
    <col min="24" max="24" width="5.42578125" bestFit="1" customWidth="1"/>
  </cols>
  <sheetData>
    <row r="1" spans="1:24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  <c r="P1" t="s">
        <v>186</v>
      </c>
      <c r="Q1" s="7" t="s">
        <v>188</v>
      </c>
      <c r="R1" t="s">
        <v>174</v>
      </c>
      <c r="S1" t="s">
        <v>190</v>
      </c>
      <c r="T1" t="s">
        <v>160</v>
      </c>
      <c r="U1" t="s">
        <v>189</v>
      </c>
      <c r="V1" t="s">
        <v>266</v>
      </c>
      <c r="W1" s="9" t="s">
        <v>265</v>
      </c>
      <c r="X1" t="s">
        <v>184</v>
      </c>
    </row>
    <row r="2" spans="1:24">
      <c r="S2" s="8"/>
    </row>
    <row r="3" spans="1:24">
      <c r="A3">
        <v>1</v>
      </c>
      <c r="B3" t="s">
        <v>23</v>
      </c>
      <c r="C3">
        <v>12811</v>
      </c>
      <c r="D3" t="s">
        <v>24</v>
      </c>
      <c r="E3">
        <v>30</v>
      </c>
      <c r="F3" t="s">
        <v>758</v>
      </c>
      <c r="G3" t="s">
        <v>25</v>
      </c>
      <c r="H3" t="s">
        <v>26</v>
      </c>
      <c r="I3" s="1">
        <v>41093</v>
      </c>
      <c r="J3" s="2">
        <v>7.1354166666666663E-2</v>
      </c>
      <c r="K3" s="3">
        <v>1.4048726851851852</v>
      </c>
      <c r="L3" s="3">
        <v>1.2491203703703704</v>
      </c>
      <c r="M3" s="2">
        <v>0</v>
      </c>
      <c r="N3" t="s">
        <v>27</v>
      </c>
      <c r="O3" t="s">
        <v>272</v>
      </c>
      <c r="P3">
        <v>469.4</v>
      </c>
      <c r="Q3" s="7">
        <f t="shared" ref="Q3:Q11" si="0">(808/(P3+0))</f>
        <v>1.7213463996591394</v>
      </c>
      <c r="R3">
        <v>1.752</v>
      </c>
      <c r="S3" s="8">
        <f t="shared" ref="S3:S11" si="1">1-(Q3/R3)</f>
        <v>1.7496347226518605E-2</v>
      </c>
      <c r="T3" t="s">
        <v>185</v>
      </c>
      <c r="U3" s="3">
        <f t="shared" ref="U3:U11" si="2">K3*R3</f>
        <v>2.4613369444444442</v>
      </c>
      <c r="V3" s="9">
        <v>1</v>
      </c>
      <c r="W3" s="9">
        <v>1</v>
      </c>
    </row>
    <row r="4" spans="1:24">
      <c r="A4">
        <v>2</v>
      </c>
      <c r="B4" t="s">
        <v>28</v>
      </c>
      <c r="C4">
        <v>528</v>
      </c>
      <c r="D4" t="s">
        <v>29</v>
      </c>
      <c r="E4">
        <v>190</v>
      </c>
      <c r="F4" t="s">
        <v>759</v>
      </c>
      <c r="G4" t="s">
        <v>30</v>
      </c>
      <c r="H4" t="s">
        <v>31</v>
      </c>
      <c r="I4" s="1">
        <v>41093</v>
      </c>
      <c r="J4" s="2">
        <v>7.8101851851851853E-2</v>
      </c>
      <c r="K4" s="3">
        <v>1.4173148148148149</v>
      </c>
      <c r="L4" s="3">
        <v>1.3149189814814815</v>
      </c>
      <c r="M4" s="2">
        <v>6.5798611111111113E-2</v>
      </c>
      <c r="N4" t="s">
        <v>32</v>
      </c>
      <c r="O4" t="s">
        <v>272</v>
      </c>
      <c r="P4">
        <v>456.8</v>
      </c>
      <c r="Q4" s="7">
        <f t="shared" si="0"/>
        <v>1.7688266199649736</v>
      </c>
      <c r="R4">
        <v>1.77</v>
      </c>
      <c r="S4" s="8">
        <f t="shared" si="1"/>
        <v>6.6292657346123107E-4</v>
      </c>
      <c r="U4" s="3">
        <f t="shared" si="2"/>
        <v>2.5086472222222223</v>
      </c>
      <c r="V4" s="9">
        <v>2</v>
      </c>
      <c r="W4" s="9">
        <v>2</v>
      </c>
      <c r="X4" t="s">
        <v>273</v>
      </c>
    </row>
    <row r="5" spans="1:24">
      <c r="A5">
        <v>3</v>
      </c>
      <c r="B5" t="s">
        <v>33</v>
      </c>
      <c r="C5">
        <v>6365</v>
      </c>
      <c r="D5" t="s">
        <v>34</v>
      </c>
      <c r="E5">
        <v>21</v>
      </c>
      <c r="F5" t="s">
        <v>761</v>
      </c>
      <c r="H5" t="s">
        <v>35</v>
      </c>
      <c r="I5" s="1">
        <v>46</v>
      </c>
      <c r="J5" s="2">
        <v>0.27319444444444446</v>
      </c>
      <c r="K5" s="3">
        <v>1.5859143518518517</v>
      </c>
      <c r="L5" s="3">
        <v>1.3240393518518518</v>
      </c>
      <c r="M5" s="2">
        <v>7.4918981481481475E-2</v>
      </c>
      <c r="N5" t="s">
        <v>36</v>
      </c>
      <c r="O5" t="s">
        <v>272</v>
      </c>
      <c r="P5">
        <v>503.8</v>
      </c>
      <c r="Q5" s="7">
        <f t="shared" si="0"/>
        <v>1.6038110361254465</v>
      </c>
      <c r="R5">
        <v>1.615</v>
      </c>
      <c r="S5" s="8">
        <f t="shared" si="1"/>
        <v>6.9281510059154838E-3</v>
      </c>
      <c r="T5" t="s">
        <v>187</v>
      </c>
      <c r="U5" s="3">
        <f t="shared" si="2"/>
        <v>2.5612516782407404</v>
      </c>
      <c r="V5" s="9">
        <v>3</v>
      </c>
      <c r="W5" s="9">
        <v>5</v>
      </c>
    </row>
    <row r="6" spans="1:24">
      <c r="A6">
        <v>4</v>
      </c>
      <c r="B6" t="s">
        <v>33</v>
      </c>
      <c r="C6">
        <v>6700</v>
      </c>
      <c r="D6" t="s">
        <v>37</v>
      </c>
      <c r="E6">
        <v>15</v>
      </c>
      <c r="F6" t="s">
        <v>760</v>
      </c>
      <c r="G6" t="s">
        <v>38</v>
      </c>
      <c r="H6" t="s">
        <v>44</v>
      </c>
      <c r="I6" s="1">
        <v>41093</v>
      </c>
      <c r="J6" s="2">
        <v>7.4513888888888893E-2</v>
      </c>
      <c r="K6" s="3">
        <v>1.4110185185185184</v>
      </c>
      <c r="L6" s="3">
        <v>1.325775462962963</v>
      </c>
      <c r="M6" s="2">
        <v>7.6655092592592594E-2</v>
      </c>
      <c r="N6" t="s">
        <v>36</v>
      </c>
      <c r="O6" t="s">
        <v>272</v>
      </c>
      <c r="P6">
        <v>451.8</v>
      </c>
      <c r="Q6" s="7">
        <f t="shared" si="0"/>
        <v>1.7884019477644975</v>
      </c>
      <c r="R6">
        <v>1.782</v>
      </c>
      <c r="S6" s="8">
        <f t="shared" si="1"/>
        <v>-3.5925632797404461E-3</v>
      </c>
      <c r="T6" t="s">
        <v>191</v>
      </c>
      <c r="U6" s="3">
        <f t="shared" si="2"/>
        <v>2.5144349999999998</v>
      </c>
      <c r="V6" s="9">
        <v>4</v>
      </c>
      <c r="W6" s="9">
        <v>3</v>
      </c>
    </row>
    <row r="7" spans="1:24">
      <c r="A7">
        <v>5</v>
      </c>
      <c r="B7" t="s">
        <v>23</v>
      </c>
      <c r="C7">
        <v>1200</v>
      </c>
      <c r="D7" t="s">
        <v>45</v>
      </c>
      <c r="E7">
        <v>196</v>
      </c>
      <c r="F7" t="s">
        <v>762</v>
      </c>
      <c r="G7" t="s">
        <v>1</v>
      </c>
      <c r="H7" t="s">
        <v>31</v>
      </c>
      <c r="I7" s="1">
        <v>41093</v>
      </c>
      <c r="J7" s="2">
        <v>0.12361111111111112</v>
      </c>
      <c r="K7" s="3">
        <v>1.4608101851851851</v>
      </c>
      <c r="L7" s="3">
        <v>1.3367476851851852</v>
      </c>
      <c r="M7" s="2">
        <v>8.7627314814814825E-2</v>
      </c>
      <c r="N7" t="s">
        <v>3</v>
      </c>
      <c r="O7" t="s">
        <v>272</v>
      </c>
      <c r="P7">
        <v>463.9</v>
      </c>
      <c r="Q7" s="7">
        <f t="shared" si="0"/>
        <v>1.7417546885104549</v>
      </c>
      <c r="R7">
        <v>1.764</v>
      </c>
      <c r="S7" s="8">
        <f t="shared" si="1"/>
        <v>1.2610720799061892E-2</v>
      </c>
      <c r="T7" t="s">
        <v>192</v>
      </c>
      <c r="U7" s="3">
        <f t="shared" si="2"/>
        <v>2.5768691666666665</v>
      </c>
      <c r="V7" s="9">
        <v>5</v>
      </c>
      <c r="W7" s="9">
        <v>4</v>
      </c>
      <c r="X7" t="s">
        <v>273</v>
      </c>
    </row>
    <row r="8" spans="1:24">
      <c r="A8">
        <v>6</v>
      </c>
      <c r="B8" t="s">
        <v>33</v>
      </c>
      <c r="C8">
        <v>6009</v>
      </c>
      <c r="D8" t="s">
        <v>39</v>
      </c>
      <c r="E8">
        <v>17</v>
      </c>
      <c r="F8" t="s">
        <v>770</v>
      </c>
      <c r="G8" t="s">
        <v>38</v>
      </c>
      <c r="H8" t="s">
        <v>46</v>
      </c>
      <c r="I8" s="1">
        <v>41093</v>
      </c>
      <c r="J8" s="2">
        <v>0.48275462962962962</v>
      </c>
      <c r="K8" s="3">
        <v>1.7828703703703705</v>
      </c>
      <c r="L8" s="3">
        <v>1.3789236111111112</v>
      </c>
      <c r="M8" s="2">
        <v>0.12980324074074073</v>
      </c>
      <c r="N8" t="s">
        <v>36</v>
      </c>
      <c r="O8" t="s">
        <v>272</v>
      </c>
      <c r="P8">
        <v>547.29999999999995</v>
      </c>
      <c r="Q8" s="7">
        <f t="shared" si="0"/>
        <v>1.4763383884524028</v>
      </c>
      <c r="R8">
        <v>1.4930000000000001</v>
      </c>
      <c r="S8" s="8">
        <f t="shared" si="1"/>
        <v>1.1159820192630399E-2</v>
      </c>
      <c r="T8" t="s">
        <v>193</v>
      </c>
      <c r="U8" s="3">
        <f t="shared" si="2"/>
        <v>2.6618254629629634</v>
      </c>
      <c r="V8" s="9">
        <v>6</v>
      </c>
      <c r="W8" s="9">
        <v>7</v>
      </c>
    </row>
    <row r="9" spans="1:24">
      <c r="A9">
        <v>7</v>
      </c>
      <c r="B9" t="s">
        <v>23</v>
      </c>
      <c r="C9">
        <v>411</v>
      </c>
      <c r="D9" t="s">
        <v>40</v>
      </c>
      <c r="E9">
        <v>210</v>
      </c>
      <c r="F9" t="s">
        <v>773</v>
      </c>
      <c r="G9" t="s">
        <v>41</v>
      </c>
      <c r="H9" t="s">
        <v>47</v>
      </c>
      <c r="I9" s="1">
        <v>41093</v>
      </c>
      <c r="J9" s="2">
        <v>0.43672453703703701</v>
      </c>
      <c r="K9" s="3">
        <v>1.7415046296296295</v>
      </c>
      <c r="L9" s="3">
        <v>1.3979513888888888</v>
      </c>
      <c r="M9" s="2">
        <v>0.14883101851851852</v>
      </c>
      <c r="N9" t="s">
        <v>42</v>
      </c>
      <c r="O9" t="s">
        <v>272</v>
      </c>
      <c r="P9">
        <v>526.5</v>
      </c>
      <c r="Q9" s="7">
        <f t="shared" si="0"/>
        <v>1.5346628679962013</v>
      </c>
      <c r="R9">
        <v>1.54</v>
      </c>
      <c r="S9" s="8">
        <f t="shared" si="1"/>
        <v>3.4656701323367844E-3</v>
      </c>
      <c r="T9" t="s">
        <v>194</v>
      </c>
      <c r="U9" s="3">
        <f t="shared" si="2"/>
        <v>2.6819171296296296</v>
      </c>
      <c r="V9" s="9">
        <v>7</v>
      </c>
      <c r="W9" s="9">
        <v>8</v>
      </c>
    </row>
    <row r="10" spans="1:24">
      <c r="A10">
        <v>8</v>
      </c>
      <c r="B10" t="s">
        <v>0</v>
      </c>
      <c r="C10">
        <v>10008</v>
      </c>
      <c r="D10" t="s">
        <v>48</v>
      </c>
      <c r="E10">
        <v>27</v>
      </c>
      <c r="F10" t="s">
        <v>767</v>
      </c>
      <c r="G10" t="s">
        <v>1</v>
      </c>
      <c r="H10" t="s">
        <v>8</v>
      </c>
      <c r="I10" s="1">
        <v>41093</v>
      </c>
      <c r="J10" s="2">
        <v>0.21616898148148148</v>
      </c>
      <c r="K10" s="3">
        <v>1.5358796296296298</v>
      </c>
      <c r="L10" s="3">
        <v>1.4124074074074073</v>
      </c>
      <c r="M10" s="2">
        <v>0.16328703703703704</v>
      </c>
      <c r="N10" t="s">
        <v>43</v>
      </c>
      <c r="O10" t="s">
        <v>272</v>
      </c>
      <c r="P10">
        <v>460.5</v>
      </c>
      <c r="Q10" s="7">
        <f t="shared" si="0"/>
        <v>1.7546145494028229</v>
      </c>
      <c r="R10">
        <v>1.7250000000000001</v>
      </c>
      <c r="S10" s="8">
        <f t="shared" si="1"/>
        <v>-1.7167854726274134E-2</v>
      </c>
      <c r="T10" t="s">
        <v>195</v>
      </c>
      <c r="U10" s="3">
        <f t="shared" si="2"/>
        <v>2.6493923611111114</v>
      </c>
      <c r="V10" s="9">
        <v>8</v>
      </c>
      <c r="W10" s="9">
        <v>6</v>
      </c>
    </row>
    <row r="11" spans="1:24">
      <c r="A11">
        <v>9</v>
      </c>
      <c r="B11" t="s">
        <v>33</v>
      </c>
      <c r="C11">
        <v>6300</v>
      </c>
      <c r="D11" t="s">
        <v>49</v>
      </c>
      <c r="E11">
        <v>23</v>
      </c>
      <c r="F11" t="s">
        <v>854</v>
      </c>
      <c r="G11" t="s">
        <v>38</v>
      </c>
      <c r="H11" t="s">
        <v>50</v>
      </c>
      <c r="I11" s="1">
        <v>41093</v>
      </c>
      <c r="J11" s="2">
        <v>0.43050925925925926</v>
      </c>
      <c r="K11" s="3">
        <v>1.7349652777777778</v>
      </c>
      <c r="L11" s="3">
        <v>1.4986458333333335</v>
      </c>
      <c r="M11" s="2">
        <v>0.24952546296296296</v>
      </c>
      <c r="N11" t="s">
        <v>36</v>
      </c>
      <c r="O11" t="s">
        <v>272</v>
      </c>
      <c r="P11">
        <v>496.6</v>
      </c>
      <c r="Q11" s="7">
        <f t="shared" si="0"/>
        <v>1.6270640354409986</v>
      </c>
      <c r="R11">
        <v>1.6859999999999999</v>
      </c>
      <c r="S11" s="8">
        <f t="shared" si="1"/>
        <v>3.4956088113286654E-2</v>
      </c>
      <c r="T11" t="s">
        <v>196</v>
      </c>
      <c r="U11" s="3">
        <f t="shared" si="2"/>
        <v>2.9251514583333331</v>
      </c>
      <c r="V11" s="9">
        <v>9</v>
      </c>
      <c r="W11" s="9">
        <v>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X10"/>
  <sheetViews>
    <sheetView workbookViewId="0"/>
  </sheetViews>
  <sheetFormatPr defaultRowHeight="15"/>
  <cols>
    <col min="1" max="1" width="5.28515625" bestFit="1" customWidth="1"/>
    <col min="2" max="2" width="4.85546875" bestFit="1" customWidth="1"/>
    <col min="3" max="3" width="7.140625" bestFit="1" customWidth="1"/>
    <col min="4" max="4" width="15.7109375" bestFit="1" customWidth="1"/>
    <col min="5" max="5" width="5.140625" bestFit="1" customWidth="1"/>
    <col min="6" max="6" width="16.5703125" bestFit="1" customWidth="1"/>
    <col min="8" max="9" width="10.42578125" bestFit="1" customWidth="1"/>
    <col min="10" max="10" width="8.140625" bestFit="1" customWidth="1"/>
    <col min="11" max="11" width="11.28515625" bestFit="1" customWidth="1"/>
    <col min="12" max="12" width="9.5703125" bestFit="1" customWidth="1"/>
    <col min="13" max="13" width="11.85546875" bestFit="1" customWidth="1"/>
    <col min="14" max="14" width="12.85546875" bestFit="1" customWidth="1"/>
    <col min="15" max="15" width="8.140625" bestFit="1" customWidth="1"/>
    <col min="16" max="16" width="9.140625" bestFit="1" customWidth="1"/>
    <col min="17" max="17" width="7.5703125" bestFit="1" customWidth="1"/>
    <col min="18" max="18" width="8.5703125" bestFit="1" customWidth="1"/>
    <col min="19" max="19" width="8.140625" bestFit="1" customWidth="1"/>
    <col min="20" max="20" width="8.7109375" customWidth="1"/>
    <col min="22" max="22" width="6.28515625" bestFit="1" customWidth="1"/>
    <col min="23" max="23" width="5.7109375" bestFit="1" customWidth="1"/>
    <col min="24" max="24" width="7.140625" bestFit="1" customWidth="1"/>
  </cols>
  <sheetData>
    <row r="1" spans="1:24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  <c r="P1" t="s">
        <v>186</v>
      </c>
      <c r="Q1" s="7" t="s">
        <v>188</v>
      </c>
      <c r="R1" t="s">
        <v>174</v>
      </c>
      <c r="S1" t="s">
        <v>190</v>
      </c>
      <c r="T1" t="s">
        <v>160</v>
      </c>
      <c r="U1" t="s">
        <v>189</v>
      </c>
      <c r="V1" s="9" t="s">
        <v>266</v>
      </c>
      <c r="W1" s="9" t="s">
        <v>265</v>
      </c>
      <c r="X1" t="s">
        <v>184</v>
      </c>
    </row>
    <row r="2" spans="1:24">
      <c r="V2" s="9"/>
    </row>
    <row r="3" spans="1:24">
      <c r="A3">
        <v>1</v>
      </c>
      <c r="B3" t="s">
        <v>0</v>
      </c>
      <c r="C3">
        <v>162</v>
      </c>
      <c r="D3" t="s">
        <v>51</v>
      </c>
      <c r="E3">
        <v>206</v>
      </c>
      <c r="F3" t="s">
        <v>776</v>
      </c>
      <c r="G3" t="s">
        <v>52</v>
      </c>
      <c r="H3" t="s">
        <v>79</v>
      </c>
      <c r="I3" s="1">
        <v>41093</v>
      </c>
      <c r="J3" s="2">
        <v>0.65810185185185188</v>
      </c>
      <c r="K3" s="3">
        <v>1.9403472222222222</v>
      </c>
      <c r="L3" s="3">
        <v>1.4104976851851851</v>
      </c>
      <c r="M3" s="2">
        <v>0</v>
      </c>
      <c r="N3" t="s">
        <v>53</v>
      </c>
      <c r="O3" t="s">
        <v>271</v>
      </c>
      <c r="P3">
        <v>583.79999999999995</v>
      </c>
      <c r="Q3" s="7">
        <f t="shared" ref="Q3:Q10" si="0">(808/(P3+0))</f>
        <v>1.3840356286399453</v>
      </c>
      <c r="R3" s="5">
        <v>1.39</v>
      </c>
      <c r="S3" s="11">
        <f t="shared" ref="S3:S10" si="1">1-(Q3/R3)</f>
        <v>4.2909146475212934E-3</v>
      </c>
      <c r="T3" s="5" t="s">
        <v>162</v>
      </c>
      <c r="U3" s="6">
        <f t="shared" ref="U3:U10" si="2">K3*R3</f>
        <v>2.6970826388888889</v>
      </c>
      <c r="V3" s="13">
        <v>1</v>
      </c>
      <c r="W3">
        <v>1</v>
      </c>
      <c r="X3" s="5"/>
    </row>
    <row r="4" spans="1:24">
      <c r="A4">
        <v>2</v>
      </c>
      <c r="B4" t="s">
        <v>0</v>
      </c>
      <c r="C4">
        <v>70</v>
      </c>
      <c r="D4" t="s">
        <v>54</v>
      </c>
      <c r="E4">
        <v>153</v>
      </c>
      <c r="F4" t="s">
        <v>780</v>
      </c>
      <c r="G4" t="s">
        <v>55</v>
      </c>
      <c r="H4" t="s">
        <v>79</v>
      </c>
      <c r="I4" s="1">
        <v>41093</v>
      </c>
      <c r="J4" s="2">
        <v>0.65885416666666663</v>
      </c>
      <c r="K4" s="3">
        <v>1.942962962962963</v>
      </c>
      <c r="L4" s="3">
        <v>1.419201388888889</v>
      </c>
      <c r="M4" s="2">
        <v>8.7037037037037031E-3</v>
      </c>
      <c r="N4" t="s">
        <v>56</v>
      </c>
      <c r="O4" t="s">
        <v>271</v>
      </c>
      <c r="P4">
        <v>581.5</v>
      </c>
      <c r="Q4" s="7">
        <f t="shared" si="0"/>
        <v>1.3895098882201204</v>
      </c>
      <c r="R4" s="5">
        <v>1.393</v>
      </c>
      <c r="S4" s="11">
        <f t="shared" si="1"/>
        <v>2.5054643071640292E-3</v>
      </c>
      <c r="T4" s="5" t="s">
        <v>163</v>
      </c>
      <c r="U4" s="6">
        <f t="shared" si="2"/>
        <v>2.7065474074074074</v>
      </c>
      <c r="V4" s="13">
        <v>2</v>
      </c>
      <c r="W4">
        <v>2</v>
      </c>
      <c r="X4" s="5"/>
    </row>
    <row r="5" spans="1:24">
      <c r="A5">
        <v>3</v>
      </c>
      <c r="B5" t="s">
        <v>0</v>
      </c>
      <c r="C5">
        <v>44</v>
      </c>
      <c r="D5" t="s">
        <v>57</v>
      </c>
      <c r="E5">
        <v>61</v>
      </c>
      <c r="F5" t="s">
        <v>821</v>
      </c>
      <c r="G5" t="s">
        <v>1</v>
      </c>
      <c r="H5" t="s">
        <v>80</v>
      </c>
      <c r="I5" s="1">
        <v>41093</v>
      </c>
      <c r="J5" s="2">
        <v>0.69697916666666659</v>
      </c>
      <c r="K5" s="3">
        <v>1.9766782407407408</v>
      </c>
      <c r="L5" s="3">
        <v>1.4825231481481482</v>
      </c>
      <c r="M5" s="2">
        <v>7.2013888888888891E-2</v>
      </c>
      <c r="N5" t="s">
        <v>58</v>
      </c>
      <c r="O5" t="s">
        <v>271</v>
      </c>
      <c r="P5">
        <v>568.79999999999995</v>
      </c>
      <c r="Q5" s="7">
        <f t="shared" si="0"/>
        <v>1.4205344585091422</v>
      </c>
      <c r="R5" s="5">
        <v>1.431</v>
      </c>
      <c r="S5" s="8">
        <f t="shared" si="1"/>
        <v>7.3134461850858923E-3</v>
      </c>
      <c r="T5" s="5" t="s">
        <v>164</v>
      </c>
      <c r="U5" s="6">
        <f t="shared" si="2"/>
        <v>2.8286265625000002</v>
      </c>
      <c r="V5" s="13">
        <v>3</v>
      </c>
      <c r="W5">
        <v>4</v>
      </c>
      <c r="X5" s="5" t="s">
        <v>273</v>
      </c>
    </row>
    <row r="6" spans="1:24">
      <c r="A6">
        <v>4</v>
      </c>
      <c r="B6" t="s">
        <v>0</v>
      </c>
      <c r="C6">
        <v>33</v>
      </c>
      <c r="D6" t="s">
        <v>59</v>
      </c>
      <c r="E6">
        <v>140</v>
      </c>
      <c r="F6" t="s">
        <v>817</v>
      </c>
      <c r="G6" t="s">
        <v>60</v>
      </c>
      <c r="H6" t="s">
        <v>78</v>
      </c>
      <c r="I6" s="1">
        <v>41093</v>
      </c>
      <c r="J6" s="2">
        <v>0.7232291666666667</v>
      </c>
      <c r="K6" s="3">
        <v>1.9971874999999999</v>
      </c>
      <c r="L6" s="3">
        <v>1.4890740740740742</v>
      </c>
      <c r="M6" s="2">
        <v>7.857638888888889E-2</v>
      </c>
      <c r="N6" t="s">
        <v>3</v>
      </c>
      <c r="O6" t="s">
        <v>271</v>
      </c>
      <c r="P6">
        <v>574.79999999999995</v>
      </c>
      <c r="Q6" s="7">
        <f t="shared" si="0"/>
        <v>1.4057063326374393</v>
      </c>
      <c r="R6" s="5">
        <v>1.4139999999999999</v>
      </c>
      <c r="S6" s="8">
        <f t="shared" si="1"/>
        <v>5.8653941743710414E-3</v>
      </c>
      <c r="T6" s="5" t="s">
        <v>165</v>
      </c>
      <c r="U6" s="6">
        <f t="shared" si="2"/>
        <v>2.8240231249999996</v>
      </c>
      <c r="V6" s="13">
        <v>4</v>
      </c>
      <c r="W6">
        <v>3</v>
      </c>
      <c r="X6" s="5"/>
    </row>
    <row r="7" spans="1:24">
      <c r="A7">
        <v>5</v>
      </c>
      <c r="B7" t="s">
        <v>0</v>
      </c>
      <c r="C7">
        <v>4646</v>
      </c>
      <c r="D7" t="s">
        <v>72</v>
      </c>
      <c r="E7">
        <v>111</v>
      </c>
      <c r="F7" t="s">
        <v>822</v>
      </c>
      <c r="G7" t="s">
        <v>61</v>
      </c>
      <c r="H7" t="s">
        <v>77</v>
      </c>
      <c r="I7" s="1">
        <v>41093</v>
      </c>
      <c r="J7" s="2">
        <v>0.81062499999999993</v>
      </c>
      <c r="K7" s="3">
        <v>2.0820023148148148</v>
      </c>
      <c r="L7" s="3">
        <v>1.4958449074074076</v>
      </c>
      <c r="M7" s="2">
        <v>8.5347222222222227E-2</v>
      </c>
      <c r="N7" t="s">
        <v>62</v>
      </c>
      <c r="O7" t="s">
        <v>271</v>
      </c>
      <c r="P7">
        <v>595.5</v>
      </c>
      <c r="Q7" s="7">
        <f t="shared" si="0"/>
        <v>1.3568429890848026</v>
      </c>
      <c r="R7" s="5">
        <v>1.359</v>
      </c>
      <c r="S7" s="8">
        <f t="shared" si="1"/>
        <v>1.5872044997773394E-3</v>
      </c>
      <c r="T7" s="5" t="s">
        <v>166</v>
      </c>
      <c r="U7" s="6">
        <f t="shared" si="2"/>
        <v>2.8294411458333331</v>
      </c>
      <c r="V7" s="13">
        <v>5</v>
      </c>
      <c r="W7">
        <v>5</v>
      </c>
      <c r="X7" s="5" t="s">
        <v>273</v>
      </c>
    </row>
    <row r="8" spans="1:24">
      <c r="A8">
        <v>6</v>
      </c>
      <c r="B8" t="s">
        <v>63</v>
      </c>
      <c r="C8">
        <v>36859</v>
      </c>
      <c r="D8" t="s">
        <v>73</v>
      </c>
      <c r="E8">
        <v>34</v>
      </c>
      <c r="F8" t="s">
        <v>841</v>
      </c>
      <c r="G8" t="s">
        <v>64</v>
      </c>
      <c r="H8" t="s">
        <v>76</v>
      </c>
      <c r="I8" s="1">
        <v>41093</v>
      </c>
      <c r="J8" s="2">
        <v>0.77883101851851855</v>
      </c>
      <c r="K8" s="3">
        <v>2.0449305555555557</v>
      </c>
      <c r="L8" s="3">
        <v>1.5557060185185183</v>
      </c>
      <c r="M8" s="2">
        <v>0.14520833333333333</v>
      </c>
      <c r="N8" t="s">
        <v>32</v>
      </c>
      <c r="O8" t="s">
        <v>271</v>
      </c>
      <c r="P8">
        <v>565.6</v>
      </c>
      <c r="Q8" s="7">
        <f t="shared" si="0"/>
        <v>1.4285714285714286</v>
      </c>
      <c r="R8" s="5">
        <v>1.407</v>
      </c>
      <c r="S8" s="8">
        <f t="shared" si="1"/>
        <v>-1.5331505736623008E-2</v>
      </c>
      <c r="T8" s="5"/>
      <c r="U8" s="6">
        <f t="shared" si="2"/>
        <v>2.8772172916666667</v>
      </c>
      <c r="V8" s="13">
        <v>6</v>
      </c>
      <c r="W8">
        <v>6</v>
      </c>
    </row>
    <row r="9" spans="1:24">
      <c r="A9">
        <v>7</v>
      </c>
      <c r="B9" t="s">
        <v>65</v>
      </c>
      <c r="C9">
        <v>3510</v>
      </c>
      <c r="D9" t="s">
        <v>66</v>
      </c>
      <c r="E9">
        <v>226</v>
      </c>
      <c r="F9" t="s">
        <v>903</v>
      </c>
      <c r="G9" t="s">
        <v>2</v>
      </c>
      <c r="H9" t="s">
        <v>67</v>
      </c>
      <c r="I9" s="1">
        <v>41094</v>
      </c>
      <c r="J9" s="2">
        <v>2.5023148148148145E-2</v>
      </c>
      <c r="K9" s="3">
        <v>2.2891782407407408</v>
      </c>
      <c r="L9" s="3">
        <v>1.7839467592592593</v>
      </c>
      <c r="M9" s="2">
        <v>0.37344907407407407</v>
      </c>
      <c r="N9" t="s">
        <v>68</v>
      </c>
      <c r="O9" t="s">
        <v>271</v>
      </c>
      <c r="P9">
        <v>561.9</v>
      </c>
      <c r="Q9" s="7">
        <f t="shared" si="0"/>
        <v>1.4379782879515928</v>
      </c>
      <c r="R9" s="5">
        <v>1.3979999999999999</v>
      </c>
      <c r="S9" s="8">
        <f t="shared" si="1"/>
        <v>-2.8596772497562872E-2</v>
      </c>
      <c r="T9" s="5" t="s">
        <v>263</v>
      </c>
      <c r="U9" s="6">
        <f t="shared" si="2"/>
        <v>3.2002711805555553</v>
      </c>
      <c r="V9" s="13">
        <v>7</v>
      </c>
      <c r="W9">
        <v>7</v>
      </c>
    </row>
    <row r="10" spans="1:24">
      <c r="A10">
        <v>8</v>
      </c>
      <c r="B10" t="s">
        <v>69</v>
      </c>
      <c r="C10">
        <v>386</v>
      </c>
      <c r="D10" t="s">
        <v>74</v>
      </c>
      <c r="E10">
        <v>44</v>
      </c>
      <c r="F10" t="s">
        <v>941</v>
      </c>
      <c r="G10" t="s">
        <v>70</v>
      </c>
      <c r="H10" t="s">
        <v>75</v>
      </c>
      <c r="I10" s="1">
        <v>41094</v>
      </c>
      <c r="J10" s="2">
        <v>0.50949074074074074</v>
      </c>
      <c r="K10" s="3">
        <v>2.7283564814814816</v>
      </c>
      <c r="L10" s="3">
        <v>2.0373611111111112</v>
      </c>
      <c r="M10" s="2">
        <v>0.62686342592592592</v>
      </c>
      <c r="N10" t="s">
        <v>71</v>
      </c>
      <c r="O10" t="s">
        <v>271</v>
      </c>
      <c r="P10">
        <v>588.9</v>
      </c>
      <c r="Q10" s="7">
        <f t="shared" si="0"/>
        <v>1.3720495839701139</v>
      </c>
      <c r="R10" s="5">
        <v>1.359</v>
      </c>
      <c r="S10" s="8">
        <f t="shared" si="1"/>
        <v>-9.6023428771994102E-3</v>
      </c>
      <c r="T10" s="5"/>
      <c r="U10" s="6">
        <f t="shared" si="2"/>
        <v>3.7078364583333334</v>
      </c>
      <c r="V10" s="13">
        <v>8</v>
      </c>
      <c r="W10">
        <v>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X13"/>
  <sheetViews>
    <sheetView workbookViewId="0"/>
  </sheetViews>
  <sheetFormatPr defaultRowHeight="15"/>
  <cols>
    <col min="1" max="1" width="5.28515625" bestFit="1" customWidth="1"/>
    <col min="2" max="2" width="4.85546875" bestFit="1" customWidth="1"/>
    <col min="3" max="3" width="7.140625" bestFit="1" customWidth="1"/>
    <col min="4" max="4" width="14.85546875" bestFit="1" customWidth="1"/>
    <col min="5" max="5" width="5.140625" bestFit="1" customWidth="1"/>
    <col min="6" max="6" width="18.5703125" bestFit="1" customWidth="1"/>
    <col min="7" max="7" width="6.5703125" bestFit="1" customWidth="1"/>
    <col min="8" max="8" width="11.85546875" bestFit="1" customWidth="1"/>
    <col min="9" max="9" width="10.42578125" bestFit="1" customWidth="1"/>
    <col min="10" max="10" width="8.140625" bestFit="1" customWidth="1"/>
    <col min="11" max="11" width="11.28515625" bestFit="1" customWidth="1"/>
    <col min="12" max="12" width="9.5703125" bestFit="1" customWidth="1"/>
    <col min="13" max="13" width="11.85546875" bestFit="1" customWidth="1"/>
    <col min="14" max="14" width="12.85546875" bestFit="1" customWidth="1"/>
    <col min="15" max="15" width="8.140625" bestFit="1" customWidth="1"/>
    <col min="16" max="16" width="9.140625" bestFit="1" customWidth="1"/>
    <col min="17" max="17" width="7.5703125" bestFit="1" customWidth="1"/>
    <col min="18" max="18" width="8.140625" bestFit="1" customWidth="1"/>
    <col min="19" max="19" width="6.42578125" bestFit="1" customWidth="1"/>
    <col min="20" max="20" width="6.5703125" customWidth="1"/>
    <col min="22" max="22" width="6.85546875" bestFit="1" customWidth="1"/>
    <col min="23" max="23" width="5.7109375" bestFit="1" customWidth="1"/>
    <col min="24" max="24" width="6.5703125" bestFit="1" customWidth="1"/>
  </cols>
  <sheetData>
    <row r="1" spans="1:24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  <c r="P1" t="s">
        <v>186</v>
      </c>
      <c r="Q1" s="7" t="s">
        <v>188</v>
      </c>
      <c r="R1" t="s">
        <v>174</v>
      </c>
      <c r="S1" t="s">
        <v>190</v>
      </c>
      <c r="T1" t="s">
        <v>160</v>
      </c>
      <c r="U1" t="s">
        <v>189</v>
      </c>
      <c r="V1" t="s">
        <v>264</v>
      </c>
      <c r="W1" s="9" t="s">
        <v>265</v>
      </c>
      <c r="X1" t="s">
        <v>184</v>
      </c>
    </row>
    <row r="3" spans="1:24">
      <c r="A3">
        <v>1</v>
      </c>
      <c r="B3" t="s">
        <v>0</v>
      </c>
      <c r="C3">
        <v>104</v>
      </c>
      <c r="D3" t="s">
        <v>81</v>
      </c>
      <c r="E3">
        <v>94</v>
      </c>
      <c r="F3" t="s">
        <v>879</v>
      </c>
      <c r="G3" t="s">
        <v>82</v>
      </c>
      <c r="H3" t="s">
        <v>114</v>
      </c>
      <c r="I3" s="1">
        <v>41094</v>
      </c>
      <c r="J3" s="2">
        <v>2.630787037037037E-2</v>
      </c>
      <c r="K3" s="3">
        <v>2.2854050925925926</v>
      </c>
      <c r="L3" s="3">
        <v>1.6264583333333331</v>
      </c>
      <c r="M3" s="2">
        <v>0</v>
      </c>
      <c r="N3" t="s">
        <v>83</v>
      </c>
      <c r="O3" t="s">
        <v>270</v>
      </c>
      <c r="P3">
        <v>608</v>
      </c>
      <c r="Q3" s="12">
        <f>(808/(P3+0))</f>
        <v>1.3289473684210527</v>
      </c>
      <c r="R3" s="5">
        <v>1.321</v>
      </c>
      <c r="S3" s="11">
        <f>1-(Q3/R3)</f>
        <v>-6.0161759432646456E-3</v>
      </c>
      <c r="T3" s="5" t="s">
        <v>167</v>
      </c>
      <c r="U3" s="6">
        <f>K3*R3</f>
        <v>3.0190201273148149</v>
      </c>
      <c r="V3" s="13">
        <v>1</v>
      </c>
      <c r="W3" s="13">
        <v>1</v>
      </c>
      <c r="X3" s="5"/>
    </row>
    <row r="4" spans="1:24">
      <c r="A4">
        <v>2</v>
      </c>
      <c r="B4" t="s">
        <v>7</v>
      </c>
      <c r="C4">
        <v>9787</v>
      </c>
      <c r="D4" t="s">
        <v>109</v>
      </c>
      <c r="E4">
        <v>160</v>
      </c>
      <c r="F4" t="s">
        <v>912</v>
      </c>
      <c r="G4" t="s">
        <v>84</v>
      </c>
      <c r="H4" t="s">
        <v>85</v>
      </c>
      <c r="I4" s="1">
        <v>41094</v>
      </c>
      <c r="J4" s="2">
        <v>0.49456018518518513</v>
      </c>
      <c r="K4" s="3">
        <v>2.7199305555555555</v>
      </c>
      <c r="L4" s="3">
        <v>1.8114236111111113</v>
      </c>
      <c r="M4" s="2">
        <v>0.1849652777777778</v>
      </c>
      <c r="N4" t="s">
        <v>86</v>
      </c>
      <c r="O4" t="s">
        <v>270</v>
      </c>
      <c r="P4" s="5">
        <v>657.3</v>
      </c>
      <c r="Q4" s="12">
        <f>(808/(P4+0))</f>
        <v>1.2292712612201431</v>
      </c>
      <c r="R4" s="5">
        <v>1.216</v>
      </c>
      <c r="S4" s="11">
        <f t="shared" ref="S4:S13" si="0">1-(Q4/R4)</f>
        <v>-1.0913866134986128E-2</v>
      </c>
      <c r="T4" s="5"/>
      <c r="U4" s="6">
        <f t="shared" ref="U4:U13" si="1">K4*R4</f>
        <v>3.3074355555555552</v>
      </c>
      <c r="V4" s="13">
        <v>2</v>
      </c>
      <c r="W4" s="13">
        <v>2</v>
      </c>
      <c r="X4" s="5"/>
    </row>
    <row r="5" spans="1:24">
      <c r="A5">
        <v>3</v>
      </c>
      <c r="B5" t="s">
        <v>0</v>
      </c>
      <c r="C5">
        <v>396</v>
      </c>
      <c r="D5" t="s">
        <v>87</v>
      </c>
      <c r="E5">
        <v>60</v>
      </c>
      <c r="F5" t="s">
        <v>920</v>
      </c>
      <c r="G5" t="s">
        <v>88</v>
      </c>
      <c r="H5" t="s">
        <v>115</v>
      </c>
      <c r="I5" s="1">
        <v>41094</v>
      </c>
      <c r="J5" s="2">
        <v>0.45055555555555554</v>
      </c>
      <c r="K5" s="3">
        <v>2.6802314814814814</v>
      </c>
      <c r="L5" s="3">
        <v>1.8441898148148148</v>
      </c>
      <c r="M5" s="2">
        <v>0.21773148148148147</v>
      </c>
      <c r="N5" t="s">
        <v>89</v>
      </c>
      <c r="O5" t="s">
        <v>270</v>
      </c>
      <c r="P5">
        <v>637.70000000000005</v>
      </c>
      <c r="Q5" s="12">
        <f t="shared" ref="Q5:Q13" si="2">(808/(P5+0))</f>
        <v>1.2670534734201033</v>
      </c>
      <c r="R5" s="5">
        <v>1.2629999999999999</v>
      </c>
      <c r="S5" s="11">
        <f t="shared" si="0"/>
        <v>-3.2094009660359468E-3</v>
      </c>
      <c r="T5" s="5" t="s">
        <v>168</v>
      </c>
      <c r="U5" s="6">
        <f t="shared" si="1"/>
        <v>3.3851323611111108</v>
      </c>
      <c r="V5" s="14">
        <v>3</v>
      </c>
      <c r="W5" s="13">
        <v>4</v>
      </c>
      <c r="X5" s="5"/>
    </row>
    <row r="6" spans="1:24">
      <c r="A6">
        <v>4</v>
      </c>
      <c r="B6" t="s">
        <v>7</v>
      </c>
      <c r="C6">
        <v>9335</v>
      </c>
      <c r="D6" t="s">
        <v>113</v>
      </c>
      <c r="E6">
        <v>141</v>
      </c>
      <c r="F6" t="s">
        <v>919</v>
      </c>
      <c r="G6" t="s">
        <v>90</v>
      </c>
      <c r="H6" t="s">
        <v>91</v>
      </c>
      <c r="I6" s="1">
        <v>41094</v>
      </c>
      <c r="J6" s="2">
        <v>0.43331018518518521</v>
      </c>
      <c r="K6" s="3">
        <v>2.6710763888888889</v>
      </c>
      <c r="L6" s="3">
        <v>1.8481597222222224</v>
      </c>
      <c r="M6" s="2">
        <v>0.22170138888888891</v>
      </c>
      <c r="N6" t="s">
        <v>92</v>
      </c>
      <c r="O6" t="s">
        <v>270</v>
      </c>
      <c r="P6" s="5">
        <v>634.1</v>
      </c>
      <c r="Q6" s="12">
        <f t="shared" si="2"/>
        <v>1.27424696420123</v>
      </c>
      <c r="R6" s="5">
        <v>1.264</v>
      </c>
      <c r="S6" s="11">
        <f t="shared" si="0"/>
        <v>-8.1067754756565247E-3</v>
      </c>
      <c r="T6" s="5"/>
      <c r="U6" s="6">
        <f t="shared" si="1"/>
        <v>3.3762405555555555</v>
      </c>
      <c r="V6" s="13">
        <v>4</v>
      </c>
      <c r="W6" s="13">
        <v>3</v>
      </c>
      <c r="X6" s="5"/>
    </row>
    <row r="7" spans="1:24">
      <c r="A7">
        <v>5</v>
      </c>
      <c r="B7" t="s">
        <v>69</v>
      </c>
      <c r="C7">
        <v>407</v>
      </c>
      <c r="D7" t="s">
        <v>93</v>
      </c>
      <c r="E7">
        <v>197</v>
      </c>
      <c r="F7" t="s">
        <v>922</v>
      </c>
      <c r="G7" t="s">
        <v>70</v>
      </c>
      <c r="H7" t="s">
        <v>116</v>
      </c>
      <c r="I7" s="1">
        <v>41094</v>
      </c>
      <c r="J7" s="2">
        <v>0.43009259259259264</v>
      </c>
      <c r="K7" s="3">
        <v>2.6742708333333334</v>
      </c>
      <c r="L7" s="3">
        <v>1.8558449074074073</v>
      </c>
      <c r="M7" s="2">
        <v>0.22938657407407406</v>
      </c>
      <c r="N7" t="s">
        <v>124</v>
      </c>
      <c r="O7" t="s">
        <v>270</v>
      </c>
      <c r="P7" s="5">
        <v>631.20000000000005</v>
      </c>
      <c r="Q7" s="12">
        <f t="shared" si="2"/>
        <v>1.2801013941698351</v>
      </c>
      <c r="R7" s="5">
        <v>1.272</v>
      </c>
      <c r="S7" s="11">
        <f t="shared" si="0"/>
        <v>-6.3690205737696459E-3</v>
      </c>
      <c r="T7" s="5"/>
      <c r="U7" s="6">
        <f t="shared" si="1"/>
        <v>3.4016725000000001</v>
      </c>
      <c r="V7" s="13">
        <v>5</v>
      </c>
      <c r="W7" s="13">
        <v>5</v>
      </c>
      <c r="X7" s="5"/>
    </row>
    <row r="8" spans="1:24">
      <c r="A8">
        <v>6</v>
      </c>
      <c r="B8" t="s">
        <v>0</v>
      </c>
      <c r="C8">
        <v>145</v>
      </c>
      <c r="D8" t="s">
        <v>94</v>
      </c>
      <c r="E8">
        <v>211</v>
      </c>
      <c r="F8" t="s">
        <v>925</v>
      </c>
      <c r="G8" t="s">
        <v>117</v>
      </c>
      <c r="H8" t="s">
        <v>118</v>
      </c>
      <c r="I8" s="1">
        <v>41094</v>
      </c>
      <c r="J8" s="2">
        <v>0.4107986111111111</v>
      </c>
      <c r="K8" s="3">
        <v>2.664733796296296</v>
      </c>
      <c r="L8" s="3">
        <v>1.8777314814814814</v>
      </c>
      <c r="M8" s="2">
        <v>0.25127314814814816</v>
      </c>
      <c r="N8" t="s">
        <v>95</v>
      </c>
      <c r="O8" t="s">
        <v>270</v>
      </c>
      <c r="P8">
        <v>623.4</v>
      </c>
      <c r="Q8" s="12">
        <f t="shared" si="2"/>
        <v>1.2961180622393327</v>
      </c>
      <c r="R8" s="5">
        <v>1.296</v>
      </c>
      <c r="S8" s="11">
        <f t="shared" si="0"/>
        <v>-9.1097406892393096E-5</v>
      </c>
      <c r="T8" s="5" t="s">
        <v>169</v>
      </c>
      <c r="U8" s="6">
        <f t="shared" si="1"/>
        <v>3.4534949999999998</v>
      </c>
      <c r="V8" s="13">
        <v>6</v>
      </c>
      <c r="W8" s="13">
        <v>6</v>
      </c>
      <c r="X8" s="5"/>
    </row>
    <row r="9" spans="1:24">
      <c r="A9">
        <v>7</v>
      </c>
      <c r="B9" t="s">
        <v>7</v>
      </c>
      <c r="C9">
        <v>11855</v>
      </c>
      <c r="D9" t="s">
        <v>110</v>
      </c>
      <c r="E9">
        <v>50</v>
      </c>
      <c r="F9" t="s">
        <v>926</v>
      </c>
      <c r="G9" t="s">
        <v>96</v>
      </c>
      <c r="H9" t="s">
        <v>119</v>
      </c>
      <c r="I9" s="1">
        <v>41094</v>
      </c>
      <c r="J9" s="2">
        <v>0.54305555555555551</v>
      </c>
      <c r="K9" s="3">
        <v>2.7621643518518515</v>
      </c>
      <c r="L9" s="3">
        <v>1.9164930555555555</v>
      </c>
      <c r="M9" s="2">
        <v>0.29003472222222221</v>
      </c>
      <c r="N9" t="s">
        <v>97</v>
      </c>
      <c r="O9" t="s">
        <v>270</v>
      </c>
      <c r="P9" s="5">
        <v>635.5</v>
      </c>
      <c r="Q9" s="12">
        <f t="shared" si="2"/>
        <v>1.2714398111723053</v>
      </c>
      <c r="R9" s="5">
        <v>1.252</v>
      </c>
      <c r="S9" s="11">
        <f t="shared" si="0"/>
        <v>-1.5527005728678267E-2</v>
      </c>
      <c r="T9" s="5"/>
      <c r="U9" s="6">
        <f t="shared" si="1"/>
        <v>3.4582297685185179</v>
      </c>
      <c r="V9" s="13">
        <v>7</v>
      </c>
      <c r="W9" s="13">
        <v>8</v>
      </c>
      <c r="X9" s="5"/>
    </row>
    <row r="10" spans="1:24">
      <c r="A10">
        <v>8</v>
      </c>
      <c r="B10" t="s">
        <v>7</v>
      </c>
      <c r="C10">
        <v>15476</v>
      </c>
      <c r="D10" t="s">
        <v>111</v>
      </c>
      <c r="E10">
        <v>143</v>
      </c>
      <c r="F10" t="s">
        <v>929</v>
      </c>
      <c r="G10" t="s">
        <v>98</v>
      </c>
      <c r="H10" t="s">
        <v>120</v>
      </c>
      <c r="I10" s="1">
        <v>41094</v>
      </c>
      <c r="J10" s="2">
        <v>0.45618055555555559</v>
      </c>
      <c r="K10" s="3">
        <v>2.6858333333333331</v>
      </c>
      <c r="L10" s="3">
        <v>1.9227777777777779</v>
      </c>
      <c r="M10" s="2">
        <v>0.29631944444444441</v>
      </c>
      <c r="N10" t="s">
        <v>99</v>
      </c>
      <c r="O10" t="s">
        <v>270</v>
      </c>
      <c r="P10" s="5">
        <v>613.4</v>
      </c>
      <c r="Q10" s="12">
        <f t="shared" si="2"/>
        <v>1.3172481252037822</v>
      </c>
      <c r="R10" s="5">
        <v>1.3029999999999999</v>
      </c>
      <c r="S10" s="11">
        <f t="shared" si="0"/>
        <v>-1.0934862013647129E-2</v>
      </c>
      <c r="T10" s="5"/>
      <c r="U10" s="6">
        <f t="shared" si="1"/>
        <v>3.4996408333333329</v>
      </c>
      <c r="V10" s="13">
        <v>8</v>
      </c>
      <c r="W10" s="13">
        <v>7</v>
      </c>
      <c r="X10" s="5"/>
    </row>
    <row r="11" spans="1:24">
      <c r="A11">
        <v>9</v>
      </c>
      <c r="B11" t="s">
        <v>7</v>
      </c>
      <c r="C11">
        <v>10936</v>
      </c>
      <c r="D11" t="s">
        <v>100</v>
      </c>
      <c r="E11">
        <v>214</v>
      </c>
      <c r="F11" t="s">
        <v>937</v>
      </c>
      <c r="G11" t="s">
        <v>101</v>
      </c>
      <c r="H11" t="s">
        <v>121</v>
      </c>
      <c r="I11" s="1">
        <v>41094</v>
      </c>
      <c r="J11" s="2">
        <v>0.47045138888888888</v>
      </c>
      <c r="K11" s="3">
        <v>2.717916666666667</v>
      </c>
      <c r="L11" s="3">
        <v>1.9797222222222224</v>
      </c>
      <c r="M11" s="2">
        <v>0.35326388888888888</v>
      </c>
      <c r="N11" t="s">
        <v>102</v>
      </c>
      <c r="O11" t="s">
        <v>270</v>
      </c>
      <c r="P11" s="5">
        <v>601.1</v>
      </c>
      <c r="Q11" s="12">
        <f t="shared" si="2"/>
        <v>1.3442022957910498</v>
      </c>
      <c r="R11" s="5">
        <v>1.3460000000000001</v>
      </c>
      <c r="S11" s="11">
        <f t="shared" si="0"/>
        <v>1.3355900512260765E-3</v>
      </c>
      <c r="T11" s="5"/>
      <c r="U11" s="6">
        <f t="shared" si="1"/>
        <v>3.6583158333333339</v>
      </c>
      <c r="V11" s="13">
        <v>9</v>
      </c>
      <c r="W11" s="13">
        <v>9</v>
      </c>
      <c r="X11" s="5"/>
    </row>
    <row r="12" spans="1:24">
      <c r="A12">
        <v>10</v>
      </c>
      <c r="B12" t="s">
        <v>0</v>
      </c>
      <c r="C12">
        <v>40</v>
      </c>
      <c r="D12" t="s">
        <v>112</v>
      </c>
      <c r="E12">
        <v>101</v>
      </c>
      <c r="F12" t="s">
        <v>943</v>
      </c>
      <c r="G12" t="s">
        <v>103</v>
      </c>
      <c r="H12" t="s">
        <v>122</v>
      </c>
      <c r="I12" s="1">
        <v>41094</v>
      </c>
      <c r="J12" s="2">
        <v>0.83923611111111107</v>
      </c>
      <c r="K12" s="3">
        <v>3.039571759259259</v>
      </c>
      <c r="L12" s="3">
        <v>2.0023726851851853</v>
      </c>
      <c r="M12" s="2">
        <v>0.3759143518518519</v>
      </c>
      <c r="N12" t="s">
        <v>104</v>
      </c>
      <c r="O12" t="s">
        <v>270</v>
      </c>
      <c r="P12">
        <v>663.6</v>
      </c>
      <c r="Q12" s="12">
        <f t="shared" si="2"/>
        <v>1.2176009644364074</v>
      </c>
      <c r="R12" s="5">
        <v>1.2210000000000001</v>
      </c>
      <c r="S12" s="11">
        <f t="shared" si="0"/>
        <v>2.7838129103953113E-3</v>
      </c>
      <c r="T12" s="5" t="s">
        <v>170</v>
      </c>
      <c r="U12" s="6">
        <f t="shared" si="1"/>
        <v>3.7113171180555558</v>
      </c>
      <c r="V12" s="13">
        <v>10</v>
      </c>
      <c r="W12" s="13">
        <v>10</v>
      </c>
      <c r="X12" s="5"/>
    </row>
    <row r="13" spans="1:24">
      <c r="A13">
        <v>11</v>
      </c>
      <c r="B13" t="s">
        <v>105</v>
      </c>
      <c r="C13">
        <v>2003</v>
      </c>
      <c r="D13" t="s">
        <v>106</v>
      </c>
      <c r="E13">
        <v>229</v>
      </c>
      <c r="F13" t="s">
        <v>944</v>
      </c>
      <c r="G13" t="s">
        <v>107</v>
      </c>
      <c r="H13" t="s">
        <v>123</v>
      </c>
      <c r="I13" s="1">
        <v>41094</v>
      </c>
      <c r="J13" s="2">
        <v>0.81423611111111116</v>
      </c>
      <c r="K13" s="3">
        <v>3.0206134259259261</v>
      </c>
      <c r="L13" s="3">
        <v>2.0048495370370372</v>
      </c>
      <c r="M13" s="2">
        <v>0.37839120370370366</v>
      </c>
      <c r="N13" t="s">
        <v>108</v>
      </c>
      <c r="O13" t="s">
        <v>270</v>
      </c>
      <c r="P13" s="5">
        <v>649.79999999999995</v>
      </c>
      <c r="Q13" s="12">
        <f t="shared" si="2"/>
        <v>1.2434595260080026</v>
      </c>
      <c r="R13" s="5">
        <v>1.2529999999999999</v>
      </c>
      <c r="S13" s="11">
        <f t="shared" si="0"/>
        <v>7.6141053407799975E-3</v>
      </c>
      <c r="T13" s="5"/>
      <c r="U13" s="6">
        <f t="shared" si="1"/>
        <v>3.7848286226851848</v>
      </c>
      <c r="V13" s="13">
        <v>11</v>
      </c>
      <c r="W13" s="13">
        <v>11</v>
      </c>
      <c r="X13" s="5"/>
    </row>
  </sheetData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X18"/>
  <sheetViews>
    <sheetView workbookViewId="0"/>
  </sheetViews>
  <sheetFormatPr defaultRowHeight="15"/>
  <cols>
    <col min="1" max="1" width="5.28515625" bestFit="1" customWidth="1"/>
    <col min="2" max="2" width="4.85546875" bestFit="1" customWidth="1"/>
    <col min="3" max="3" width="7.140625" bestFit="1" customWidth="1"/>
    <col min="4" max="4" width="16.85546875" bestFit="1" customWidth="1"/>
    <col min="5" max="5" width="5.140625" bestFit="1" customWidth="1"/>
    <col min="6" max="6" width="19.140625" bestFit="1" customWidth="1"/>
    <col min="7" max="7" width="5.5703125" bestFit="1" customWidth="1"/>
    <col min="8" max="8" width="13.5703125" bestFit="1" customWidth="1"/>
    <col min="9" max="9" width="10.42578125" bestFit="1" customWidth="1"/>
    <col min="10" max="10" width="8.140625" bestFit="1" customWidth="1"/>
    <col min="11" max="11" width="11.28515625" style="4" bestFit="1" customWidth="1"/>
    <col min="12" max="12" width="9.5703125" bestFit="1" customWidth="1"/>
    <col min="13" max="13" width="11.85546875" bestFit="1" customWidth="1"/>
    <col min="14" max="14" width="11" bestFit="1" customWidth="1"/>
    <col min="15" max="15" width="8.140625" bestFit="1" customWidth="1"/>
    <col min="16" max="16" width="9.140625" bestFit="1" customWidth="1"/>
    <col min="17" max="17" width="7.5703125" bestFit="1" customWidth="1"/>
    <col min="18" max="18" width="8.140625" bestFit="1" customWidth="1"/>
    <col min="19" max="19" width="6.28515625" bestFit="1" customWidth="1"/>
    <col min="20" max="20" width="6" bestFit="1" customWidth="1"/>
    <col min="21" max="21" width="9" bestFit="1" customWidth="1"/>
    <col min="22" max="22" width="6.85546875" bestFit="1" customWidth="1"/>
    <col min="23" max="23" width="5.7109375" bestFit="1" customWidth="1"/>
    <col min="24" max="24" width="5.42578125" bestFit="1" customWidth="1"/>
  </cols>
  <sheetData>
    <row r="1" spans="1:24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s="4" t="s">
        <v>19</v>
      </c>
      <c r="L1" t="s">
        <v>20</v>
      </c>
      <c r="M1" t="s">
        <v>21</v>
      </c>
      <c r="N1" t="s">
        <v>11</v>
      </c>
      <c r="O1" t="s">
        <v>268</v>
      </c>
      <c r="P1" t="s">
        <v>186</v>
      </c>
      <c r="Q1" s="7" t="s">
        <v>188</v>
      </c>
      <c r="R1" t="s">
        <v>174</v>
      </c>
      <c r="S1" t="s">
        <v>190</v>
      </c>
      <c r="T1" t="s">
        <v>160</v>
      </c>
      <c r="U1" t="s">
        <v>189</v>
      </c>
      <c r="V1" t="s">
        <v>264</v>
      </c>
      <c r="W1" s="9" t="s">
        <v>265</v>
      </c>
      <c r="X1" t="s">
        <v>184</v>
      </c>
    </row>
    <row r="3" spans="1:24">
      <c r="A3">
        <v>1</v>
      </c>
      <c r="B3" t="s">
        <v>0</v>
      </c>
      <c r="C3">
        <v>1152</v>
      </c>
      <c r="D3" t="s">
        <v>139</v>
      </c>
      <c r="E3">
        <v>24</v>
      </c>
      <c r="F3" t="s">
        <v>763</v>
      </c>
      <c r="G3" t="s">
        <v>1</v>
      </c>
      <c r="H3" t="s">
        <v>31</v>
      </c>
      <c r="I3" s="1">
        <v>41093</v>
      </c>
      <c r="J3" s="2">
        <v>0.15711805555555555</v>
      </c>
      <c r="K3" s="3">
        <v>1.4831597222222221</v>
      </c>
      <c r="L3" s="3">
        <v>1.3134143518518517</v>
      </c>
      <c r="M3" s="2">
        <v>0</v>
      </c>
      <c r="N3" t="s">
        <v>125</v>
      </c>
      <c r="O3" t="s">
        <v>267</v>
      </c>
      <c r="P3">
        <v>475.4</v>
      </c>
      <c r="Q3" s="12">
        <f>(808/(P3+0))</f>
        <v>1.6996213714766513</v>
      </c>
      <c r="R3" s="5">
        <v>1.7430000000000001</v>
      </c>
      <c r="S3" s="11">
        <f>1-(Q3/R3)</f>
        <v>2.4887337075931604E-2</v>
      </c>
      <c r="T3" s="5" t="s">
        <v>161</v>
      </c>
      <c r="U3" s="6">
        <f>K3*R3</f>
        <v>2.5851473958333333</v>
      </c>
      <c r="V3" s="13">
        <v>1</v>
      </c>
      <c r="W3" s="5">
        <v>1</v>
      </c>
      <c r="X3" s="5" t="s">
        <v>273</v>
      </c>
    </row>
    <row r="4" spans="1:24">
      <c r="A4">
        <v>2</v>
      </c>
      <c r="B4" t="s">
        <v>0</v>
      </c>
      <c r="C4">
        <v>9</v>
      </c>
      <c r="D4" t="s">
        <v>147</v>
      </c>
      <c r="E4">
        <v>55</v>
      </c>
      <c r="F4" t="s">
        <v>772</v>
      </c>
      <c r="G4" t="s">
        <v>1</v>
      </c>
      <c r="H4" t="s">
        <v>151</v>
      </c>
      <c r="I4" s="1">
        <v>41093</v>
      </c>
      <c r="J4" s="2">
        <v>0.51416666666666666</v>
      </c>
      <c r="K4" s="3">
        <v>1.8093518518518519</v>
      </c>
      <c r="L4" s="3">
        <v>1.4320138888888889</v>
      </c>
      <c r="M4" s="2">
        <v>0.11861111111111111</v>
      </c>
      <c r="N4" t="s">
        <v>3</v>
      </c>
      <c r="O4" t="s">
        <v>267</v>
      </c>
      <c r="P4">
        <v>535.1</v>
      </c>
      <c r="Q4" s="12">
        <f t="shared" ref="Q4:Q18" si="0">(808/(P4+0))</f>
        <v>1.5099981311904316</v>
      </c>
      <c r="R4" s="5">
        <v>1.4750000000000001</v>
      </c>
      <c r="S4" s="11">
        <f t="shared" ref="S4:S18" si="1">1-(Q4/R4)</f>
        <v>-2.3727546569784153E-2</v>
      </c>
      <c r="T4" s="5" t="s">
        <v>171</v>
      </c>
      <c r="U4" s="6">
        <f t="shared" ref="U4:U18" si="2">K4*R4</f>
        <v>2.6687939814814818</v>
      </c>
      <c r="V4" s="13">
        <v>2</v>
      </c>
      <c r="W4" s="5">
        <v>2</v>
      </c>
      <c r="X4" s="5"/>
    </row>
    <row r="5" spans="1:24">
      <c r="A5">
        <v>3</v>
      </c>
      <c r="B5" t="s">
        <v>0</v>
      </c>
      <c r="C5">
        <v>12655</v>
      </c>
      <c r="D5" t="s">
        <v>148</v>
      </c>
      <c r="E5">
        <v>106</v>
      </c>
      <c r="F5" t="s">
        <v>791</v>
      </c>
      <c r="G5" t="s">
        <v>1</v>
      </c>
      <c r="H5" t="s">
        <v>152</v>
      </c>
      <c r="I5" s="1">
        <v>41093</v>
      </c>
      <c r="J5" s="2">
        <v>0.70979166666666671</v>
      </c>
      <c r="K5" s="3">
        <v>1.9960069444444446</v>
      </c>
      <c r="L5" s="3">
        <v>1.4508912037037038</v>
      </c>
      <c r="M5" s="2">
        <v>0.13748842592592592</v>
      </c>
      <c r="N5" t="s">
        <v>126</v>
      </c>
      <c r="O5" t="s">
        <v>267</v>
      </c>
      <c r="P5">
        <v>584.6</v>
      </c>
      <c r="Q5" s="12">
        <f t="shared" si="0"/>
        <v>1.3821416353061922</v>
      </c>
      <c r="R5" s="5">
        <v>1.3779999999999999</v>
      </c>
      <c r="S5" s="11">
        <f t="shared" si="1"/>
        <v>-3.0055408608071765E-3</v>
      </c>
      <c r="T5" s="5" t="s">
        <v>172</v>
      </c>
      <c r="U5" s="6">
        <f t="shared" si="2"/>
        <v>2.7504975694444442</v>
      </c>
      <c r="V5" s="13">
        <v>3</v>
      </c>
      <c r="W5" s="5">
        <v>4</v>
      </c>
      <c r="X5" s="5"/>
    </row>
    <row r="6" spans="1:24">
      <c r="A6">
        <v>4</v>
      </c>
      <c r="B6" t="s">
        <v>0</v>
      </c>
      <c r="C6">
        <v>1</v>
      </c>
      <c r="D6" t="s">
        <v>149</v>
      </c>
      <c r="E6">
        <v>209</v>
      </c>
      <c r="F6" t="s">
        <v>794</v>
      </c>
      <c r="G6" t="s">
        <v>1</v>
      </c>
      <c r="H6" t="s">
        <v>150</v>
      </c>
      <c r="I6" s="1">
        <v>41093</v>
      </c>
      <c r="J6" s="2">
        <v>0.60620370370370369</v>
      </c>
      <c r="K6" s="3">
        <v>1.8981828703703705</v>
      </c>
      <c r="L6" s="3">
        <v>1.4527662037037039</v>
      </c>
      <c r="M6" s="2">
        <v>0.13935185185185187</v>
      </c>
      <c r="N6" t="s">
        <v>3</v>
      </c>
      <c r="O6" t="s">
        <v>267</v>
      </c>
      <c r="P6">
        <v>555.6</v>
      </c>
      <c r="Q6" s="12">
        <f t="shared" si="0"/>
        <v>1.4542836573074154</v>
      </c>
      <c r="R6" s="5">
        <v>1.4510000000000001</v>
      </c>
      <c r="S6" s="11">
        <f t="shared" si="1"/>
        <v>-2.2630305357789204E-3</v>
      </c>
      <c r="T6" s="5" t="s">
        <v>173</v>
      </c>
      <c r="U6" s="6">
        <f t="shared" si="2"/>
        <v>2.7542633449074079</v>
      </c>
      <c r="V6" s="13">
        <v>4</v>
      </c>
      <c r="W6" s="5">
        <v>5</v>
      </c>
      <c r="X6" s="5"/>
    </row>
    <row r="7" spans="1:24">
      <c r="A7">
        <v>5</v>
      </c>
      <c r="B7" t="s">
        <v>0</v>
      </c>
      <c r="C7">
        <v>4</v>
      </c>
      <c r="D7" t="s">
        <v>127</v>
      </c>
      <c r="E7">
        <v>117</v>
      </c>
      <c r="F7" t="s">
        <v>784</v>
      </c>
      <c r="G7" t="s">
        <v>1</v>
      </c>
      <c r="H7" t="s">
        <v>153</v>
      </c>
      <c r="I7" s="1">
        <v>41093</v>
      </c>
      <c r="J7" s="2">
        <v>0.71246527777777768</v>
      </c>
      <c r="K7" s="3">
        <v>2.0020717592592594</v>
      </c>
      <c r="L7" s="3">
        <v>1.4562615740740741</v>
      </c>
      <c r="M7" s="2">
        <v>0.14284722222222221</v>
      </c>
      <c r="N7" t="s">
        <v>4</v>
      </c>
      <c r="O7" t="s">
        <v>267</v>
      </c>
      <c r="P7" s="5">
        <v>584.6</v>
      </c>
      <c r="Q7" s="12">
        <f t="shared" si="0"/>
        <v>1.3821416353061922</v>
      </c>
      <c r="R7" s="5">
        <v>1.3660000000000001</v>
      </c>
      <c r="S7" s="11">
        <f t="shared" si="1"/>
        <v>-1.1816716915221015E-2</v>
      </c>
      <c r="T7" s="5" t="s">
        <v>175</v>
      </c>
      <c r="U7" s="6">
        <f t="shared" si="2"/>
        <v>2.7348300231481484</v>
      </c>
      <c r="V7" s="13">
        <v>5</v>
      </c>
      <c r="W7" s="5">
        <v>3</v>
      </c>
      <c r="X7" s="5"/>
    </row>
    <row r="8" spans="1:24">
      <c r="A8">
        <v>6</v>
      </c>
      <c r="B8" t="s">
        <v>0</v>
      </c>
      <c r="C8">
        <v>92671</v>
      </c>
      <c r="D8" t="s">
        <v>140</v>
      </c>
      <c r="E8">
        <v>81</v>
      </c>
      <c r="F8" t="s">
        <v>811</v>
      </c>
      <c r="G8" t="s">
        <v>1</v>
      </c>
      <c r="H8" t="s">
        <v>154</v>
      </c>
      <c r="I8" s="1">
        <v>41093</v>
      </c>
      <c r="J8" s="2">
        <v>0.74311342592592589</v>
      </c>
      <c r="K8" s="3">
        <v>2.0313657407407408</v>
      </c>
      <c r="L8" s="3">
        <v>1.5222800925925926</v>
      </c>
      <c r="M8" s="2">
        <v>0.20886574074074074</v>
      </c>
      <c r="N8" t="s">
        <v>4</v>
      </c>
      <c r="O8" t="s">
        <v>267</v>
      </c>
      <c r="P8">
        <v>572.20000000000005</v>
      </c>
      <c r="Q8" s="12">
        <f t="shared" si="0"/>
        <v>1.4120936735407199</v>
      </c>
      <c r="R8" s="5">
        <v>1.383</v>
      </c>
      <c r="S8" s="11">
        <f t="shared" si="1"/>
        <v>-2.1036640304208154E-2</v>
      </c>
      <c r="T8" s="5" t="s">
        <v>176</v>
      </c>
      <c r="U8" s="6">
        <f t="shared" si="2"/>
        <v>2.8093788194444445</v>
      </c>
      <c r="V8" s="13">
        <v>6</v>
      </c>
      <c r="W8" s="5">
        <v>6</v>
      </c>
      <c r="X8" s="5"/>
    </row>
    <row r="9" spans="1:24">
      <c r="A9">
        <v>7</v>
      </c>
      <c r="B9" t="s">
        <v>0</v>
      </c>
      <c r="C9">
        <v>9</v>
      </c>
      <c r="D9" t="s">
        <v>146</v>
      </c>
      <c r="E9">
        <v>103</v>
      </c>
      <c r="F9" t="s">
        <v>837</v>
      </c>
      <c r="G9" t="s">
        <v>1</v>
      </c>
      <c r="H9" t="s">
        <v>77</v>
      </c>
      <c r="I9" s="1">
        <v>41093</v>
      </c>
      <c r="J9" s="2">
        <v>0.81307870370370372</v>
      </c>
      <c r="K9" s="3">
        <v>2.0999537037037039</v>
      </c>
      <c r="L9" s="3">
        <v>1.523599537037037</v>
      </c>
      <c r="M9" s="2">
        <v>0.21019675925925926</v>
      </c>
      <c r="N9" t="s">
        <v>128</v>
      </c>
      <c r="O9" t="s">
        <v>267</v>
      </c>
      <c r="P9" s="5">
        <v>590.70000000000005</v>
      </c>
      <c r="Q9" s="12">
        <f t="shared" si="0"/>
        <v>1.3678686304384626</v>
      </c>
      <c r="R9" s="5">
        <v>1.3640000000000001</v>
      </c>
      <c r="S9" s="11">
        <f t="shared" si="1"/>
        <v>-2.8362393243859252E-3</v>
      </c>
      <c r="T9" s="5" t="s">
        <v>178</v>
      </c>
      <c r="U9" s="6">
        <f t="shared" si="2"/>
        <v>2.8643368518518524</v>
      </c>
      <c r="V9" s="13">
        <v>7</v>
      </c>
      <c r="W9" s="5">
        <v>8</v>
      </c>
      <c r="X9" s="5"/>
    </row>
    <row r="10" spans="1:24">
      <c r="A10">
        <v>8</v>
      </c>
      <c r="B10" t="s">
        <v>0</v>
      </c>
      <c r="C10">
        <v>33</v>
      </c>
      <c r="D10" t="s">
        <v>141</v>
      </c>
      <c r="E10">
        <v>110</v>
      </c>
      <c r="F10" t="s">
        <v>839</v>
      </c>
      <c r="G10" t="s">
        <v>129</v>
      </c>
      <c r="H10" t="s">
        <v>77</v>
      </c>
      <c r="I10" s="1">
        <v>41093</v>
      </c>
      <c r="J10" s="2">
        <v>0.82190972222222225</v>
      </c>
      <c r="K10" s="3">
        <v>2.1070949074074075</v>
      </c>
      <c r="L10" s="3">
        <v>1.5304861111111112</v>
      </c>
      <c r="M10" s="2">
        <v>0.21708333333333332</v>
      </c>
      <c r="N10" t="s">
        <v>130</v>
      </c>
      <c r="O10" t="s">
        <v>267</v>
      </c>
      <c r="P10" s="5">
        <v>590.6</v>
      </c>
      <c r="Q10" s="12">
        <f t="shared" si="0"/>
        <v>1.3681002370470707</v>
      </c>
      <c r="R10" s="5">
        <v>1.363</v>
      </c>
      <c r="S10" s="11">
        <f t="shared" si="1"/>
        <v>-3.7419200638817429E-3</v>
      </c>
      <c r="T10" s="5" t="s">
        <v>178</v>
      </c>
      <c r="U10" s="6">
        <f t="shared" si="2"/>
        <v>2.8719703587962964</v>
      </c>
      <c r="V10" s="13">
        <v>8</v>
      </c>
      <c r="W10" s="5">
        <v>9</v>
      </c>
      <c r="X10" s="5"/>
    </row>
    <row r="11" spans="1:24">
      <c r="A11">
        <v>9</v>
      </c>
      <c r="B11" t="s">
        <v>0</v>
      </c>
      <c r="C11">
        <v>14</v>
      </c>
      <c r="D11" t="s">
        <v>131</v>
      </c>
      <c r="E11">
        <v>18</v>
      </c>
      <c r="F11" t="s">
        <v>814</v>
      </c>
      <c r="G11" t="s">
        <v>1</v>
      </c>
      <c r="H11" t="s">
        <v>155</v>
      </c>
      <c r="I11" s="1">
        <v>41093</v>
      </c>
      <c r="J11" s="2">
        <v>0.68371527777777785</v>
      </c>
      <c r="K11" s="3">
        <v>1.9712152777777778</v>
      </c>
      <c r="L11" s="3">
        <v>1.5430439814814816</v>
      </c>
      <c r="M11" s="2">
        <v>0.22962962962962963</v>
      </c>
      <c r="N11" t="s">
        <v>132</v>
      </c>
      <c r="O11" t="s">
        <v>267</v>
      </c>
      <c r="P11" s="5">
        <v>549.29999999999995</v>
      </c>
      <c r="Q11" s="12">
        <f t="shared" si="0"/>
        <v>1.4709630438740215</v>
      </c>
      <c r="R11" s="5">
        <v>1.431</v>
      </c>
      <c r="S11" s="11">
        <f t="shared" si="1"/>
        <v>-2.7926655397639166E-2</v>
      </c>
      <c r="T11" s="5" t="s">
        <v>177</v>
      </c>
      <c r="U11" s="6">
        <f t="shared" si="2"/>
        <v>2.8208090625</v>
      </c>
      <c r="V11" s="13">
        <v>9</v>
      </c>
      <c r="W11" s="5">
        <v>7</v>
      </c>
      <c r="X11" s="5"/>
    </row>
    <row r="12" spans="1:24">
      <c r="A12">
        <v>10</v>
      </c>
      <c r="B12" t="s">
        <v>0</v>
      </c>
      <c r="C12">
        <v>21</v>
      </c>
      <c r="D12" t="s">
        <v>145</v>
      </c>
      <c r="E12">
        <v>162</v>
      </c>
      <c r="F12" t="s">
        <v>891</v>
      </c>
      <c r="G12" t="s">
        <v>1</v>
      </c>
      <c r="H12" t="s">
        <v>156</v>
      </c>
      <c r="I12" s="1">
        <v>41094</v>
      </c>
      <c r="J12" s="2">
        <v>3.7291666666666667E-2</v>
      </c>
      <c r="K12" s="3">
        <v>2.3153009259259258</v>
      </c>
      <c r="L12" s="3">
        <v>1.6577893518518518</v>
      </c>
      <c r="M12" s="2">
        <v>0.34438657407407408</v>
      </c>
      <c r="N12" t="s">
        <v>133</v>
      </c>
      <c r="O12" t="s">
        <v>267</v>
      </c>
      <c r="P12" s="5">
        <v>605.5</v>
      </c>
      <c r="Q12" s="12">
        <f t="shared" si="0"/>
        <v>1.3344343517753923</v>
      </c>
      <c r="R12" s="5">
        <v>1.3380000000000001</v>
      </c>
      <c r="S12" s="11">
        <f t="shared" si="1"/>
        <v>2.6649089870013354E-3</v>
      </c>
      <c r="T12" s="5" t="s">
        <v>177</v>
      </c>
      <c r="U12" s="6">
        <f t="shared" si="2"/>
        <v>3.0978726388888891</v>
      </c>
      <c r="V12" s="13">
        <v>10</v>
      </c>
      <c r="W12" s="5">
        <v>10</v>
      </c>
      <c r="X12" s="5"/>
    </row>
    <row r="13" spans="1:24">
      <c r="A13">
        <v>11</v>
      </c>
      <c r="B13" t="s">
        <v>0</v>
      </c>
      <c r="C13">
        <v>48</v>
      </c>
      <c r="D13" t="s">
        <v>144</v>
      </c>
      <c r="E13">
        <v>39</v>
      </c>
      <c r="F13" t="s">
        <v>897</v>
      </c>
      <c r="G13" t="s">
        <v>1</v>
      </c>
      <c r="H13" t="s">
        <v>157</v>
      </c>
      <c r="I13" s="1">
        <v>41094</v>
      </c>
      <c r="J13" s="2">
        <v>4.1076388888888891E-2</v>
      </c>
      <c r="K13" s="3">
        <v>2.3236226851851853</v>
      </c>
      <c r="L13" s="3">
        <v>1.7149652777777777</v>
      </c>
      <c r="M13" s="2">
        <v>0.40156249999999999</v>
      </c>
      <c r="N13" t="s">
        <v>5</v>
      </c>
      <c r="O13" t="s">
        <v>267</v>
      </c>
      <c r="P13">
        <v>589.20000000000005</v>
      </c>
      <c r="Q13" s="12">
        <f t="shared" si="0"/>
        <v>1.3713509843856075</v>
      </c>
      <c r="R13" s="5">
        <v>1.349</v>
      </c>
      <c r="S13" s="11">
        <f t="shared" si="1"/>
        <v>-1.6568557735809897E-2</v>
      </c>
      <c r="T13" s="5" t="s">
        <v>183</v>
      </c>
      <c r="U13" s="6">
        <f t="shared" si="2"/>
        <v>3.1345670023148151</v>
      </c>
      <c r="V13" s="13">
        <v>11</v>
      </c>
      <c r="W13" s="5">
        <v>11</v>
      </c>
      <c r="X13" s="5"/>
    </row>
    <row r="14" spans="1:24">
      <c r="A14">
        <v>12</v>
      </c>
      <c r="B14" t="s">
        <v>0</v>
      </c>
      <c r="C14">
        <v>16532</v>
      </c>
      <c r="D14" t="s">
        <v>143</v>
      </c>
      <c r="E14">
        <v>149</v>
      </c>
      <c r="F14" t="s">
        <v>911</v>
      </c>
      <c r="G14" t="s">
        <v>1</v>
      </c>
      <c r="H14" t="s">
        <v>85</v>
      </c>
      <c r="I14" s="1">
        <v>41094</v>
      </c>
      <c r="J14" s="2">
        <v>0.46172453703703703</v>
      </c>
      <c r="K14" s="3">
        <v>2.7106481481481484</v>
      </c>
      <c r="L14" s="3">
        <v>1.8074537037037037</v>
      </c>
      <c r="M14" s="2">
        <v>0.49405092592592598</v>
      </c>
      <c r="N14" t="s">
        <v>126</v>
      </c>
      <c r="O14" t="s">
        <v>267</v>
      </c>
      <c r="P14">
        <v>656</v>
      </c>
      <c r="Q14" s="12">
        <f t="shared" si="0"/>
        <v>1.2317073170731707</v>
      </c>
      <c r="R14" s="5">
        <v>1.2190000000000001</v>
      </c>
      <c r="S14" s="11">
        <f t="shared" si="1"/>
        <v>-1.0424378238860221E-2</v>
      </c>
      <c r="T14" s="5" t="s">
        <v>179</v>
      </c>
      <c r="U14" s="6">
        <f t="shared" si="2"/>
        <v>3.304280092592593</v>
      </c>
      <c r="V14" s="13">
        <v>12</v>
      </c>
      <c r="W14" s="5">
        <v>12</v>
      </c>
      <c r="X14" s="5"/>
    </row>
    <row r="15" spans="1:24">
      <c r="A15">
        <v>13</v>
      </c>
      <c r="B15" t="s">
        <v>0</v>
      </c>
      <c r="C15">
        <v>88</v>
      </c>
      <c r="D15" t="s">
        <v>142</v>
      </c>
      <c r="E15">
        <v>90</v>
      </c>
      <c r="F15" t="s">
        <v>914</v>
      </c>
      <c r="G15" t="s">
        <v>1</v>
      </c>
      <c r="H15" t="s">
        <v>116</v>
      </c>
      <c r="I15" s="1">
        <v>41094</v>
      </c>
      <c r="J15" s="2">
        <v>0.29598379629629629</v>
      </c>
      <c r="K15" s="3">
        <v>2.5629050925925925</v>
      </c>
      <c r="L15" s="3">
        <v>1.8225231481481481</v>
      </c>
      <c r="M15" s="2">
        <v>0.50912037037037039</v>
      </c>
      <c r="N15" t="s">
        <v>128</v>
      </c>
      <c r="O15" t="s">
        <v>267</v>
      </c>
      <c r="P15">
        <v>618</v>
      </c>
      <c r="Q15" s="12">
        <f t="shared" si="0"/>
        <v>1.3074433656957929</v>
      </c>
      <c r="R15" s="5">
        <v>1.2969999999999999</v>
      </c>
      <c r="S15" s="11">
        <f t="shared" si="1"/>
        <v>-8.0519396266716114E-3</v>
      </c>
      <c r="T15" s="5" t="s">
        <v>180</v>
      </c>
      <c r="U15" s="6">
        <f t="shared" si="2"/>
        <v>3.3240879050925924</v>
      </c>
      <c r="V15" s="13">
        <v>13</v>
      </c>
      <c r="W15" s="5">
        <v>13</v>
      </c>
      <c r="X15" s="5"/>
    </row>
    <row r="16" spans="1:24">
      <c r="A16">
        <v>14</v>
      </c>
      <c r="B16" t="s">
        <v>0</v>
      </c>
      <c r="C16">
        <v>10</v>
      </c>
      <c r="D16" t="s">
        <v>134</v>
      </c>
      <c r="E16">
        <v>157</v>
      </c>
      <c r="F16" t="s">
        <v>916</v>
      </c>
      <c r="G16" t="s">
        <v>1</v>
      </c>
      <c r="H16" t="s">
        <v>158</v>
      </c>
      <c r="I16" s="1">
        <v>41094</v>
      </c>
      <c r="J16" s="2">
        <v>0.49377314814814816</v>
      </c>
      <c r="K16" s="3">
        <v>2.7427314814814814</v>
      </c>
      <c r="L16" s="3">
        <v>1.8755787037037035</v>
      </c>
      <c r="M16" s="2">
        <v>0.56217592592592591</v>
      </c>
      <c r="N16" t="s">
        <v>135</v>
      </c>
      <c r="O16" t="s">
        <v>267</v>
      </c>
      <c r="P16">
        <v>639.4</v>
      </c>
      <c r="Q16" s="12">
        <f t="shared" si="0"/>
        <v>1.2636847044103847</v>
      </c>
      <c r="R16" s="5">
        <v>1.228</v>
      </c>
      <c r="S16" s="11">
        <f t="shared" si="1"/>
        <v>-2.9059205545916011E-2</v>
      </c>
      <c r="T16" s="5" t="s">
        <v>177</v>
      </c>
      <c r="U16" s="6">
        <f t="shared" si="2"/>
        <v>3.368074259259259</v>
      </c>
      <c r="V16" s="13">
        <v>14</v>
      </c>
      <c r="W16" s="5">
        <v>14</v>
      </c>
      <c r="X16" s="5"/>
    </row>
    <row r="17" spans="1:24">
      <c r="A17">
        <v>15</v>
      </c>
      <c r="B17" t="s">
        <v>0</v>
      </c>
      <c r="C17">
        <v>144</v>
      </c>
      <c r="D17" t="s">
        <v>136</v>
      </c>
      <c r="E17">
        <v>107</v>
      </c>
      <c r="F17" t="s">
        <v>924</v>
      </c>
      <c r="G17" t="s">
        <v>1</v>
      </c>
      <c r="H17" t="s">
        <v>159</v>
      </c>
      <c r="I17" s="1">
        <v>41094</v>
      </c>
      <c r="J17" s="2">
        <v>0.42570601851851847</v>
      </c>
      <c r="K17" s="3">
        <v>2.6961805555555554</v>
      </c>
      <c r="L17" s="3">
        <v>1.8923148148148148</v>
      </c>
      <c r="M17" s="2">
        <v>0.57890046296296294</v>
      </c>
      <c r="N17" t="s">
        <v>6</v>
      </c>
      <c r="O17" t="s">
        <v>267</v>
      </c>
      <c r="P17">
        <v>623.70000000000005</v>
      </c>
      <c r="Q17" s="12">
        <f t="shared" si="0"/>
        <v>1.2954946288279621</v>
      </c>
      <c r="R17" s="5">
        <v>1.272</v>
      </c>
      <c r="S17" s="11">
        <f t="shared" si="1"/>
        <v>-1.8470620147768901E-2</v>
      </c>
      <c r="T17" s="5" t="s">
        <v>181</v>
      </c>
      <c r="U17" s="6">
        <f t="shared" si="2"/>
        <v>3.4295416666666663</v>
      </c>
      <c r="V17" s="13">
        <v>15</v>
      </c>
      <c r="W17" s="5">
        <v>15</v>
      </c>
      <c r="X17" s="5"/>
    </row>
    <row r="18" spans="1:24">
      <c r="A18">
        <v>16</v>
      </c>
      <c r="B18" t="s">
        <v>0</v>
      </c>
      <c r="C18">
        <v>77091</v>
      </c>
      <c r="D18" t="s">
        <v>137</v>
      </c>
      <c r="E18">
        <v>93</v>
      </c>
      <c r="F18" t="s">
        <v>932</v>
      </c>
      <c r="G18" t="s">
        <v>1</v>
      </c>
      <c r="H18" t="s">
        <v>114</v>
      </c>
      <c r="I18" s="1">
        <v>41094</v>
      </c>
      <c r="J18" s="2">
        <v>0.40834490740740742</v>
      </c>
      <c r="K18" s="3">
        <v>2.666909722222222</v>
      </c>
      <c r="L18" s="3">
        <v>1.9294328703703705</v>
      </c>
      <c r="M18" s="2">
        <v>0.61601851851851852</v>
      </c>
      <c r="N18" t="s">
        <v>138</v>
      </c>
      <c r="O18" t="s">
        <v>267</v>
      </c>
      <c r="P18">
        <v>606.70000000000005</v>
      </c>
      <c r="Q18" s="12">
        <f t="shared" si="0"/>
        <v>1.3317949563210811</v>
      </c>
      <c r="R18" s="5">
        <v>1.3220000000000001</v>
      </c>
      <c r="S18" s="11">
        <f t="shared" si="1"/>
        <v>-7.4091954017254658E-3</v>
      </c>
      <c r="T18" s="5" t="s">
        <v>182</v>
      </c>
      <c r="U18" s="6">
        <f t="shared" si="2"/>
        <v>3.5256546527777775</v>
      </c>
      <c r="V18" s="13">
        <v>16</v>
      </c>
      <c r="W18" s="5">
        <v>16</v>
      </c>
      <c r="X18" s="5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O25"/>
  <sheetViews>
    <sheetView workbookViewId="0"/>
  </sheetViews>
  <sheetFormatPr defaultRowHeight="15"/>
  <cols>
    <col min="1" max="1" width="5.28515625" bestFit="1" customWidth="1"/>
    <col min="2" max="2" width="4.85546875" bestFit="1" customWidth="1"/>
    <col min="3" max="3" width="7.140625" bestFit="1" customWidth="1"/>
    <col min="4" max="4" width="15.7109375" bestFit="1" customWidth="1"/>
    <col min="5" max="5" width="5.140625" bestFit="1" customWidth="1"/>
    <col min="6" max="6" width="18.7109375" bestFit="1" customWidth="1"/>
    <col min="7" max="7" width="6.5703125" bestFit="1" customWidth="1"/>
    <col min="8" max="8" width="15.85546875" bestFit="1" customWidth="1"/>
    <col min="9" max="9" width="10.42578125" bestFit="1" customWidth="1"/>
    <col min="10" max="10" width="8.140625" bestFit="1" customWidth="1"/>
    <col min="11" max="11" width="11.28515625" bestFit="1" customWidth="1"/>
    <col min="12" max="12" width="9.5703125" bestFit="1" customWidth="1"/>
    <col min="13" max="13" width="11.85546875" bestFit="1" customWidth="1"/>
    <col min="14" max="14" width="15" bestFit="1" customWidth="1"/>
    <col min="15" max="15" width="8.140625" bestFit="1" customWidth="1"/>
  </cols>
  <sheetData>
    <row r="1" spans="1:15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</row>
    <row r="3" spans="1:15">
      <c r="A3">
        <v>1</v>
      </c>
      <c r="B3" t="s">
        <v>0</v>
      </c>
      <c r="C3">
        <v>29</v>
      </c>
      <c r="D3" t="s">
        <v>197</v>
      </c>
      <c r="E3">
        <v>201</v>
      </c>
      <c r="F3" t="s">
        <v>764</v>
      </c>
      <c r="G3" t="s">
        <v>1</v>
      </c>
      <c r="H3" t="s">
        <v>243</v>
      </c>
      <c r="I3" s="1">
        <v>41093</v>
      </c>
      <c r="J3" s="2">
        <v>0.51724537037037044</v>
      </c>
      <c r="K3" s="3">
        <v>1.8111458333333335</v>
      </c>
      <c r="L3" s="3">
        <v>2.5971875</v>
      </c>
      <c r="M3" s="2">
        <v>0</v>
      </c>
      <c r="N3" t="s">
        <v>259</v>
      </c>
      <c r="O3" t="s">
        <v>269</v>
      </c>
    </row>
    <row r="4" spans="1:15">
      <c r="A4">
        <v>2</v>
      </c>
      <c r="B4" t="s">
        <v>0</v>
      </c>
      <c r="C4">
        <v>11000</v>
      </c>
      <c r="D4" t="s">
        <v>198</v>
      </c>
      <c r="E4">
        <v>194</v>
      </c>
      <c r="F4" t="s">
        <v>766</v>
      </c>
      <c r="G4" t="s">
        <v>1</v>
      </c>
      <c r="H4" t="s">
        <v>8</v>
      </c>
      <c r="I4" s="1">
        <v>41092</v>
      </c>
      <c r="J4" s="2">
        <v>0.96046296296296296</v>
      </c>
      <c r="K4" s="3">
        <v>1.3187731481481482</v>
      </c>
      <c r="L4" s="3">
        <v>2.6626041666666667</v>
      </c>
      <c r="M4" s="2">
        <v>6.5416666666666665E-2</v>
      </c>
      <c r="N4" t="s">
        <v>4</v>
      </c>
      <c r="O4" t="s">
        <v>269</v>
      </c>
    </row>
    <row r="5" spans="1:15">
      <c r="A5">
        <v>3</v>
      </c>
      <c r="B5" t="s">
        <v>0</v>
      </c>
      <c r="C5">
        <v>50000</v>
      </c>
      <c r="D5" t="s">
        <v>199</v>
      </c>
      <c r="E5">
        <v>20</v>
      </c>
      <c r="F5" t="s">
        <v>785</v>
      </c>
      <c r="G5" t="s">
        <v>200</v>
      </c>
      <c r="H5" t="s">
        <v>244</v>
      </c>
      <c r="I5" s="1">
        <v>41093</v>
      </c>
      <c r="J5" s="2">
        <v>0.45623842592592595</v>
      </c>
      <c r="K5" s="3">
        <v>1.7549999999999999</v>
      </c>
      <c r="L5" s="3">
        <v>2.7378009259259262</v>
      </c>
      <c r="M5" s="2">
        <v>0.14061342592592593</v>
      </c>
      <c r="N5" t="s">
        <v>4</v>
      </c>
      <c r="O5" t="s">
        <v>269</v>
      </c>
    </row>
    <row r="6" spans="1:15">
      <c r="A6">
        <v>4</v>
      </c>
      <c r="B6" t="s">
        <v>0</v>
      </c>
      <c r="C6">
        <v>10</v>
      </c>
      <c r="D6" t="s">
        <v>236</v>
      </c>
      <c r="E6">
        <v>172</v>
      </c>
      <c r="F6" t="s">
        <v>799</v>
      </c>
      <c r="G6" t="s">
        <v>1</v>
      </c>
      <c r="H6" t="s">
        <v>245</v>
      </c>
      <c r="I6" s="1">
        <v>41093</v>
      </c>
      <c r="J6" s="2">
        <v>0.655787037037037</v>
      </c>
      <c r="K6" s="3">
        <v>1.9493402777777777</v>
      </c>
      <c r="L6" s="3">
        <v>2.7622106481481481</v>
      </c>
      <c r="M6" s="2">
        <v>0.16503472222222224</v>
      </c>
      <c r="N6" t="s">
        <v>4</v>
      </c>
      <c r="O6" t="s">
        <v>269</v>
      </c>
    </row>
    <row r="7" spans="1:15">
      <c r="A7">
        <v>5</v>
      </c>
      <c r="B7" t="s">
        <v>0</v>
      </c>
      <c r="C7">
        <v>5</v>
      </c>
      <c r="D7" t="s">
        <v>201</v>
      </c>
      <c r="E7">
        <v>37</v>
      </c>
      <c r="F7" t="s">
        <v>805</v>
      </c>
      <c r="G7" t="s">
        <v>1</v>
      </c>
      <c r="H7" t="s">
        <v>246</v>
      </c>
      <c r="I7" s="1">
        <v>41093</v>
      </c>
      <c r="J7" s="2">
        <v>0.66252314814814817</v>
      </c>
      <c r="K7" s="3">
        <v>1.958159722222222</v>
      </c>
      <c r="L7" s="3">
        <v>2.7805902777777778</v>
      </c>
      <c r="M7" s="2">
        <v>0.18340277777777778</v>
      </c>
      <c r="N7" t="s">
        <v>202</v>
      </c>
      <c r="O7" t="s">
        <v>269</v>
      </c>
    </row>
    <row r="8" spans="1:15">
      <c r="A8">
        <v>6</v>
      </c>
      <c r="B8" t="s">
        <v>0</v>
      </c>
      <c r="C8">
        <v>38</v>
      </c>
      <c r="D8" t="s">
        <v>203</v>
      </c>
      <c r="E8">
        <v>125</v>
      </c>
      <c r="F8" t="s">
        <v>813</v>
      </c>
      <c r="G8" t="s">
        <v>204</v>
      </c>
      <c r="H8" t="s">
        <v>247</v>
      </c>
      <c r="I8" s="1">
        <v>41093</v>
      </c>
      <c r="J8" s="2">
        <v>0.75403935185185178</v>
      </c>
      <c r="K8" s="3">
        <v>2.0133449074074075</v>
      </c>
      <c r="L8" s="3">
        <v>2.8206944444444448</v>
      </c>
      <c r="M8" s="2">
        <v>0.22351851851851853</v>
      </c>
      <c r="N8" t="s">
        <v>205</v>
      </c>
      <c r="O8" t="s">
        <v>269</v>
      </c>
    </row>
    <row r="9" spans="1:15">
      <c r="A9">
        <v>7</v>
      </c>
      <c r="B9" t="s">
        <v>0</v>
      </c>
      <c r="C9">
        <v>10004</v>
      </c>
      <c r="D9" t="s">
        <v>237</v>
      </c>
      <c r="E9">
        <v>132</v>
      </c>
      <c r="F9" t="s">
        <v>818</v>
      </c>
      <c r="G9" t="s">
        <v>206</v>
      </c>
      <c r="H9" t="s">
        <v>248</v>
      </c>
      <c r="I9" s="1">
        <v>41093</v>
      </c>
      <c r="J9" s="2">
        <v>0.52506944444444448</v>
      </c>
      <c r="K9" s="3">
        <v>1.8215046296296296</v>
      </c>
      <c r="L9" s="3">
        <v>2.8267939814814813</v>
      </c>
      <c r="M9" s="2">
        <v>0.22960648148148147</v>
      </c>
      <c r="N9" s="10" t="s">
        <v>260</v>
      </c>
      <c r="O9" t="s">
        <v>269</v>
      </c>
    </row>
    <row r="10" spans="1:15">
      <c r="A10">
        <v>8</v>
      </c>
      <c r="B10" t="s">
        <v>0</v>
      </c>
      <c r="C10">
        <v>17</v>
      </c>
      <c r="D10" t="s">
        <v>207</v>
      </c>
      <c r="E10">
        <v>54</v>
      </c>
      <c r="F10" t="s">
        <v>825</v>
      </c>
      <c r="G10" t="s">
        <v>1</v>
      </c>
      <c r="H10" t="s">
        <v>243</v>
      </c>
      <c r="I10" s="1">
        <v>41093</v>
      </c>
      <c r="J10" s="2">
        <v>0.76178240740740744</v>
      </c>
      <c r="K10" s="3">
        <v>2.0201388888888889</v>
      </c>
      <c r="L10" s="3">
        <v>2.8362731481481482</v>
      </c>
      <c r="M10" s="2">
        <v>0.23909722222222221</v>
      </c>
      <c r="N10" t="s">
        <v>208</v>
      </c>
      <c r="O10" t="s">
        <v>269</v>
      </c>
    </row>
    <row r="11" spans="1:15">
      <c r="A11">
        <v>9</v>
      </c>
      <c r="B11" t="s">
        <v>0</v>
      </c>
      <c r="C11">
        <v>15</v>
      </c>
      <c r="D11" t="s">
        <v>209</v>
      </c>
      <c r="E11">
        <v>134</v>
      </c>
      <c r="F11" t="s">
        <v>827</v>
      </c>
      <c r="G11" t="s">
        <v>210</v>
      </c>
      <c r="H11" t="s">
        <v>245</v>
      </c>
      <c r="I11" s="1">
        <v>41093</v>
      </c>
      <c r="J11" s="2">
        <v>0.71271990740740743</v>
      </c>
      <c r="K11" s="3">
        <v>2.0081944444444444</v>
      </c>
      <c r="L11" s="3">
        <v>2.8395833333333336</v>
      </c>
      <c r="M11" s="2">
        <v>0.2424074074074074</v>
      </c>
      <c r="N11" t="s">
        <v>128</v>
      </c>
      <c r="O11" t="s">
        <v>269</v>
      </c>
    </row>
    <row r="12" spans="1:15">
      <c r="A12">
        <v>10</v>
      </c>
      <c r="B12" t="s">
        <v>33</v>
      </c>
      <c r="C12">
        <v>6260</v>
      </c>
      <c r="D12" t="s">
        <v>211</v>
      </c>
      <c r="E12">
        <v>193</v>
      </c>
      <c r="F12" t="s">
        <v>834</v>
      </c>
      <c r="G12" t="s">
        <v>212</v>
      </c>
      <c r="H12" t="s">
        <v>249</v>
      </c>
      <c r="I12" s="1">
        <v>41093</v>
      </c>
      <c r="J12" s="2">
        <v>0.34057870370370374</v>
      </c>
      <c r="K12" s="3">
        <v>1.6612962962962963</v>
      </c>
      <c r="L12" s="3">
        <v>2.8574305555555557</v>
      </c>
      <c r="M12" s="2">
        <v>0.26024305555555555</v>
      </c>
      <c r="N12" t="s">
        <v>213</v>
      </c>
      <c r="O12" t="s">
        <v>269</v>
      </c>
    </row>
    <row r="13" spans="1:15">
      <c r="A13">
        <v>11</v>
      </c>
      <c r="B13" t="s">
        <v>0</v>
      </c>
      <c r="C13">
        <v>10891</v>
      </c>
      <c r="D13" t="s">
        <v>238</v>
      </c>
      <c r="E13">
        <v>25</v>
      </c>
      <c r="F13" t="s">
        <v>835</v>
      </c>
      <c r="G13" t="s">
        <v>1</v>
      </c>
      <c r="H13" t="s">
        <v>250</v>
      </c>
      <c r="I13" s="1">
        <v>41093</v>
      </c>
      <c r="J13" s="2">
        <v>0.74122685185185189</v>
      </c>
      <c r="K13" s="3">
        <v>2.0305092592592593</v>
      </c>
      <c r="L13" s="3">
        <v>2.8589583333333333</v>
      </c>
      <c r="M13" s="2">
        <v>0.26177083333333334</v>
      </c>
      <c r="N13" t="s">
        <v>104</v>
      </c>
      <c r="O13" t="s">
        <v>269</v>
      </c>
    </row>
    <row r="14" spans="1:15">
      <c r="A14">
        <v>12</v>
      </c>
      <c r="B14" t="s">
        <v>28</v>
      </c>
      <c r="C14">
        <v>8055</v>
      </c>
      <c r="D14" t="s">
        <v>239</v>
      </c>
      <c r="E14">
        <v>192</v>
      </c>
      <c r="F14" t="s">
        <v>843</v>
      </c>
      <c r="G14" t="s">
        <v>55</v>
      </c>
      <c r="H14" t="s">
        <v>251</v>
      </c>
      <c r="I14" s="1">
        <v>41093</v>
      </c>
      <c r="J14" s="2">
        <v>0.50650462962962961</v>
      </c>
      <c r="K14" s="3">
        <v>1.7981944444444444</v>
      </c>
      <c r="L14" s="3">
        <v>2.8807060185185183</v>
      </c>
      <c r="M14" s="2">
        <v>0.2835300925925926</v>
      </c>
      <c r="N14" t="s">
        <v>261</v>
      </c>
      <c r="O14" t="s">
        <v>269</v>
      </c>
    </row>
    <row r="15" spans="1:15">
      <c r="A15">
        <v>13</v>
      </c>
      <c r="B15" t="s">
        <v>0</v>
      </c>
      <c r="C15">
        <v>4</v>
      </c>
      <c r="D15" t="s">
        <v>214</v>
      </c>
      <c r="E15">
        <v>79</v>
      </c>
      <c r="F15" t="s">
        <v>849</v>
      </c>
      <c r="H15" t="s">
        <v>246</v>
      </c>
      <c r="I15" s="1">
        <v>41093</v>
      </c>
      <c r="J15" s="2">
        <v>0.76413194444444443</v>
      </c>
      <c r="K15" s="3">
        <v>2.0523611111111113</v>
      </c>
      <c r="L15" s="3">
        <v>2.897928240740741</v>
      </c>
      <c r="M15" s="2">
        <v>0.30075231481481485</v>
      </c>
      <c r="N15" t="s">
        <v>104</v>
      </c>
      <c r="O15" t="s">
        <v>269</v>
      </c>
    </row>
    <row r="16" spans="1:15">
      <c r="A16">
        <v>14</v>
      </c>
      <c r="B16" t="s">
        <v>0</v>
      </c>
      <c r="C16">
        <v>21</v>
      </c>
      <c r="D16" t="s">
        <v>215</v>
      </c>
      <c r="E16">
        <v>70</v>
      </c>
      <c r="F16" t="s">
        <v>851</v>
      </c>
      <c r="G16" t="s">
        <v>1</v>
      </c>
      <c r="H16" t="s">
        <v>216</v>
      </c>
      <c r="I16" s="1">
        <v>41093</v>
      </c>
      <c r="J16" s="2">
        <v>0.76234953703703701</v>
      </c>
      <c r="K16" s="3">
        <v>2.0509374999999999</v>
      </c>
      <c r="L16" s="3">
        <v>2.9000231481481484</v>
      </c>
      <c r="M16" s="2">
        <v>0.30284722222222221</v>
      </c>
      <c r="N16" t="s">
        <v>4</v>
      </c>
      <c r="O16" t="s">
        <v>269</v>
      </c>
    </row>
    <row r="17" spans="1:15">
      <c r="A17">
        <v>15</v>
      </c>
      <c r="B17" t="s">
        <v>0</v>
      </c>
      <c r="C17">
        <v>1</v>
      </c>
      <c r="D17" t="s">
        <v>240</v>
      </c>
      <c r="E17">
        <v>180</v>
      </c>
      <c r="F17" t="s">
        <v>852</v>
      </c>
      <c r="G17" t="s">
        <v>217</v>
      </c>
      <c r="H17" t="s">
        <v>246</v>
      </c>
      <c r="I17" s="1">
        <v>41093</v>
      </c>
      <c r="J17" s="2">
        <v>0.76887731481481481</v>
      </c>
      <c r="K17" s="3">
        <v>2.0584953703703701</v>
      </c>
      <c r="L17" s="3">
        <v>2.9004166666666666</v>
      </c>
      <c r="M17" s="2">
        <v>0.30324074074074076</v>
      </c>
      <c r="N17" t="s">
        <v>218</v>
      </c>
      <c r="O17" t="s">
        <v>269</v>
      </c>
    </row>
    <row r="18" spans="1:15">
      <c r="A18">
        <v>16</v>
      </c>
      <c r="B18" t="s">
        <v>69</v>
      </c>
      <c r="C18">
        <v>599</v>
      </c>
      <c r="D18" t="s">
        <v>219</v>
      </c>
      <c r="E18">
        <v>22</v>
      </c>
      <c r="F18" t="s">
        <v>877</v>
      </c>
      <c r="G18" t="s">
        <v>220</v>
      </c>
      <c r="H18" t="s">
        <v>250</v>
      </c>
      <c r="I18" s="1">
        <v>41093</v>
      </c>
      <c r="J18" s="2">
        <v>0.80030092592592583</v>
      </c>
      <c r="K18" s="3">
        <v>2.0926620370370368</v>
      </c>
      <c r="L18" s="3">
        <v>2.992511574074074</v>
      </c>
      <c r="M18" s="2">
        <v>0.39532407407407405</v>
      </c>
      <c r="N18" t="s">
        <v>221</v>
      </c>
      <c r="O18" t="s">
        <v>269</v>
      </c>
    </row>
    <row r="19" spans="1:15">
      <c r="A19">
        <v>17</v>
      </c>
      <c r="B19" t="s">
        <v>7</v>
      </c>
      <c r="C19">
        <v>1</v>
      </c>
      <c r="D19" t="s">
        <v>241</v>
      </c>
      <c r="E19">
        <v>195</v>
      </c>
      <c r="F19" t="s">
        <v>901</v>
      </c>
      <c r="G19" t="s">
        <v>222</v>
      </c>
      <c r="H19" t="s">
        <v>252</v>
      </c>
      <c r="I19" s="1">
        <v>41093</v>
      </c>
      <c r="J19" s="2">
        <v>0.4196064814814815</v>
      </c>
      <c r="K19" s="3">
        <v>1.7313888888888889</v>
      </c>
      <c r="L19" s="3">
        <v>3.1822916666666665</v>
      </c>
      <c r="M19" s="2">
        <v>0.58510416666666665</v>
      </c>
      <c r="N19" t="s">
        <v>223</v>
      </c>
      <c r="O19" t="s">
        <v>269</v>
      </c>
    </row>
    <row r="20" spans="1:15">
      <c r="A20">
        <v>18</v>
      </c>
      <c r="B20" t="s">
        <v>0</v>
      </c>
      <c r="C20">
        <v>11560</v>
      </c>
      <c r="D20" t="s">
        <v>224</v>
      </c>
      <c r="E20">
        <v>113</v>
      </c>
      <c r="F20" t="s">
        <v>902</v>
      </c>
      <c r="G20" t="s">
        <v>1</v>
      </c>
      <c r="H20" t="s">
        <v>253</v>
      </c>
      <c r="I20" s="1">
        <v>41094</v>
      </c>
      <c r="J20" s="2">
        <v>4.4247685185185182E-2</v>
      </c>
      <c r="K20" s="3">
        <v>2.2869560185185187</v>
      </c>
      <c r="L20" s="3">
        <v>3.1948726851851852</v>
      </c>
      <c r="M20" s="2">
        <v>0.59769675925925925</v>
      </c>
      <c r="N20" t="s">
        <v>5</v>
      </c>
      <c r="O20" t="s">
        <v>269</v>
      </c>
    </row>
    <row r="21" spans="1:15">
      <c r="A21">
        <v>19</v>
      </c>
      <c r="B21" t="s">
        <v>0</v>
      </c>
      <c r="C21">
        <v>87505</v>
      </c>
      <c r="D21" t="s">
        <v>225</v>
      </c>
      <c r="E21">
        <v>228</v>
      </c>
      <c r="F21" t="s">
        <v>915</v>
      </c>
      <c r="G21" t="s">
        <v>226</v>
      </c>
      <c r="H21" t="s">
        <v>254</v>
      </c>
      <c r="I21" s="1">
        <v>41094</v>
      </c>
      <c r="J21" s="2">
        <v>2.539351851851852E-2</v>
      </c>
      <c r="K21" s="3">
        <v>2.3118750000000001</v>
      </c>
      <c r="L21" s="3">
        <v>3.3337268518518517</v>
      </c>
      <c r="M21" s="2">
        <v>0.73653935185185182</v>
      </c>
      <c r="N21" t="s">
        <v>227</v>
      </c>
      <c r="O21" t="s">
        <v>269</v>
      </c>
    </row>
    <row r="22" spans="1:15">
      <c r="A22">
        <v>20</v>
      </c>
      <c r="B22" t="s">
        <v>0</v>
      </c>
      <c r="C22">
        <v>10662</v>
      </c>
      <c r="D22" t="s">
        <v>242</v>
      </c>
      <c r="E22">
        <v>222</v>
      </c>
      <c r="F22" t="s">
        <v>936</v>
      </c>
      <c r="G22" t="s">
        <v>228</v>
      </c>
      <c r="H22" t="s">
        <v>255</v>
      </c>
      <c r="I22" s="1">
        <v>41094</v>
      </c>
      <c r="J22" s="2">
        <v>0.42250000000000004</v>
      </c>
      <c r="K22" s="3">
        <v>2.6419328703703706</v>
      </c>
      <c r="L22" s="3">
        <v>3.6088773148148152</v>
      </c>
      <c r="M22" s="3">
        <v>1.0117013888888888</v>
      </c>
      <c r="N22" t="s">
        <v>229</v>
      </c>
      <c r="O22" t="s">
        <v>269</v>
      </c>
    </row>
    <row r="23" spans="1:15">
      <c r="A23">
        <v>21</v>
      </c>
      <c r="B23" t="s">
        <v>0</v>
      </c>
      <c r="C23">
        <v>9</v>
      </c>
      <c r="D23" t="s">
        <v>230</v>
      </c>
      <c r="E23">
        <v>19</v>
      </c>
      <c r="F23" t="s">
        <v>938</v>
      </c>
      <c r="G23" t="s">
        <v>231</v>
      </c>
      <c r="H23" t="s">
        <v>256</v>
      </c>
      <c r="I23" s="1">
        <v>41094</v>
      </c>
      <c r="J23" s="2">
        <v>0.47868055555555555</v>
      </c>
      <c r="K23" s="3">
        <v>2.7115393518518522</v>
      </c>
      <c r="L23" s="3">
        <v>3.684976851851852</v>
      </c>
      <c r="M23" s="3">
        <v>1.087800925925926</v>
      </c>
      <c r="N23" t="s">
        <v>95</v>
      </c>
      <c r="O23" t="s">
        <v>269</v>
      </c>
    </row>
    <row r="24" spans="1:15">
      <c r="A24">
        <v>22</v>
      </c>
      <c r="B24" t="s">
        <v>28</v>
      </c>
      <c r="C24">
        <v>9970</v>
      </c>
      <c r="D24" t="s">
        <v>232</v>
      </c>
      <c r="E24">
        <v>129</v>
      </c>
      <c r="F24" t="s">
        <v>939</v>
      </c>
      <c r="G24" t="s">
        <v>233</v>
      </c>
      <c r="H24" t="s">
        <v>257</v>
      </c>
      <c r="I24" s="1">
        <v>41094</v>
      </c>
      <c r="J24" s="2">
        <v>0.51340277777777776</v>
      </c>
      <c r="K24" s="3">
        <v>2.7228240740740741</v>
      </c>
      <c r="L24" s="3">
        <v>3.6948726851851852</v>
      </c>
      <c r="M24" s="3">
        <v>1.0976851851851852</v>
      </c>
      <c r="N24" t="s">
        <v>262</v>
      </c>
      <c r="O24" t="s">
        <v>269</v>
      </c>
    </row>
    <row r="25" spans="1:15">
      <c r="A25">
        <v>23</v>
      </c>
      <c r="B25" t="s">
        <v>0</v>
      </c>
      <c r="C25">
        <v>38</v>
      </c>
      <c r="D25" t="s">
        <v>234</v>
      </c>
      <c r="E25">
        <v>64</v>
      </c>
      <c r="F25" t="s">
        <v>942</v>
      </c>
      <c r="G25" t="s">
        <v>235</v>
      </c>
      <c r="H25" t="s">
        <v>258</v>
      </c>
      <c r="I25" s="1">
        <v>41094</v>
      </c>
      <c r="J25" s="2">
        <v>0.52099537037037036</v>
      </c>
      <c r="K25" s="3">
        <v>2.7296990740740736</v>
      </c>
      <c r="L25" s="3">
        <v>3.7096643518518522</v>
      </c>
      <c r="M25" s="3">
        <v>1.112476851851852</v>
      </c>
      <c r="N25" t="s">
        <v>229</v>
      </c>
      <c r="O25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U63"/>
  <sheetViews>
    <sheetView workbookViewId="0"/>
  </sheetViews>
  <sheetFormatPr defaultRowHeight="15"/>
  <cols>
    <col min="1" max="1" width="5.28515625" bestFit="1" customWidth="1"/>
    <col min="2" max="2" width="6.140625" bestFit="1" customWidth="1"/>
    <col min="3" max="3" width="7.140625" bestFit="1" customWidth="1"/>
    <col min="4" max="4" width="16.85546875" bestFit="1" customWidth="1"/>
    <col min="5" max="5" width="5.140625" bestFit="1" customWidth="1"/>
    <col min="6" max="6" width="18.7109375" bestFit="1" customWidth="1"/>
    <col min="7" max="7" width="8.140625" bestFit="1" customWidth="1"/>
    <col min="8" max="8" width="15.140625" bestFit="1" customWidth="1"/>
    <col min="9" max="9" width="10.42578125" bestFit="1" customWidth="1"/>
    <col min="10" max="10" width="8.140625" bestFit="1" customWidth="1"/>
    <col min="11" max="11" width="11.28515625" bestFit="1" customWidth="1"/>
    <col min="12" max="12" width="9.5703125" bestFit="1" customWidth="1"/>
    <col min="13" max="13" width="11.85546875" bestFit="1" customWidth="1"/>
    <col min="14" max="14" width="15.42578125" bestFit="1" customWidth="1"/>
    <col min="15" max="15" width="8.140625" bestFit="1" customWidth="1"/>
    <col min="16" max="16" width="8" customWidth="1"/>
    <col min="17" max="17" width="10.5703125" bestFit="1" customWidth="1"/>
  </cols>
  <sheetData>
    <row r="1" spans="1:21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  <c r="R1" t="s">
        <v>751</v>
      </c>
      <c r="U1" t="s">
        <v>189</v>
      </c>
    </row>
    <row r="3" spans="1:21">
      <c r="A3">
        <v>1</v>
      </c>
      <c r="B3" t="s">
        <v>276</v>
      </c>
      <c r="C3">
        <v>43</v>
      </c>
      <c r="D3" t="s">
        <v>277</v>
      </c>
      <c r="E3">
        <v>237</v>
      </c>
      <c r="F3" t="s">
        <v>769</v>
      </c>
      <c r="G3" t="s">
        <v>278</v>
      </c>
      <c r="H3" t="s">
        <v>279</v>
      </c>
      <c r="I3" s="1">
        <v>41092</v>
      </c>
      <c r="J3" s="3">
        <v>0.76215277777777779</v>
      </c>
      <c r="K3" s="24">
        <v>2.0048379629629629</v>
      </c>
      <c r="L3" s="24">
        <v>2.6604166666666664</v>
      </c>
      <c r="M3" t="s">
        <v>280</v>
      </c>
      <c r="N3" t="s">
        <v>281</v>
      </c>
      <c r="O3" t="s">
        <v>748</v>
      </c>
      <c r="P3" s="9"/>
      <c r="Q3" s="3"/>
      <c r="R3" s="7">
        <f>L3/K3</f>
        <v>1.3269983489013844</v>
      </c>
      <c r="U3" s="3">
        <f t="shared" ref="U3:U34" si="0">K3*R3</f>
        <v>2.6604166666666664</v>
      </c>
    </row>
    <row r="4" spans="1:21">
      <c r="A4">
        <v>2</v>
      </c>
      <c r="B4" t="s">
        <v>276</v>
      </c>
      <c r="C4">
        <v>11</v>
      </c>
      <c r="D4" t="s">
        <v>282</v>
      </c>
      <c r="E4">
        <v>216</v>
      </c>
      <c r="F4" t="s">
        <v>771</v>
      </c>
      <c r="G4" t="s">
        <v>283</v>
      </c>
      <c r="H4" t="s">
        <v>284</v>
      </c>
      <c r="I4" s="1">
        <v>41092</v>
      </c>
      <c r="J4" s="3">
        <v>0.72274305555555562</v>
      </c>
      <c r="K4" s="3">
        <v>1.9765162037037038</v>
      </c>
      <c r="L4" s="3">
        <v>2.6643402777777778</v>
      </c>
      <c r="M4" t="s">
        <v>285</v>
      </c>
      <c r="N4" t="s">
        <v>286</v>
      </c>
      <c r="O4" t="s">
        <v>748</v>
      </c>
      <c r="R4" s="7">
        <f t="shared" ref="R4:R63" si="1">L4/K4</f>
        <v>1.347998196415082</v>
      </c>
      <c r="U4" s="3">
        <f t="shared" si="0"/>
        <v>2.6643402777777778</v>
      </c>
    </row>
    <row r="5" spans="1:21">
      <c r="A5">
        <v>3</v>
      </c>
      <c r="B5" t="s">
        <v>276</v>
      </c>
      <c r="C5">
        <v>659</v>
      </c>
      <c r="D5" t="s">
        <v>287</v>
      </c>
      <c r="E5">
        <v>120</v>
      </c>
      <c r="F5" t="s">
        <v>774</v>
      </c>
      <c r="G5" t="s">
        <v>288</v>
      </c>
      <c r="H5" t="s">
        <v>284</v>
      </c>
      <c r="I5" s="1">
        <v>41092</v>
      </c>
      <c r="J5" s="3">
        <v>0.73844907407407412</v>
      </c>
      <c r="K5" s="3">
        <v>1.9944675925925928</v>
      </c>
      <c r="L5" s="3">
        <v>2.6885416666666671</v>
      </c>
      <c r="M5" t="s">
        <v>289</v>
      </c>
      <c r="N5" t="s">
        <v>290</v>
      </c>
      <c r="O5" t="s">
        <v>748</v>
      </c>
      <c r="R5" s="7">
        <f t="shared" si="1"/>
        <v>1.3479996750269845</v>
      </c>
      <c r="U5" s="3">
        <f t="shared" si="0"/>
        <v>2.6885416666666671</v>
      </c>
    </row>
    <row r="6" spans="1:21">
      <c r="A6">
        <v>4</v>
      </c>
      <c r="B6" t="s">
        <v>276</v>
      </c>
      <c r="C6">
        <v>3</v>
      </c>
      <c r="D6" t="s">
        <v>291</v>
      </c>
      <c r="E6">
        <v>96</v>
      </c>
      <c r="F6" t="s">
        <v>775</v>
      </c>
      <c r="G6" t="s">
        <v>283</v>
      </c>
      <c r="H6" t="s">
        <v>292</v>
      </c>
      <c r="I6" s="1">
        <v>41092</v>
      </c>
      <c r="J6" s="3">
        <v>0.79770833333333335</v>
      </c>
      <c r="K6" s="3">
        <v>2.037962962962963</v>
      </c>
      <c r="L6" s="3">
        <v>2.6941898148148149</v>
      </c>
      <c r="M6" t="s">
        <v>293</v>
      </c>
      <c r="N6" t="s">
        <v>294</v>
      </c>
      <c r="O6" t="s">
        <v>748</v>
      </c>
      <c r="R6" s="7">
        <f t="shared" si="1"/>
        <v>1.3220013630168106</v>
      </c>
      <c r="U6" s="3">
        <f t="shared" si="0"/>
        <v>2.6941898148148149</v>
      </c>
    </row>
    <row r="7" spans="1:21">
      <c r="A7">
        <v>5</v>
      </c>
      <c r="B7" t="s">
        <v>276</v>
      </c>
      <c r="C7">
        <v>326</v>
      </c>
      <c r="D7" t="s">
        <v>295</v>
      </c>
      <c r="E7">
        <v>56</v>
      </c>
      <c r="F7" t="s">
        <v>777</v>
      </c>
      <c r="G7" t="s">
        <v>283</v>
      </c>
      <c r="H7" t="s">
        <v>296</v>
      </c>
      <c r="I7" s="1">
        <v>41092</v>
      </c>
      <c r="J7" s="3">
        <v>0.87737268518518519</v>
      </c>
      <c r="K7" s="3">
        <v>2.094178240740741</v>
      </c>
      <c r="L7" s="3">
        <v>2.6973032407407409</v>
      </c>
      <c r="M7" t="s">
        <v>297</v>
      </c>
      <c r="N7" t="s">
        <v>298</v>
      </c>
      <c r="O7" t="s">
        <v>748</v>
      </c>
      <c r="R7" s="7">
        <f t="shared" si="1"/>
        <v>1.2880007958571216</v>
      </c>
      <c r="U7" s="3">
        <f t="shared" si="0"/>
        <v>2.6973032407407413</v>
      </c>
    </row>
    <row r="8" spans="1:21">
      <c r="A8">
        <v>6</v>
      </c>
      <c r="B8" t="s">
        <v>276</v>
      </c>
      <c r="C8">
        <v>9138</v>
      </c>
      <c r="D8" t="s">
        <v>299</v>
      </c>
      <c r="E8">
        <v>139</v>
      </c>
      <c r="F8" t="s">
        <v>778</v>
      </c>
      <c r="G8" t="s">
        <v>283</v>
      </c>
      <c r="H8" t="s">
        <v>300</v>
      </c>
      <c r="I8" s="1">
        <v>41092</v>
      </c>
      <c r="J8" s="3">
        <v>0.81898148148148142</v>
      </c>
      <c r="K8" s="3">
        <v>2.0517708333333333</v>
      </c>
      <c r="L8" s="3">
        <v>2.698078703703704</v>
      </c>
      <c r="M8" t="s">
        <v>301</v>
      </c>
      <c r="N8" t="s">
        <v>302</v>
      </c>
      <c r="O8" t="s">
        <v>748</v>
      </c>
      <c r="R8" s="7">
        <f t="shared" si="1"/>
        <v>1.3150000282050849</v>
      </c>
      <c r="U8" s="3">
        <f t="shared" si="0"/>
        <v>2.698078703703704</v>
      </c>
    </row>
    <row r="9" spans="1:21">
      <c r="A9">
        <v>7</v>
      </c>
      <c r="B9" t="s">
        <v>276</v>
      </c>
      <c r="C9">
        <v>1</v>
      </c>
      <c r="D9" t="s">
        <v>303</v>
      </c>
      <c r="E9">
        <v>225</v>
      </c>
      <c r="F9" t="s">
        <v>779</v>
      </c>
      <c r="G9" t="s">
        <v>304</v>
      </c>
      <c r="H9" t="s">
        <v>305</v>
      </c>
      <c r="I9" s="1">
        <v>41092</v>
      </c>
      <c r="J9" s="3">
        <v>0.89473379629629635</v>
      </c>
      <c r="K9" s="3">
        <v>2.1038657407407406</v>
      </c>
      <c r="L9" s="3">
        <v>2.699259259259259</v>
      </c>
      <c r="M9" t="s">
        <v>306</v>
      </c>
      <c r="N9" t="s">
        <v>307</v>
      </c>
      <c r="O9" t="s">
        <v>748</v>
      </c>
      <c r="R9" s="7">
        <f t="shared" si="1"/>
        <v>1.2829997689438533</v>
      </c>
      <c r="U9" s="3">
        <f t="shared" si="0"/>
        <v>2.699259259259259</v>
      </c>
    </row>
    <row r="10" spans="1:21">
      <c r="A10">
        <v>8</v>
      </c>
      <c r="B10" t="s">
        <v>276</v>
      </c>
      <c r="C10">
        <v>126</v>
      </c>
      <c r="D10" t="s">
        <v>308</v>
      </c>
      <c r="E10">
        <v>48</v>
      </c>
      <c r="F10" t="s">
        <v>782</v>
      </c>
      <c r="G10" t="s">
        <v>288</v>
      </c>
      <c r="H10" t="s">
        <v>309</v>
      </c>
      <c r="I10" s="1">
        <v>41092</v>
      </c>
      <c r="J10" s="3">
        <v>0.87454861111111104</v>
      </c>
      <c r="K10" s="3">
        <v>2.098611111111111</v>
      </c>
      <c r="L10" s="3">
        <v>2.7218981481481479</v>
      </c>
      <c r="M10" t="s">
        <v>310</v>
      </c>
      <c r="N10" t="s">
        <v>311</v>
      </c>
      <c r="O10" t="s">
        <v>748</v>
      </c>
      <c r="R10" s="7">
        <f t="shared" si="1"/>
        <v>1.2969997793955437</v>
      </c>
      <c r="U10" s="3">
        <f t="shared" si="0"/>
        <v>2.7218981481481479</v>
      </c>
    </row>
    <row r="11" spans="1:21">
      <c r="A11">
        <v>9</v>
      </c>
      <c r="B11" t="s">
        <v>276</v>
      </c>
      <c r="C11">
        <v>18325</v>
      </c>
      <c r="D11" t="s">
        <v>312</v>
      </c>
      <c r="E11">
        <v>167</v>
      </c>
      <c r="F11" t="s">
        <v>783</v>
      </c>
      <c r="G11" t="s">
        <v>283</v>
      </c>
      <c r="H11" t="s">
        <v>284</v>
      </c>
      <c r="I11" s="1">
        <v>41092</v>
      </c>
      <c r="J11" s="3">
        <v>0.77987268518518515</v>
      </c>
      <c r="K11" s="3">
        <v>2.0215509259259261</v>
      </c>
      <c r="L11" s="3">
        <v>2.7250462962962962</v>
      </c>
      <c r="M11" t="s">
        <v>313</v>
      </c>
      <c r="N11" t="s">
        <v>314</v>
      </c>
      <c r="O11" t="s">
        <v>748</v>
      </c>
      <c r="R11" s="7">
        <f t="shared" si="1"/>
        <v>1.3479978472707284</v>
      </c>
      <c r="U11" s="3">
        <f t="shared" si="0"/>
        <v>2.7250462962962962</v>
      </c>
    </row>
    <row r="12" spans="1:21">
      <c r="A12">
        <v>10</v>
      </c>
      <c r="B12" t="s">
        <v>276</v>
      </c>
      <c r="C12">
        <v>47</v>
      </c>
      <c r="D12" t="s">
        <v>315</v>
      </c>
      <c r="E12">
        <v>126</v>
      </c>
      <c r="F12" t="s">
        <v>786</v>
      </c>
      <c r="G12" t="s">
        <v>316</v>
      </c>
      <c r="H12" t="s">
        <v>317</v>
      </c>
      <c r="I12" s="1">
        <v>41092</v>
      </c>
      <c r="J12" s="3">
        <v>0.8834953703703704</v>
      </c>
      <c r="K12" s="3">
        <v>2.109537037037037</v>
      </c>
      <c r="L12" s="3">
        <v>2.7423958333333331</v>
      </c>
      <c r="M12" t="s">
        <v>318</v>
      </c>
      <c r="N12" t="s">
        <v>319</v>
      </c>
      <c r="O12" t="s">
        <v>748</v>
      </c>
      <c r="R12" s="7">
        <f t="shared" si="1"/>
        <v>1.2999989026906025</v>
      </c>
      <c r="U12" s="3">
        <f t="shared" si="0"/>
        <v>2.7423958333333327</v>
      </c>
    </row>
    <row r="13" spans="1:21">
      <c r="A13">
        <v>11</v>
      </c>
      <c r="B13" t="s">
        <v>276</v>
      </c>
      <c r="C13">
        <v>62</v>
      </c>
      <c r="D13" t="s">
        <v>320</v>
      </c>
      <c r="E13">
        <v>123</v>
      </c>
      <c r="F13" t="s">
        <v>787</v>
      </c>
      <c r="G13" t="s">
        <v>321</v>
      </c>
      <c r="H13" t="s">
        <v>322</v>
      </c>
      <c r="I13" s="1">
        <v>41092</v>
      </c>
      <c r="J13" s="3">
        <v>0.85780092592592594</v>
      </c>
      <c r="K13" s="3">
        <v>2.0841203703703703</v>
      </c>
      <c r="L13" s="3">
        <v>2.7447916666666665</v>
      </c>
      <c r="M13" t="s">
        <v>323</v>
      </c>
      <c r="N13" t="s">
        <v>324</v>
      </c>
      <c r="O13" t="s">
        <v>748</v>
      </c>
      <c r="R13" s="7">
        <f t="shared" si="1"/>
        <v>1.3170024657351667</v>
      </c>
      <c r="U13" s="3">
        <f t="shared" si="0"/>
        <v>2.7447916666666665</v>
      </c>
    </row>
    <row r="14" spans="1:21">
      <c r="A14">
        <v>12</v>
      </c>
      <c r="B14" t="s">
        <v>325</v>
      </c>
      <c r="C14">
        <v>50260</v>
      </c>
      <c r="D14" t="s">
        <v>326</v>
      </c>
      <c r="E14">
        <v>119</v>
      </c>
      <c r="F14" t="s">
        <v>788</v>
      </c>
      <c r="G14" t="s">
        <v>327</v>
      </c>
      <c r="H14" t="s">
        <v>328</v>
      </c>
      <c r="I14" s="1">
        <v>41092</v>
      </c>
      <c r="J14" s="3">
        <v>0.82598379629629637</v>
      </c>
      <c r="K14" s="3">
        <v>2.0579050925925926</v>
      </c>
      <c r="L14" s="3">
        <v>2.7452430555555556</v>
      </c>
      <c r="M14" t="s">
        <v>329</v>
      </c>
      <c r="N14" t="s">
        <v>330</v>
      </c>
      <c r="O14" t="s">
        <v>748</v>
      </c>
      <c r="R14" s="7">
        <f t="shared" si="1"/>
        <v>1.3339988639111826</v>
      </c>
      <c r="U14" s="3">
        <f t="shared" si="0"/>
        <v>2.7452430555555556</v>
      </c>
    </row>
    <row r="15" spans="1:21">
      <c r="A15">
        <v>13</v>
      </c>
      <c r="B15" t="s">
        <v>276</v>
      </c>
      <c r="C15">
        <v>23</v>
      </c>
      <c r="D15" t="s">
        <v>331</v>
      </c>
      <c r="E15">
        <v>102</v>
      </c>
      <c r="F15" t="s">
        <v>789</v>
      </c>
      <c r="G15" t="s">
        <v>332</v>
      </c>
      <c r="H15" t="s">
        <v>333</v>
      </c>
      <c r="I15" s="1">
        <v>41092</v>
      </c>
      <c r="J15" s="3">
        <v>0.93769675925925933</v>
      </c>
      <c r="K15" s="3">
        <v>2.1399305555555554</v>
      </c>
      <c r="L15" s="3">
        <v>2.7476736111111109</v>
      </c>
      <c r="M15" t="s">
        <v>334</v>
      </c>
      <c r="N15" t="s">
        <v>335</v>
      </c>
      <c r="O15" t="s">
        <v>748</v>
      </c>
      <c r="R15" s="7">
        <f t="shared" si="1"/>
        <v>1.2840012980691222</v>
      </c>
      <c r="U15" s="3">
        <f t="shared" si="0"/>
        <v>2.7476736111111109</v>
      </c>
    </row>
    <row r="16" spans="1:21">
      <c r="A16">
        <v>14</v>
      </c>
      <c r="B16" t="s">
        <v>276</v>
      </c>
      <c r="C16">
        <v>10773</v>
      </c>
      <c r="D16" t="s">
        <v>336</v>
      </c>
      <c r="E16">
        <v>63</v>
      </c>
      <c r="F16" t="s">
        <v>790</v>
      </c>
      <c r="G16" t="s">
        <v>337</v>
      </c>
      <c r="H16" t="s">
        <v>338</v>
      </c>
      <c r="I16" s="1">
        <v>41092</v>
      </c>
      <c r="J16" s="3">
        <v>0.82975694444444448</v>
      </c>
      <c r="K16" s="3">
        <v>2.0609606481481482</v>
      </c>
      <c r="L16" s="3">
        <v>2.7493171296296297</v>
      </c>
      <c r="M16" t="s">
        <v>339</v>
      </c>
      <c r="N16" t="s">
        <v>340</v>
      </c>
      <c r="O16" t="s">
        <v>748</v>
      </c>
      <c r="R16" s="7">
        <f t="shared" si="1"/>
        <v>1.3339978772035246</v>
      </c>
      <c r="U16" s="3">
        <f t="shared" si="0"/>
        <v>2.7493171296296297</v>
      </c>
    </row>
    <row r="17" spans="1:21">
      <c r="A17">
        <v>15</v>
      </c>
      <c r="B17" t="s">
        <v>276</v>
      </c>
      <c r="C17">
        <v>10779</v>
      </c>
      <c r="D17" t="s">
        <v>341</v>
      </c>
      <c r="E17">
        <v>69</v>
      </c>
      <c r="F17" t="s">
        <v>792</v>
      </c>
      <c r="G17" t="s">
        <v>342</v>
      </c>
      <c r="H17" t="s">
        <v>343</v>
      </c>
      <c r="I17" s="1">
        <v>41092</v>
      </c>
      <c r="J17" s="3">
        <v>0.93494212962962964</v>
      </c>
      <c r="K17" s="3">
        <v>2.1484837962962962</v>
      </c>
      <c r="L17" s="3">
        <v>2.7522106481481483</v>
      </c>
      <c r="M17" t="s">
        <v>344</v>
      </c>
      <c r="N17" t="s">
        <v>345</v>
      </c>
      <c r="O17" t="s">
        <v>748</v>
      </c>
      <c r="R17" s="7">
        <f t="shared" si="1"/>
        <v>1.2810013521594148</v>
      </c>
      <c r="U17" s="3">
        <f t="shared" si="0"/>
        <v>2.7522106481481479</v>
      </c>
    </row>
    <row r="18" spans="1:21">
      <c r="A18">
        <v>16</v>
      </c>
      <c r="B18" t="s">
        <v>276</v>
      </c>
      <c r="C18">
        <v>3</v>
      </c>
      <c r="D18" t="s">
        <v>346</v>
      </c>
      <c r="E18">
        <v>227</v>
      </c>
      <c r="F18" t="s">
        <v>793</v>
      </c>
      <c r="G18" t="s">
        <v>283</v>
      </c>
      <c r="H18" t="s">
        <v>347</v>
      </c>
      <c r="I18" s="1">
        <v>41092</v>
      </c>
      <c r="J18" s="3">
        <v>0.88015046296296295</v>
      </c>
      <c r="K18" s="3">
        <v>2.1008449074074074</v>
      </c>
      <c r="L18" s="3">
        <v>2.754212962962963</v>
      </c>
      <c r="M18" t="s">
        <v>348</v>
      </c>
      <c r="N18" t="s">
        <v>340</v>
      </c>
      <c r="O18" t="s">
        <v>748</v>
      </c>
      <c r="R18" s="7">
        <f t="shared" si="1"/>
        <v>1.3110025177260032</v>
      </c>
      <c r="U18" s="3">
        <f t="shared" si="0"/>
        <v>2.754212962962963</v>
      </c>
    </row>
    <row r="19" spans="1:21">
      <c r="A19">
        <v>17</v>
      </c>
      <c r="B19" t="s">
        <v>276</v>
      </c>
      <c r="C19">
        <v>24</v>
      </c>
      <c r="D19" t="s">
        <v>349</v>
      </c>
      <c r="E19">
        <v>100</v>
      </c>
      <c r="F19" t="s">
        <v>795</v>
      </c>
      <c r="G19" t="s">
        <v>350</v>
      </c>
      <c r="H19" t="s">
        <v>305</v>
      </c>
      <c r="I19" s="1">
        <v>41092</v>
      </c>
      <c r="J19" s="3">
        <v>0.9148263888888889</v>
      </c>
      <c r="K19" s="3">
        <v>2.1281828703703702</v>
      </c>
      <c r="L19" s="3">
        <v>2.7559953703703708</v>
      </c>
      <c r="M19" t="s">
        <v>351</v>
      </c>
      <c r="N19" t="s">
        <v>352</v>
      </c>
      <c r="O19" t="s">
        <v>748</v>
      </c>
      <c r="R19" s="7">
        <f t="shared" si="1"/>
        <v>1.2949993201903469</v>
      </c>
      <c r="U19" s="3">
        <f t="shared" si="0"/>
        <v>2.7559953703703708</v>
      </c>
    </row>
    <row r="20" spans="1:21">
      <c r="A20">
        <v>18</v>
      </c>
      <c r="B20" t="s">
        <v>276</v>
      </c>
      <c r="C20">
        <v>5709</v>
      </c>
      <c r="D20" t="s">
        <v>353</v>
      </c>
      <c r="E20">
        <v>82</v>
      </c>
      <c r="F20" t="s">
        <v>796</v>
      </c>
      <c r="G20" t="s">
        <v>283</v>
      </c>
      <c r="H20" t="s">
        <v>296</v>
      </c>
      <c r="I20" s="1">
        <v>41092</v>
      </c>
      <c r="J20" s="3">
        <v>0.91932870370370379</v>
      </c>
      <c r="K20" s="3">
        <v>2.1362731481481481</v>
      </c>
      <c r="L20" s="3">
        <v>2.7579282407407408</v>
      </c>
      <c r="M20" t="s">
        <v>354</v>
      </c>
      <c r="N20" t="s">
        <v>324</v>
      </c>
      <c r="O20" t="s">
        <v>748</v>
      </c>
      <c r="R20" s="7">
        <f t="shared" si="1"/>
        <v>1.2909998157920402</v>
      </c>
      <c r="U20" s="3">
        <f t="shared" si="0"/>
        <v>2.7579282407407408</v>
      </c>
    </row>
    <row r="21" spans="1:21">
      <c r="A21">
        <v>19</v>
      </c>
      <c r="B21" t="s">
        <v>355</v>
      </c>
      <c r="C21">
        <v>7585</v>
      </c>
      <c r="D21" t="s">
        <v>356</v>
      </c>
      <c r="E21">
        <v>68</v>
      </c>
      <c r="F21" t="s">
        <v>797</v>
      </c>
      <c r="G21" t="s">
        <v>357</v>
      </c>
      <c r="H21" t="s">
        <v>358</v>
      </c>
      <c r="I21" s="1">
        <v>41092</v>
      </c>
      <c r="J21" s="3">
        <v>0.85004629629629624</v>
      </c>
      <c r="K21" s="3">
        <v>2.0785185185185187</v>
      </c>
      <c r="L21" s="3">
        <v>2.7602777777777781</v>
      </c>
      <c r="M21" t="s">
        <v>359</v>
      </c>
      <c r="N21" t="s">
        <v>360</v>
      </c>
      <c r="O21" t="s">
        <v>748</v>
      </c>
      <c r="R21" s="7">
        <f t="shared" si="1"/>
        <v>1.3280024946543123</v>
      </c>
      <c r="U21" s="3">
        <f t="shared" si="0"/>
        <v>2.7602777777777781</v>
      </c>
    </row>
    <row r="22" spans="1:21">
      <c r="A22">
        <v>20</v>
      </c>
      <c r="B22" t="s">
        <v>276</v>
      </c>
      <c r="C22">
        <v>142</v>
      </c>
      <c r="D22" t="s">
        <v>361</v>
      </c>
      <c r="E22">
        <v>164</v>
      </c>
      <c r="F22" t="s">
        <v>798</v>
      </c>
      <c r="G22" t="s">
        <v>362</v>
      </c>
      <c r="H22" t="s">
        <v>363</v>
      </c>
      <c r="I22" s="1">
        <v>41092</v>
      </c>
      <c r="J22" s="3">
        <v>0.83503472222222219</v>
      </c>
      <c r="K22" s="3">
        <v>2.0687500000000001</v>
      </c>
      <c r="L22" s="3">
        <v>2.7617824074074075</v>
      </c>
      <c r="M22" t="s">
        <v>364</v>
      </c>
      <c r="N22" t="s">
        <v>365</v>
      </c>
      <c r="O22" t="s">
        <v>748</v>
      </c>
      <c r="R22" s="7">
        <f t="shared" si="1"/>
        <v>1.3350005594718586</v>
      </c>
      <c r="U22" s="3">
        <f t="shared" si="0"/>
        <v>2.7617824074074075</v>
      </c>
    </row>
    <row r="23" spans="1:21">
      <c r="A23">
        <v>21</v>
      </c>
      <c r="B23" t="s">
        <v>366</v>
      </c>
      <c r="C23">
        <v>3062</v>
      </c>
      <c r="D23" t="s">
        <v>367</v>
      </c>
      <c r="E23">
        <v>80</v>
      </c>
      <c r="F23" t="s">
        <v>800</v>
      </c>
      <c r="G23" t="s">
        <v>283</v>
      </c>
      <c r="H23" t="s">
        <v>284</v>
      </c>
      <c r="I23" s="1">
        <v>41092</v>
      </c>
      <c r="J23" s="3">
        <v>0.80959490740740747</v>
      </c>
      <c r="K23" s="3">
        <v>2.0506944444444444</v>
      </c>
      <c r="L23" s="3">
        <v>2.7643402777777779</v>
      </c>
      <c r="M23" t="s">
        <v>368</v>
      </c>
      <c r="N23" t="s">
        <v>324</v>
      </c>
      <c r="O23" t="s">
        <v>748</v>
      </c>
      <c r="R23" s="7">
        <f t="shared" si="1"/>
        <v>1.3480020318320354</v>
      </c>
      <c r="U23" s="3">
        <f t="shared" si="0"/>
        <v>2.7643402777777779</v>
      </c>
    </row>
    <row r="24" spans="1:21">
      <c r="A24">
        <v>22</v>
      </c>
      <c r="B24" t="s">
        <v>276</v>
      </c>
      <c r="C24">
        <v>1119</v>
      </c>
      <c r="D24" t="s">
        <v>369</v>
      </c>
      <c r="E24">
        <v>223</v>
      </c>
      <c r="F24" t="s">
        <v>801</v>
      </c>
      <c r="G24" t="s">
        <v>304</v>
      </c>
      <c r="H24" t="s">
        <v>370</v>
      </c>
      <c r="I24" s="1">
        <v>41092</v>
      </c>
      <c r="J24" s="3">
        <v>0.86892361111111116</v>
      </c>
      <c r="K24" s="3">
        <v>2.0970833333333334</v>
      </c>
      <c r="L24" s="3">
        <v>2.7660532407407405</v>
      </c>
      <c r="M24" t="s">
        <v>371</v>
      </c>
      <c r="N24" t="s">
        <v>372</v>
      </c>
      <c r="O24" t="s">
        <v>748</v>
      </c>
      <c r="R24" s="7">
        <f t="shared" si="1"/>
        <v>1.3190001545356203</v>
      </c>
      <c r="U24" s="3">
        <f t="shared" si="0"/>
        <v>2.7660532407407405</v>
      </c>
    </row>
    <row r="25" spans="1:21">
      <c r="A25">
        <v>23</v>
      </c>
      <c r="B25" t="s">
        <v>276</v>
      </c>
      <c r="C25">
        <v>54</v>
      </c>
      <c r="D25" t="s">
        <v>373</v>
      </c>
      <c r="E25">
        <v>116</v>
      </c>
      <c r="F25" t="s">
        <v>803</v>
      </c>
      <c r="G25" t="s">
        <v>374</v>
      </c>
      <c r="H25" t="s">
        <v>375</v>
      </c>
      <c r="I25" s="1">
        <v>41092</v>
      </c>
      <c r="J25" s="3">
        <v>0.92016203703703703</v>
      </c>
      <c r="K25" s="3">
        <v>2.1245833333333333</v>
      </c>
      <c r="L25" s="3">
        <v>2.7747106481481478</v>
      </c>
      <c r="M25" t="s">
        <v>376</v>
      </c>
      <c r="N25" t="s">
        <v>377</v>
      </c>
      <c r="O25" t="s">
        <v>748</v>
      </c>
      <c r="R25" s="7">
        <f t="shared" si="1"/>
        <v>1.3060022662395676</v>
      </c>
      <c r="U25" s="3">
        <f t="shared" si="0"/>
        <v>2.7747106481481478</v>
      </c>
    </row>
    <row r="26" spans="1:21">
      <c r="A26">
        <v>24</v>
      </c>
      <c r="B26" t="s">
        <v>325</v>
      </c>
      <c r="C26">
        <v>2220</v>
      </c>
      <c r="D26" t="s">
        <v>378</v>
      </c>
      <c r="E26">
        <v>217</v>
      </c>
      <c r="F26" t="s">
        <v>804</v>
      </c>
      <c r="G26" t="s">
        <v>379</v>
      </c>
      <c r="H26" t="s">
        <v>380</v>
      </c>
      <c r="I26" s="1">
        <v>41092</v>
      </c>
      <c r="J26" s="3">
        <v>0.93449074074074068</v>
      </c>
      <c r="K26" s="3">
        <v>2.139849537037037</v>
      </c>
      <c r="L26" s="3">
        <v>2.7753819444444443</v>
      </c>
      <c r="M26" t="s">
        <v>381</v>
      </c>
      <c r="N26" t="s">
        <v>382</v>
      </c>
      <c r="O26" t="s">
        <v>748</v>
      </c>
      <c r="R26" s="7">
        <f t="shared" si="1"/>
        <v>1.2969986423846434</v>
      </c>
      <c r="U26" s="3">
        <f t="shared" si="0"/>
        <v>2.7753819444444447</v>
      </c>
    </row>
    <row r="27" spans="1:21">
      <c r="A27">
        <v>25</v>
      </c>
      <c r="B27" t="s">
        <v>276</v>
      </c>
      <c r="C27">
        <v>82</v>
      </c>
      <c r="D27" t="s">
        <v>383</v>
      </c>
      <c r="E27">
        <v>118</v>
      </c>
      <c r="F27" t="s">
        <v>806</v>
      </c>
      <c r="G27" t="s">
        <v>384</v>
      </c>
      <c r="H27" t="s">
        <v>322</v>
      </c>
      <c r="I27" s="1">
        <v>41092</v>
      </c>
      <c r="J27" s="3">
        <v>0.87476851851851845</v>
      </c>
      <c r="K27" s="3">
        <v>2.0967708333333333</v>
      </c>
      <c r="L27" s="3">
        <v>2.7866087962962962</v>
      </c>
      <c r="M27" t="s">
        <v>385</v>
      </c>
      <c r="N27" t="s">
        <v>386</v>
      </c>
      <c r="O27" t="s">
        <v>748</v>
      </c>
      <c r="R27" s="7">
        <f t="shared" si="1"/>
        <v>1.3290001711185078</v>
      </c>
      <c r="U27" s="3">
        <f t="shared" si="0"/>
        <v>2.7866087962962962</v>
      </c>
    </row>
    <row r="28" spans="1:21">
      <c r="A28">
        <v>26</v>
      </c>
      <c r="B28" t="s">
        <v>276</v>
      </c>
      <c r="C28">
        <v>10775</v>
      </c>
      <c r="D28" t="s">
        <v>387</v>
      </c>
      <c r="E28">
        <v>200</v>
      </c>
      <c r="F28" t="s">
        <v>807</v>
      </c>
      <c r="G28" t="s">
        <v>388</v>
      </c>
      <c r="H28" t="s">
        <v>338</v>
      </c>
      <c r="I28" s="1">
        <v>41092</v>
      </c>
      <c r="J28" s="3">
        <v>0.91559027777777768</v>
      </c>
      <c r="K28" s="3">
        <v>2.1307060185185187</v>
      </c>
      <c r="L28" s="3">
        <v>2.7869675925925925</v>
      </c>
      <c r="M28" t="s">
        <v>389</v>
      </c>
      <c r="N28" t="s">
        <v>390</v>
      </c>
      <c r="O28" t="s">
        <v>748</v>
      </c>
      <c r="R28" s="7">
        <f t="shared" si="1"/>
        <v>1.3080019338051962</v>
      </c>
      <c r="U28" s="3">
        <f t="shared" si="0"/>
        <v>2.786967592592593</v>
      </c>
    </row>
    <row r="29" spans="1:21">
      <c r="A29">
        <v>27</v>
      </c>
      <c r="B29" t="s">
        <v>276</v>
      </c>
      <c r="C29">
        <v>1</v>
      </c>
      <c r="D29" t="s">
        <v>391</v>
      </c>
      <c r="E29">
        <v>114</v>
      </c>
      <c r="F29" t="s">
        <v>808</v>
      </c>
      <c r="G29" t="s">
        <v>283</v>
      </c>
      <c r="H29" t="s">
        <v>392</v>
      </c>
      <c r="I29" s="1">
        <v>41092</v>
      </c>
      <c r="J29" s="3">
        <v>0.91077546296296286</v>
      </c>
      <c r="K29" s="3">
        <v>2.1329629629629632</v>
      </c>
      <c r="L29" s="3">
        <v>2.7877777777777779</v>
      </c>
      <c r="M29" t="s">
        <v>393</v>
      </c>
      <c r="N29" t="s">
        <v>394</v>
      </c>
      <c r="O29" t="s">
        <v>748</v>
      </c>
      <c r="R29" s="7">
        <f t="shared" si="1"/>
        <v>1.3069977426636568</v>
      </c>
      <c r="U29" s="3">
        <f t="shared" si="0"/>
        <v>2.7877777777777779</v>
      </c>
    </row>
    <row r="30" spans="1:21">
      <c r="A30">
        <v>28</v>
      </c>
      <c r="B30" t="s">
        <v>395</v>
      </c>
      <c r="C30">
        <v>4908</v>
      </c>
      <c r="D30" t="s">
        <v>396</v>
      </c>
      <c r="E30">
        <v>221</v>
      </c>
      <c r="F30" t="s">
        <v>809</v>
      </c>
      <c r="G30" t="s">
        <v>397</v>
      </c>
      <c r="H30" t="s">
        <v>398</v>
      </c>
      <c r="I30" s="1">
        <v>41092</v>
      </c>
      <c r="J30" s="3">
        <v>0.836400462962963</v>
      </c>
      <c r="K30" s="3">
        <v>2.0712731481481481</v>
      </c>
      <c r="L30" s="3">
        <v>2.7941435185185184</v>
      </c>
      <c r="M30" t="s">
        <v>399</v>
      </c>
      <c r="N30" t="s">
        <v>400</v>
      </c>
      <c r="O30" t="s">
        <v>748</v>
      </c>
      <c r="R30" s="7">
        <f t="shared" si="1"/>
        <v>1.348998088937069</v>
      </c>
      <c r="U30" s="3">
        <f t="shared" si="0"/>
        <v>2.7941435185185184</v>
      </c>
    </row>
    <row r="31" spans="1:21">
      <c r="A31">
        <v>29</v>
      </c>
      <c r="B31" t="s">
        <v>276</v>
      </c>
      <c r="C31">
        <v>1</v>
      </c>
      <c r="D31" t="s">
        <v>401</v>
      </c>
      <c r="E31">
        <v>187</v>
      </c>
      <c r="F31" t="s">
        <v>812</v>
      </c>
      <c r="G31" t="s">
        <v>283</v>
      </c>
      <c r="H31" t="s">
        <v>284</v>
      </c>
      <c r="I31" s="1">
        <v>41092</v>
      </c>
      <c r="J31" s="3">
        <v>0.84542824074074074</v>
      </c>
      <c r="K31" s="3">
        <v>2.0845023148148147</v>
      </c>
      <c r="L31" s="3">
        <v>2.8099074074074077</v>
      </c>
      <c r="M31" t="s">
        <v>402</v>
      </c>
      <c r="N31" t="s">
        <v>403</v>
      </c>
      <c r="O31" t="s">
        <v>748</v>
      </c>
      <c r="R31" s="7">
        <f t="shared" si="1"/>
        <v>1.3479991782388774</v>
      </c>
      <c r="U31" s="3">
        <f t="shared" si="0"/>
        <v>2.8099074074074077</v>
      </c>
    </row>
    <row r="32" spans="1:21">
      <c r="A32">
        <v>30</v>
      </c>
      <c r="B32" t="s">
        <v>276</v>
      </c>
      <c r="C32">
        <v>21</v>
      </c>
      <c r="D32" t="s">
        <v>404</v>
      </c>
      <c r="E32">
        <v>202</v>
      </c>
      <c r="F32" t="s">
        <v>815</v>
      </c>
      <c r="G32" t="s">
        <v>405</v>
      </c>
      <c r="H32" t="s">
        <v>406</v>
      </c>
      <c r="I32" s="1">
        <v>41092</v>
      </c>
      <c r="J32" s="3">
        <v>0.95540509259259254</v>
      </c>
      <c r="K32" s="3">
        <v>2.1711921296296297</v>
      </c>
      <c r="L32" s="3">
        <v>2.8225462962962964</v>
      </c>
      <c r="M32" t="s">
        <v>407</v>
      </c>
      <c r="N32" t="s">
        <v>314</v>
      </c>
      <c r="O32" t="s">
        <v>748</v>
      </c>
      <c r="R32" s="7">
        <f t="shared" si="1"/>
        <v>1.2999984007761567</v>
      </c>
      <c r="U32" s="3">
        <f t="shared" si="0"/>
        <v>2.8225462962962964</v>
      </c>
    </row>
    <row r="33" spans="1:21">
      <c r="A33">
        <v>31</v>
      </c>
      <c r="B33" t="s">
        <v>276</v>
      </c>
      <c r="C33">
        <v>38</v>
      </c>
      <c r="D33" t="s">
        <v>408</v>
      </c>
      <c r="E33">
        <v>174</v>
      </c>
      <c r="F33" t="s">
        <v>816</v>
      </c>
      <c r="G33" t="s">
        <v>283</v>
      </c>
      <c r="H33" t="s">
        <v>409</v>
      </c>
      <c r="I33" s="1">
        <v>41092</v>
      </c>
      <c r="J33" s="3">
        <v>0.94563657407407409</v>
      </c>
      <c r="K33" s="3">
        <v>2.1629745370370368</v>
      </c>
      <c r="L33" s="3">
        <v>2.8226851851851849</v>
      </c>
      <c r="M33" t="s">
        <v>410</v>
      </c>
      <c r="N33" t="s">
        <v>302</v>
      </c>
      <c r="O33" t="s">
        <v>748</v>
      </c>
      <c r="R33" s="7">
        <f t="shared" si="1"/>
        <v>1.3050015785446354</v>
      </c>
      <c r="U33" s="3">
        <f t="shared" si="0"/>
        <v>2.8226851851851849</v>
      </c>
    </row>
    <row r="34" spans="1:21">
      <c r="A34">
        <v>32</v>
      </c>
      <c r="B34" t="s">
        <v>276</v>
      </c>
      <c r="C34">
        <v>557</v>
      </c>
      <c r="D34" t="s">
        <v>411</v>
      </c>
      <c r="E34">
        <v>99</v>
      </c>
      <c r="F34" t="s">
        <v>819</v>
      </c>
      <c r="G34" t="s">
        <v>283</v>
      </c>
      <c r="H34" t="s">
        <v>412</v>
      </c>
      <c r="I34" s="1">
        <v>41092</v>
      </c>
      <c r="J34" s="3">
        <v>0.94817129629629626</v>
      </c>
      <c r="K34" s="3">
        <v>2.1668402777777778</v>
      </c>
      <c r="L34" s="3">
        <v>2.8277314814814818</v>
      </c>
      <c r="M34" t="s">
        <v>413</v>
      </c>
      <c r="N34" t="s">
        <v>365</v>
      </c>
      <c r="O34" t="s">
        <v>748</v>
      </c>
      <c r="R34" s="7">
        <f t="shared" si="1"/>
        <v>1.305002270117245</v>
      </c>
      <c r="U34" s="3">
        <f t="shared" si="0"/>
        <v>2.8277314814814818</v>
      </c>
    </row>
    <row r="35" spans="1:21">
      <c r="A35">
        <v>33</v>
      </c>
      <c r="B35" t="s">
        <v>276</v>
      </c>
      <c r="C35">
        <v>84</v>
      </c>
      <c r="D35" t="s">
        <v>414</v>
      </c>
      <c r="E35">
        <v>213</v>
      </c>
      <c r="F35" t="s">
        <v>820</v>
      </c>
      <c r="G35" t="s">
        <v>304</v>
      </c>
      <c r="H35" t="s">
        <v>363</v>
      </c>
      <c r="I35" s="1">
        <v>41092</v>
      </c>
      <c r="J35" s="3">
        <v>0.88909722222222232</v>
      </c>
      <c r="K35" s="3">
        <v>2.1181597222222224</v>
      </c>
      <c r="L35" s="3">
        <v>2.8277430555555552</v>
      </c>
      <c r="M35" t="s">
        <v>415</v>
      </c>
      <c r="N35" t="s">
        <v>416</v>
      </c>
      <c r="O35" t="s">
        <v>748</v>
      </c>
      <c r="R35" s="7">
        <f t="shared" si="1"/>
        <v>1.3349999180368175</v>
      </c>
      <c r="U35" s="3">
        <f t="shared" ref="U35:U63" si="2">K35*R35</f>
        <v>2.8277430555555552</v>
      </c>
    </row>
    <row r="36" spans="1:21">
      <c r="A36">
        <v>34</v>
      </c>
      <c r="B36" t="s">
        <v>276</v>
      </c>
      <c r="C36">
        <v>30</v>
      </c>
      <c r="D36" t="s">
        <v>417</v>
      </c>
      <c r="E36">
        <v>45</v>
      </c>
      <c r="F36" t="s">
        <v>823</v>
      </c>
      <c r="G36" t="s">
        <v>316</v>
      </c>
      <c r="H36" t="s">
        <v>418</v>
      </c>
      <c r="I36" s="1">
        <v>41092</v>
      </c>
      <c r="J36" s="3">
        <v>0.96696759259259257</v>
      </c>
      <c r="K36" s="3">
        <v>2.1867939814814812</v>
      </c>
      <c r="L36" s="3">
        <v>2.8318981481481482</v>
      </c>
      <c r="M36" t="s">
        <v>419</v>
      </c>
      <c r="N36" t="s">
        <v>319</v>
      </c>
      <c r="O36" t="s">
        <v>748</v>
      </c>
      <c r="R36" s="7">
        <f t="shared" si="1"/>
        <v>1.2949999735364326</v>
      </c>
      <c r="U36" s="3">
        <f t="shared" si="2"/>
        <v>2.8318981481481482</v>
      </c>
    </row>
    <row r="37" spans="1:21">
      <c r="A37">
        <v>35</v>
      </c>
      <c r="B37" t="s">
        <v>276</v>
      </c>
      <c r="C37">
        <v>127</v>
      </c>
      <c r="D37" t="s">
        <v>420</v>
      </c>
      <c r="E37">
        <v>92</v>
      </c>
      <c r="F37" t="s">
        <v>826</v>
      </c>
      <c r="G37" t="s">
        <v>283</v>
      </c>
      <c r="H37" t="s">
        <v>421</v>
      </c>
      <c r="I37" s="1">
        <v>41092</v>
      </c>
      <c r="J37" s="3">
        <v>0.92866898148148147</v>
      </c>
      <c r="K37" s="3">
        <v>2.1522569444444444</v>
      </c>
      <c r="L37" s="3">
        <v>2.8388310185185186</v>
      </c>
      <c r="M37" t="s">
        <v>422</v>
      </c>
      <c r="N37" t="s">
        <v>286</v>
      </c>
      <c r="O37" t="s">
        <v>748</v>
      </c>
      <c r="R37" s="7">
        <f t="shared" si="1"/>
        <v>1.319001909064021</v>
      </c>
      <c r="U37" s="3">
        <f t="shared" si="2"/>
        <v>2.8388310185185186</v>
      </c>
    </row>
    <row r="38" spans="1:21">
      <c r="A38">
        <v>36</v>
      </c>
      <c r="B38" t="s">
        <v>276</v>
      </c>
      <c r="C38">
        <v>107</v>
      </c>
      <c r="D38" t="s">
        <v>423</v>
      </c>
      <c r="E38">
        <v>33</v>
      </c>
      <c r="F38" t="s">
        <v>829</v>
      </c>
      <c r="G38" t="s">
        <v>283</v>
      </c>
      <c r="H38" t="s">
        <v>322</v>
      </c>
      <c r="I38" s="1">
        <v>41092</v>
      </c>
      <c r="J38" s="3">
        <v>0.9116319444444444</v>
      </c>
      <c r="K38" s="3">
        <v>2.1326157407407407</v>
      </c>
      <c r="L38" s="3">
        <v>2.8470370370370368</v>
      </c>
      <c r="M38" t="s">
        <v>424</v>
      </c>
      <c r="N38" t="s">
        <v>425</v>
      </c>
      <c r="O38" t="s">
        <v>748</v>
      </c>
      <c r="R38" s="7">
        <f t="shared" si="1"/>
        <v>1.3349976663157095</v>
      </c>
      <c r="U38" s="3">
        <f t="shared" si="2"/>
        <v>2.8470370370370368</v>
      </c>
    </row>
    <row r="39" spans="1:21">
      <c r="A39">
        <v>37</v>
      </c>
      <c r="B39" t="s">
        <v>276</v>
      </c>
      <c r="C39">
        <v>8</v>
      </c>
      <c r="D39" t="s">
        <v>426</v>
      </c>
      <c r="E39">
        <v>77</v>
      </c>
      <c r="F39" t="s">
        <v>831</v>
      </c>
      <c r="G39" t="s">
        <v>283</v>
      </c>
      <c r="H39" t="s">
        <v>427</v>
      </c>
      <c r="I39" s="1">
        <v>41092</v>
      </c>
      <c r="J39" s="3">
        <v>0.89269675925925929</v>
      </c>
      <c r="K39" s="3">
        <v>2.1231597222222223</v>
      </c>
      <c r="L39" s="3">
        <v>2.8514004629629626</v>
      </c>
      <c r="M39" t="s">
        <v>428</v>
      </c>
      <c r="N39" t="s">
        <v>340</v>
      </c>
      <c r="O39" t="s">
        <v>748</v>
      </c>
      <c r="R39" s="7">
        <f t="shared" si="1"/>
        <v>1.3429985662965203</v>
      </c>
      <c r="U39" s="3">
        <f t="shared" si="2"/>
        <v>2.8514004629629626</v>
      </c>
    </row>
    <row r="40" spans="1:21">
      <c r="A40">
        <v>38</v>
      </c>
      <c r="B40" t="s">
        <v>276</v>
      </c>
      <c r="C40">
        <v>9335</v>
      </c>
      <c r="D40" t="s">
        <v>429</v>
      </c>
      <c r="E40">
        <v>32</v>
      </c>
      <c r="F40" t="s">
        <v>840</v>
      </c>
      <c r="G40" t="s">
        <v>430</v>
      </c>
      <c r="H40" t="s">
        <v>358</v>
      </c>
      <c r="I40" s="1">
        <v>41092</v>
      </c>
      <c r="J40" s="3">
        <v>0.9162731481481482</v>
      </c>
      <c r="K40" s="3">
        <v>2.1494097222222224</v>
      </c>
      <c r="L40" s="3">
        <v>2.8737615740740741</v>
      </c>
      <c r="M40" t="s">
        <v>431</v>
      </c>
      <c r="N40" t="s">
        <v>432</v>
      </c>
      <c r="O40" t="s">
        <v>748</v>
      </c>
      <c r="R40" s="7">
        <f t="shared" si="1"/>
        <v>1.3370003607794989</v>
      </c>
      <c r="U40" s="3">
        <f t="shared" si="2"/>
        <v>2.8737615740740741</v>
      </c>
    </row>
    <row r="41" spans="1:21">
      <c r="A41">
        <v>39</v>
      </c>
      <c r="B41" t="s">
        <v>276</v>
      </c>
      <c r="C41">
        <v>10407</v>
      </c>
      <c r="D41" t="s">
        <v>433</v>
      </c>
      <c r="E41">
        <v>36</v>
      </c>
      <c r="F41" t="s">
        <v>847</v>
      </c>
      <c r="G41" t="s">
        <v>434</v>
      </c>
      <c r="H41" t="s">
        <v>358</v>
      </c>
      <c r="I41" s="1">
        <v>41092</v>
      </c>
      <c r="J41" s="3">
        <v>0.9331018518518519</v>
      </c>
      <c r="K41" s="3">
        <v>2.16</v>
      </c>
      <c r="L41" s="3">
        <v>2.8922453703703703</v>
      </c>
      <c r="M41" t="s">
        <v>435</v>
      </c>
      <c r="N41" t="s">
        <v>436</v>
      </c>
      <c r="O41" t="s">
        <v>748</v>
      </c>
      <c r="R41" s="7">
        <f t="shared" si="1"/>
        <v>1.3390024862825787</v>
      </c>
      <c r="U41" s="3">
        <f t="shared" si="2"/>
        <v>2.8922453703703703</v>
      </c>
    </row>
    <row r="42" spans="1:21">
      <c r="A42">
        <v>40</v>
      </c>
      <c r="B42" t="s">
        <v>276</v>
      </c>
      <c r="C42">
        <v>82</v>
      </c>
      <c r="D42" t="s">
        <v>437</v>
      </c>
      <c r="E42">
        <v>124</v>
      </c>
      <c r="F42" t="s">
        <v>850</v>
      </c>
      <c r="G42" t="s">
        <v>283</v>
      </c>
      <c r="H42" t="s">
        <v>363</v>
      </c>
      <c r="I42" s="1">
        <v>41092</v>
      </c>
      <c r="J42" s="3">
        <v>0.95067129629629632</v>
      </c>
      <c r="K42" s="3">
        <v>2.1720717592592593</v>
      </c>
      <c r="L42" s="3">
        <v>2.8997106481481478</v>
      </c>
      <c r="M42" t="s">
        <v>438</v>
      </c>
      <c r="N42" t="s">
        <v>324</v>
      </c>
      <c r="O42" t="s">
        <v>748</v>
      </c>
      <c r="R42" s="7">
        <f t="shared" si="1"/>
        <v>1.3349976287786343</v>
      </c>
      <c r="U42" s="3">
        <f t="shared" si="2"/>
        <v>2.8997106481481478</v>
      </c>
    </row>
    <row r="43" spans="1:21">
      <c r="A43">
        <v>41</v>
      </c>
      <c r="B43" t="s">
        <v>276</v>
      </c>
      <c r="C43">
        <v>30</v>
      </c>
      <c r="D43" t="s">
        <v>439</v>
      </c>
      <c r="E43">
        <v>75</v>
      </c>
      <c r="F43" t="s">
        <v>853</v>
      </c>
      <c r="G43" t="s">
        <v>283</v>
      </c>
      <c r="H43" t="s">
        <v>440</v>
      </c>
      <c r="I43" s="1">
        <v>41093</v>
      </c>
      <c r="J43" s="3">
        <v>2.855324074074074E-2</v>
      </c>
      <c r="K43" s="3">
        <v>2.2479398148148149</v>
      </c>
      <c r="L43" s="3">
        <v>2.9088310185185189</v>
      </c>
      <c r="M43" t="s">
        <v>441</v>
      </c>
      <c r="N43" t="s">
        <v>442</v>
      </c>
      <c r="O43" t="s">
        <v>748</v>
      </c>
      <c r="R43" s="7">
        <f t="shared" si="1"/>
        <v>1.2939986201357212</v>
      </c>
      <c r="U43" s="3">
        <f t="shared" si="2"/>
        <v>2.9088310185185189</v>
      </c>
    </row>
    <row r="44" spans="1:21">
      <c r="A44">
        <v>42</v>
      </c>
      <c r="B44" t="s">
        <v>443</v>
      </c>
      <c r="C44">
        <v>1105</v>
      </c>
      <c r="D44" t="s">
        <v>444</v>
      </c>
      <c r="E44">
        <v>186</v>
      </c>
      <c r="F44" t="s">
        <v>860</v>
      </c>
      <c r="G44" t="s">
        <v>445</v>
      </c>
      <c r="H44" t="s">
        <v>446</v>
      </c>
      <c r="I44" s="1">
        <v>41092</v>
      </c>
      <c r="J44" s="3">
        <v>0.96056712962962953</v>
      </c>
      <c r="K44" s="3">
        <v>2.1878009259259259</v>
      </c>
      <c r="L44" s="3">
        <v>2.9404050925925929</v>
      </c>
      <c r="M44" t="s">
        <v>447</v>
      </c>
      <c r="N44" t="s">
        <v>290</v>
      </c>
      <c r="O44" t="s">
        <v>748</v>
      </c>
      <c r="R44" s="7">
        <f t="shared" si="1"/>
        <v>1.3440002962555417</v>
      </c>
      <c r="U44" s="3">
        <f t="shared" si="2"/>
        <v>2.9404050925925929</v>
      </c>
    </row>
    <row r="45" spans="1:21">
      <c r="A45">
        <v>43</v>
      </c>
      <c r="B45" t="s">
        <v>276</v>
      </c>
      <c r="C45">
        <v>111</v>
      </c>
      <c r="D45" t="s">
        <v>448</v>
      </c>
      <c r="E45">
        <v>179</v>
      </c>
      <c r="F45" t="s">
        <v>862</v>
      </c>
      <c r="G45" t="s">
        <v>449</v>
      </c>
      <c r="H45" t="s">
        <v>450</v>
      </c>
      <c r="I45" s="1">
        <v>41093</v>
      </c>
      <c r="J45" s="3">
        <v>9.0000000000000011E-2</v>
      </c>
      <c r="K45" s="3">
        <v>2.2875578703703705</v>
      </c>
      <c r="L45" s="3">
        <v>2.9440856481481479</v>
      </c>
      <c r="M45" t="s">
        <v>451</v>
      </c>
      <c r="N45" t="s">
        <v>302</v>
      </c>
      <c r="O45" t="s">
        <v>748</v>
      </c>
      <c r="R45" s="7">
        <f t="shared" si="1"/>
        <v>1.2869994181487008</v>
      </c>
      <c r="U45" s="3">
        <f t="shared" si="2"/>
        <v>2.9440856481481479</v>
      </c>
    </row>
    <row r="46" spans="1:21">
      <c r="A46">
        <v>44</v>
      </c>
      <c r="B46" t="s">
        <v>276</v>
      </c>
      <c r="C46">
        <v>40</v>
      </c>
      <c r="D46" t="s">
        <v>452</v>
      </c>
      <c r="E46">
        <v>67</v>
      </c>
      <c r="F46" t="s">
        <v>864</v>
      </c>
      <c r="G46" t="s">
        <v>430</v>
      </c>
      <c r="H46" t="s">
        <v>453</v>
      </c>
      <c r="I46" s="1">
        <v>41093</v>
      </c>
      <c r="J46" s="3">
        <v>7.2187500000000002E-2</v>
      </c>
      <c r="K46" s="3">
        <v>2.2871527777777776</v>
      </c>
      <c r="L46" s="3">
        <v>2.9481365740740739</v>
      </c>
      <c r="M46" t="s">
        <v>454</v>
      </c>
      <c r="N46" t="s">
        <v>432</v>
      </c>
      <c r="O46" t="s">
        <v>748</v>
      </c>
      <c r="R46" s="7">
        <f t="shared" si="1"/>
        <v>1.2889985324629321</v>
      </c>
      <c r="U46" s="3">
        <f t="shared" si="2"/>
        <v>2.9481365740740739</v>
      </c>
    </row>
    <row r="47" spans="1:21">
      <c r="A47">
        <v>45</v>
      </c>
      <c r="B47" t="s">
        <v>276</v>
      </c>
      <c r="C47">
        <v>146</v>
      </c>
      <c r="D47" t="s">
        <v>455</v>
      </c>
      <c r="E47">
        <v>89</v>
      </c>
      <c r="F47" t="s">
        <v>867</v>
      </c>
      <c r="G47" t="s">
        <v>456</v>
      </c>
      <c r="H47" t="s">
        <v>343</v>
      </c>
      <c r="I47" s="1">
        <v>41093</v>
      </c>
      <c r="J47" s="3">
        <v>0.11762731481481481</v>
      </c>
      <c r="K47" s="3">
        <v>2.3081481481481481</v>
      </c>
      <c r="L47" s="3">
        <v>2.9567361111111112</v>
      </c>
      <c r="M47" t="s">
        <v>457</v>
      </c>
      <c r="N47" t="s">
        <v>340</v>
      </c>
      <c r="O47" t="s">
        <v>748</v>
      </c>
      <c r="R47" s="7">
        <f t="shared" si="1"/>
        <v>1.2809992779204109</v>
      </c>
      <c r="U47" s="3">
        <f t="shared" si="2"/>
        <v>2.9567361111111112</v>
      </c>
    </row>
    <row r="48" spans="1:21">
      <c r="A48">
        <v>46</v>
      </c>
      <c r="B48" t="s">
        <v>276</v>
      </c>
      <c r="C48">
        <v>12</v>
      </c>
      <c r="D48" t="s">
        <v>458</v>
      </c>
      <c r="E48">
        <v>183</v>
      </c>
      <c r="F48" t="s">
        <v>868</v>
      </c>
      <c r="G48" t="s">
        <v>459</v>
      </c>
      <c r="H48" t="s">
        <v>460</v>
      </c>
      <c r="I48" s="1">
        <v>41093</v>
      </c>
      <c r="J48" s="3">
        <v>0.10592592592592592</v>
      </c>
      <c r="K48" s="3">
        <v>2.303425925925926</v>
      </c>
      <c r="L48" s="3">
        <v>2.9576041666666666</v>
      </c>
      <c r="M48" t="s">
        <v>461</v>
      </c>
      <c r="N48" t="s">
        <v>462</v>
      </c>
      <c r="O48" t="s">
        <v>748</v>
      </c>
      <c r="R48" s="7">
        <f t="shared" si="1"/>
        <v>1.2840022912730633</v>
      </c>
      <c r="U48" s="3">
        <f t="shared" si="2"/>
        <v>2.9576041666666666</v>
      </c>
    </row>
    <row r="49" spans="1:21">
      <c r="A49">
        <v>47</v>
      </c>
      <c r="B49" t="s">
        <v>276</v>
      </c>
      <c r="C49">
        <v>111</v>
      </c>
      <c r="D49" t="s">
        <v>463</v>
      </c>
      <c r="E49">
        <v>115</v>
      </c>
      <c r="F49" t="s">
        <v>870</v>
      </c>
      <c r="G49" t="s">
        <v>464</v>
      </c>
      <c r="H49" t="s">
        <v>465</v>
      </c>
      <c r="I49" s="1">
        <v>41093</v>
      </c>
      <c r="J49" s="3">
        <v>0.10292824074074074</v>
      </c>
      <c r="K49" s="3">
        <v>2.2994560185185184</v>
      </c>
      <c r="L49" s="3">
        <v>2.9662962962962962</v>
      </c>
      <c r="M49" t="s">
        <v>466</v>
      </c>
      <c r="N49" t="s">
        <v>467</v>
      </c>
      <c r="O49" t="s">
        <v>748</v>
      </c>
      <c r="R49" s="7">
        <f t="shared" si="1"/>
        <v>1.2899991443225802</v>
      </c>
      <c r="U49" s="3">
        <f t="shared" si="2"/>
        <v>2.9662962962962958</v>
      </c>
    </row>
    <row r="50" spans="1:21">
      <c r="A50">
        <v>48</v>
      </c>
      <c r="B50" t="s">
        <v>276</v>
      </c>
      <c r="C50">
        <v>23</v>
      </c>
      <c r="D50" t="s">
        <v>468</v>
      </c>
      <c r="E50">
        <v>165</v>
      </c>
      <c r="F50" t="s">
        <v>871</v>
      </c>
      <c r="G50" t="s">
        <v>283</v>
      </c>
      <c r="H50" t="s">
        <v>460</v>
      </c>
      <c r="I50" s="1">
        <v>41093</v>
      </c>
      <c r="J50" s="3">
        <v>0.1052199074074074</v>
      </c>
      <c r="K50" s="3">
        <v>2.3189236111111113</v>
      </c>
      <c r="L50" s="3">
        <v>2.9682175925925929</v>
      </c>
      <c r="M50" t="s">
        <v>469</v>
      </c>
      <c r="N50" t="s">
        <v>470</v>
      </c>
      <c r="O50" t="s">
        <v>748</v>
      </c>
      <c r="R50" s="7">
        <f t="shared" si="1"/>
        <v>1.27999800354371</v>
      </c>
      <c r="U50" s="3">
        <f t="shared" si="2"/>
        <v>2.9682175925925929</v>
      </c>
    </row>
    <row r="51" spans="1:21">
      <c r="A51">
        <v>49</v>
      </c>
      <c r="B51" t="s">
        <v>276</v>
      </c>
      <c r="C51">
        <v>10016</v>
      </c>
      <c r="D51" t="s">
        <v>471</v>
      </c>
      <c r="E51">
        <v>76</v>
      </c>
      <c r="F51" t="s">
        <v>873</v>
      </c>
      <c r="G51" t="s">
        <v>472</v>
      </c>
      <c r="H51" t="s">
        <v>473</v>
      </c>
      <c r="I51" s="1">
        <v>41092</v>
      </c>
      <c r="J51" s="3">
        <v>0.9822453703703703</v>
      </c>
      <c r="K51" s="3">
        <v>2.2103125000000001</v>
      </c>
      <c r="L51" s="3">
        <v>2.9706597222222224</v>
      </c>
      <c r="M51" t="s">
        <v>474</v>
      </c>
      <c r="N51" t="s">
        <v>386</v>
      </c>
      <c r="O51" t="s">
        <v>748</v>
      </c>
      <c r="R51" s="7">
        <f t="shared" si="1"/>
        <v>1.3439998743264685</v>
      </c>
      <c r="U51" s="3">
        <f t="shared" si="2"/>
        <v>2.9706597222222224</v>
      </c>
    </row>
    <row r="52" spans="1:21">
      <c r="A52">
        <v>50</v>
      </c>
      <c r="B52" t="s">
        <v>276</v>
      </c>
      <c r="C52">
        <v>175</v>
      </c>
      <c r="D52" t="s">
        <v>475</v>
      </c>
      <c r="E52">
        <v>163</v>
      </c>
      <c r="F52" t="s">
        <v>874</v>
      </c>
      <c r="G52" t="s">
        <v>283</v>
      </c>
      <c r="H52" t="s">
        <v>476</v>
      </c>
      <c r="I52" s="1">
        <v>41092</v>
      </c>
      <c r="J52" s="3">
        <v>0.99920138888888888</v>
      </c>
      <c r="K52" s="3">
        <v>2.2135532407407408</v>
      </c>
      <c r="L52" s="3">
        <v>2.9772337962962965</v>
      </c>
      <c r="M52" t="s">
        <v>477</v>
      </c>
      <c r="N52" t="s">
        <v>478</v>
      </c>
      <c r="O52" t="s">
        <v>748</v>
      </c>
      <c r="R52" s="7">
        <f t="shared" si="1"/>
        <v>1.3450021176359863</v>
      </c>
      <c r="U52" s="3">
        <f t="shared" si="2"/>
        <v>2.9772337962962965</v>
      </c>
    </row>
    <row r="53" spans="1:21">
      <c r="A53">
        <v>51</v>
      </c>
      <c r="B53" t="s">
        <v>276</v>
      </c>
      <c r="C53">
        <v>2008</v>
      </c>
      <c r="D53" t="s">
        <v>479</v>
      </c>
      <c r="E53">
        <v>16</v>
      </c>
      <c r="F53" t="s">
        <v>875</v>
      </c>
      <c r="G53" t="s">
        <v>480</v>
      </c>
      <c r="H53" t="s">
        <v>481</v>
      </c>
      <c r="I53" s="1">
        <v>41093</v>
      </c>
      <c r="J53" s="3">
        <v>4.3622685185185188E-2</v>
      </c>
      <c r="K53" s="3">
        <v>2.2555208333333332</v>
      </c>
      <c r="L53" s="3">
        <v>2.9817939814814811</v>
      </c>
      <c r="M53" t="s">
        <v>482</v>
      </c>
      <c r="N53" t="s">
        <v>483</v>
      </c>
      <c r="O53" t="s">
        <v>748</v>
      </c>
      <c r="R53" s="7">
        <f t="shared" si="1"/>
        <v>1.3219979782118976</v>
      </c>
      <c r="U53" s="3">
        <f t="shared" si="2"/>
        <v>2.9817939814814807</v>
      </c>
    </row>
    <row r="54" spans="1:21">
      <c r="A54">
        <v>52</v>
      </c>
      <c r="B54" t="s">
        <v>276</v>
      </c>
      <c r="C54">
        <v>20</v>
      </c>
      <c r="D54" t="s">
        <v>484</v>
      </c>
      <c r="E54">
        <v>154</v>
      </c>
      <c r="F54" t="s">
        <v>876</v>
      </c>
      <c r="G54" t="s">
        <v>283</v>
      </c>
      <c r="H54" t="s">
        <v>485</v>
      </c>
      <c r="I54" s="1">
        <v>41093</v>
      </c>
      <c r="J54" s="3">
        <v>0.10353009259259259</v>
      </c>
      <c r="K54" s="3">
        <v>2.3007175925925925</v>
      </c>
      <c r="L54" s="3">
        <v>2.9863310185185186</v>
      </c>
      <c r="M54" t="s">
        <v>486</v>
      </c>
      <c r="N54" t="s">
        <v>478</v>
      </c>
      <c r="O54" t="s">
        <v>748</v>
      </c>
      <c r="R54" s="7">
        <f t="shared" si="1"/>
        <v>1.2979998188970834</v>
      </c>
      <c r="U54" s="3">
        <f t="shared" si="2"/>
        <v>2.9863310185185186</v>
      </c>
    </row>
    <row r="55" spans="1:21">
      <c r="A55">
        <v>53</v>
      </c>
      <c r="B55" t="s">
        <v>276</v>
      </c>
      <c r="C55">
        <v>1</v>
      </c>
      <c r="D55" t="s">
        <v>487</v>
      </c>
      <c r="E55">
        <v>148</v>
      </c>
      <c r="F55" t="s">
        <v>880</v>
      </c>
      <c r="G55" t="s">
        <v>488</v>
      </c>
      <c r="H55" t="s">
        <v>489</v>
      </c>
      <c r="I55" s="1">
        <v>41093</v>
      </c>
      <c r="J55" s="3">
        <v>9.46412037037037E-2</v>
      </c>
      <c r="K55" s="3">
        <v>2.310324074074074</v>
      </c>
      <c r="L55" s="3">
        <v>3.0288310185185185</v>
      </c>
      <c r="M55" t="s">
        <v>490</v>
      </c>
      <c r="N55" t="s">
        <v>491</v>
      </c>
      <c r="O55" t="s">
        <v>748</v>
      </c>
      <c r="R55" s="7">
        <f t="shared" si="1"/>
        <v>1.3109983367733402</v>
      </c>
      <c r="U55" s="3">
        <f t="shared" si="2"/>
        <v>3.0288310185185181</v>
      </c>
    </row>
    <row r="56" spans="1:21">
      <c r="A56">
        <v>54</v>
      </c>
      <c r="B56" t="s">
        <v>276</v>
      </c>
      <c r="C56">
        <v>75</v>
      </c>
      <c r="D56" t="s">
        <v>492</v>
      </c>
      <c r="E56">
        <v>128</v>
      </c>
      <c r="F56" t="s">
        <v>888</v>
      </c>
      <c r="G56" t="s">
        <v>493</v>
      </c>
      <c r="H56" t="s">
        <v>409</v>
      </c>
      <c r="I56" s="1">
        <v>41093</v>
      </c>
      <c r="J56" s="3">
        <v>0.17322916666666666</v>
      </c>
      <c r="K56" s="3">
        <v>2.363564814814815</v>
      </c>
      <c r="L56" s="3">
        <v>3.0726388888888891</v>
      </c>
      <c r="M56" t="s">
        <v>494</v>
      </c>
      <c r="N56" t="s">
        <v>495</v>
      </c>
      <c r="O56" t="s">
        <v>748</v>
      </c>
      <c r="R56" s="7">
        <f t="shared" si="1"/>
        <v>1.3000019587487512</v>
      </c>
      <c r="U56" s="3">
        <f t="shared" si="2"/>
        <v>3.0726388888888891</v>
      </c>
    </row>
    <row r="57" spans="1:21">
      <c r="A57">
        <v>55</v>
      </c>
      <c r="B57" t="s">
        <v>276</v>
      </c>
      <c r="C57">
        <v>6131</v>
      </c>
      <c r="D57" t="s">
        <v>496</v>
      </c>
      <c r="E57">
        <v>218</v>
      </c>
      <c r="F57" t="s">
        <v>889</v>
      </c>
      <c r="G57" t="s">
        <v>283</v>
      </c>
      <c r="H57" t="s">
        <v>347</v>
      </c>
      <c r="I57" s="1">
        <v>41093</v>
      </c>
      <c r="J57" s="3">
        <v>0.15339120370370371</v>
      </c>
      <c r="K57" s="3">
        <v>2.3548726851851853</v>
      </c>
      <c r="L57" s="3">
        <v>3.0825231481481481</v>
      </c>
      <c r="M57" t="s">
        <v>497</v>
      </c>
      <c r="N57" t="s">
        <v>498</v>
      </c>
      <c r="O57" t="s">
        <v>748</v>
      </c>
      <c r="R57" s="7">
        <f t="shared" si="1"/>
        <v>1.3089977931888666</v>
      </c>
      <c r="U57" s="3">
        <f t="shared" si="2"/>
        <v>3.0825231481481481</v>
      </c>
    </row>
    <row r="58" spans="1:21">
      <c r="A58">
        <v>56</v>
      </c>
      <c r="B58" t="s">
        <v>276</v>
      </c>
      <c r="C58">
        <v>610</v>
      </c>
      <c r="D58" t="s">
        <v>499</v>
      </c>
      <c r="E58">
        <v>127</v>
      </c>
      <c r="F58" t="s">
        <v>890</v>
      </c>
      <c r="G58" t="s">
        <v>500</v>
      </c>
      <c r="H58" t="s">
        <v>501</v>
      </c>
      <c r="I58" s="1">
        <v>41093</v>
      </c>
      <c r="J58" s="3">
        <v>0.22646990740740738</v>
      </c>
      <c r="K58" s="3">
        <v>2.4130902777777776</v>
      </c>
      <c r="L58" s="3">
        <v>3.083923611111111</v>
      </c>
      <c r="M58" t="s">
        <v>502</v>
      </c>
      <c r="N58" t="s">
        <v>360</v>
      </c>
      <c r="O58" t="s">
        <v>748</v>
      </c>
      <c r="R58" s="7">
        <f t="shared" si="1"/>
        <v>1.2779976114076868</v>
      </c>
      <c r="U58" s="3">
        <f t="shared" si="2"/>
        <v>3.083923611111111</v>
      </c>
    </row>
    <row r="59" spans="1:21">
      <c r="A59">
        <v>57</v>
      </c>
      <c r="B59" t="s">
        <v>276</v>
      </c>
      <c r="C59">
        <v>22</v>
      </c>
      <c r="D59" t="s">
        <v>503</v>
      </c>
      <c r="E59">
        <v>198</v>
      </c>
      <c r="F59" t="s">
        <v>907</v>
      </c>
      <c r="G59" t="s">
        <v>504</v>
      </c>
      <c r="H59" t="s">
        <v>505</v>
      </c>
      <c r="I59" s="1">
        <v>41093</v>
      </c>
      <c r="J59" s="3">
        <v>0.25405092592592593</v>
      </c>
      <c r="K59" s="3">
        <v>2.437662037037037</v>
      </c>
      <c r="L59" s="3">
        <v>3.2372106481481482</v>
      </c>
      <c r="M59" t="s">
        <v>506</v>
      </c>
      <c r="N59" t="s">
        <v>365</v>
      </c>
      <c r="O59" t="s">
        <v>748</v>
      </c>
      <c r="R59" s="7">
        <f t="shared" si="1"/>
        <v>1.3279981387752002</v>
      </c>
      <c r="U59" s="3">
        <f t="shared" si="2"/>
        <v>3.2372106481481482</v>
      </c>
    </row>
    <row r="60" spans="1:21">
      <c r="A60">
        <v>58</v>
      </c>
      <c r="B60" t="s">
        <v>507</v>
      </c>
      <c r="C60">
        <v>16083</v>
      </c>
      <c r="D60" t="s">
        <v>508</v>
      </c>
      <c r="E60">
        <v>108</v>
      </c>
      <c r="F60" t="s">
        <v>917</v>
      </c>
      <c r="G60" t="s">
        <v>283</v>
      </c>
      <c r="H60" t="s">
        <v>509</v>
      </c>
      <c r="I60" s="1">
        <v>41093</v>
      </c>
      <c r="J60" s="3">
        <v>0.36432870370370374</v>
      </c>
      <c r="K60" s="3">
        <v>2.5604745370370368</v>
      </c>
      <c r="L60" s="3">
        <v>3.3695833333333334</v>
      </c>
      <c r="M60" t="s">
        <v>510</v>
      </c>
      <c r="N60" t="s">
        <v>386</v>
      </c>
      <c r="O60" t="s">
        <v>748</v>
      </c>
      <c r="R60" s="7">
        <f t="shared" si="1"/>
        <v>1.3159995479715223</v>
      </c>
      <c r="U60" s="3">
        <f t="shared" si="2"/>
        <v>3.3695833333333334</v>
      </c>
    </row>
    <row r="61" spans="1:21">
      <c r="A61">
        <v>59</v>
      </c>
      <c r="B61" t="s">
        <v>276</v>
      </c>
      <c r="C61">
        <v>10997</v>
      </c>
      <c r="D61" t="s">
        <v>511</v>
      </c>
      <c r="E61">
        <v>105</v>
      </c>
      <c r="F61" t="s">
        <v>927</v>
      </c>
      <c r="G61" t="s">
        <v>283</v>
      </c>
      <c r="H61" t="s">
        <v>512</v>
      </c>
      <c r="I61" s="1">
        <v>41093</v>
      </c>
      <c r="J61" s="3">
        <v>0.51446759259259256</v>
      </c>
      <c r="K61" s="3">
        <v>2.6757638888888891</v>
      </c>
      <c r="L61" s="3">
        <v>3.4651157407407407</v>
      </c>
      <c r="M61" t="s">
        <v>513</v>
      </c>
      <c r="N61" t="s">
        <v>314</v>
      </c>
      <c r="O61" t="s">
        <v>748</v>
      </c>
      <c r="R61" s="7">
        <f t="shared" si="1"/>
        <v>1.2950005623177874</v>
      </c>
      <c r="U61" s="3">
        <f t="shared" si="2"/>
        <v>3.4651157407407407</v>
      </c>
    </row>
    <row r="62" spans="1:21">
      <c r="A62">
        <v>60</v>
      </c>
      <c r="B62" t="s">
        <v>276</v>
      </c>
      <c r="C62">
        <v>313</v>
      </c>
      <c r="D62" t="s">
        <v>514</v>
      </c>
      <c r="E62">
        <v>14</v>
      </c>
      <c r="F62" t="s">
        <v>935</v>
      </c>
      <c r="G62" t="s">
        <v>515</v>
      </c>
      <c r="H62" t="s">
        <v>516</v>
      </c>
      <c r="I62" s="1">
        <v>41093</v>
      </c>
      <c r="J62" s="3">
        <v>0.62233796296296295</v>
      </c>
      <c r="K62" s="3">
        <v>2.7894791666666667</v>
      </c>
      <c r="L62" s="3">
        <v>3.5844791666666667</v>
      </c>
      <c r="M62" t="s">
        <v>517</v>
      </c>
      <c r="N62" t="s">
        <v>394</v>
      </c>
      <c r="O62" t="s">
        <v>748</v>
      </c>
      <c r="R62" s="7">
        <f t="shared" si="1"/>
        <v>1.2849994398595914</v>
      </c>
      <c r="U62" s="3">
        <f t="shared" si="2"/>
        <v>3.5844791666666667</v>
      </c>
    </row>
    <row r="63" spans="1:21">
      <c r="A63">
        <v>61</v>
      </c>
      <c r="B63" t="s">
        <v>276</v>
      </c>
      <c r="C63">
        <v>11111</v>
      </c>
      <c r="D63" t="s">
        <v>518</v>
      </c>
      <c r="E63">
        <v>26</v>
      </c>
      <c r="F63" t="s">
        <v>950</v>
      </c>
      <c r="G63" t="s">
        <v>519</v>
      </c>
      <c r="H63" t="s">
        <v>520</v>
      </c>
      <c r="I63" s="1">
        <v>41094</v>
      </c>
      <c r="J63" s="3">
        <v>0.47549768518518515</v>
      </c>
      <c r="K63" s="3">
        <v>3.6292708333333334</v>
      </c>
      <c r="L63" s="3">
        <v>4.6781250000000005</v>
      </c>
      <c r="M63" t="s">
        <v>521</v>
      </c>
      <c r="N63" t="s">
        <v>394</v>
      </c>
      <c r="O63" t="s">
        <v>748</v>
      </c>
      <c r="R63" s="7">
        <f t="shared" si="1"/>
        <v>1.2889985936109756</v>
      </c>
      <c r="U63" s="3">
        <f t="shared" si="2"/>
        <v>4.6781250000000005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U67"/>
  <sheetViews>
    <sheetView workbookViewId="0"/>
  </sheetViews>
  <sheetFormatPr defaultRowHeight="15"/>
  <cols>
    <col min="1" max="1" width="5.28515625" bestFit="1" customWidth="1"/>
    <col min="2" max="2" width="6.140625" bestFit="1" customWidth="1"/>
    <col min="3" max="3" width="7.140625" bestFit="1" customWidth="1"/>
    <col min="4" max="4" width="17.5703125" bestFit="1" customWidth="1"/>
    <col min="5" max="5" width="5.140625" bestFit="1" customWidth="1"/>
    <col min="6" max="6" width="18.7109375" bestFit="1" customWidth="1"/>
    <col min="7" max="7" width="7.85546875" bestFit="1" customWidth="1"/>
    <col min="8" max="8" width="14.85546875" bestFit="1" customWidth="1"/>
    <col min="9" max="9" width="10.42578125" bestFit="1" customWidth="1"/>
    <col min="10" max="10" width="8.140625" bestFit="1" customWidth="1"/>
    <col min="11" max="11" width="11.28515625" bestFit="1" customWidth="1"/>
    <col min="12" max="12" width="10.42578125" bestFit="1" customWidth="1"/>
    <col min="13" max="13" width="11.85546875" bestFit="1" customWidth="1"/>
    <col min="14" max="14" width="15.7109375" bestFit="1" customWidth="1"/>
    <col min="15" max="15" width="8.140625" bestFit="1" customWidth="1"/>
  </cols>
  <sheetData>
    <row r="1" spans="1:21">
      <c r="A1" t="s">
        <v>9</v>
      </c>
      <c r="B1" t="s">
        <v>15</v>
      </c>
      <c r="C1" t="s">
        <v>12</v>
      </c>
      <c r="D1" t="s">
        <v>22</v>
      </c>
      <c r="E1" t="s">
        <v>13</v>
      </c>
      <c r="F1" t="s">
        <v>14</v>
      </c>
      <c r="G1" t="s">
        <v>10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11</v>
      </c>
      <c r="O1" t="s">
        <v>268</v>
      </c>
      <c r="R1" t="s">
        <v>751</v>
      </c>
      <c r="U1" t="s">
        <v>189</v>
      </c>
    </row>
    <row r="3" spans="1:21">
      <c r="A3">
        <v>1</v>
      </c>
      <c r="B3" t="s">
        <v>276</v>
      </c>
      <c r="C3">
        <v>55</v>
      </c>
      <c r="D3" t="s">
        <v>647</v>
      </c>
      <c r="E3">
        <v>142</v>
      </c>
      <c r="F3" t="s">
        <v>765</v>
      </c>
      <c r="G3" t="s">
        <v>283</v>
      </c>
      <c r="H3" t="s">
        <v>646</v>
      </c>
      <c r="I3" s="1">
        <v>41092</v>
      </c>
      <c r="J3" s="2">
        <v>0.92575231481481479</v>
      </c>
      <c r="K3" s="3">
        <v>2.1195601851851853</v>
      </c>
      <c r="L3" s="3">
        <v>2.6112962962962962</v>
      </c>
      <c r="M3" t="s">
        <v>280</v>
      </c>
      <c r="N3" t="s">
        <v>340</v>
      </c>
      <c r="O3" t="s">
        <v>749</v>
      </c>
      <c r="R3" s="7">
        <f>L3/K3</f>
        <v>1.2319991263037187</v>
      </c>
      <c r="U3" s="3">
        <f t="shared" ref="U3:U34" si="0">K3*R3</f>
        <v>2.6112962962962962</v>
      </c>
    </row>
    <row r="4" spans="1:21">
      <c r="A4">
        <v>2</v>
      </c>
      <c r="B4" t="s">
        <v>276</v>
      </c>
      <c r="C4">
        <v>385</v>
      </c>
      <c r="D4" t="s">
        <v>645</v>
      </c>
      <c r="E4">
        <v>130</v>
      </c>
      <c r="F4" t="s">
        <v>768</v>
      </c>
      <c r="G4" t="s">
        <v>493</v>
      </c>
      <c r="H4" t="s">
        <v>644</v>
      </c>
      <c r="I4" s="1">
        <v>41092</v>
      </c>
      <c r="J4" s="2">
        <v>0.87472222222222218</v>
      </c>
      <c r="K4" s="3">
        <v>2.0863310185185187</v>
      </c>
      <c r="L4" s="3">
        <v>2.6496412037037036</v>
      </c>
      <c r="M4" t="s">
        <v>643</v>
      </c>
      <c r="N4" t="s">
        <v>311</v>
      </c>
      <c r="O4" t="s">
        <v>749</v>
      </c>
      <c r="R4" s="7">
        <f t="shared" ref="R4:R67" si="1">L4/K4</f>
        <v>1.270000388330125</v>
      </c>
      <c r="U4" s="3">
        <f t="shared" si="0"/>
        <v>2.649641203703704</v>
      </c>
    </row>
    <row r="5" spans="1:21">
      <c r="A5">
        <v>3</v>
      </c>
      <c r="B5" t="s">
        <v>276</v>
      </c>
      <c r="C5">
        <v>42</v>
      </c>
      <c r="D5" t="s">
        <v>642</v>
      </c>
      <c r="E5">
        <v>58</v>
      </c>
      <c r="F5" t="s">
        <v>781</v>
      </c>
      <c r="G5" t="s">
        <v>283</v>
      </c>
      <c r="H5" t="s">
        <v>305</v>
      </c>
      <c r="I5" s="1">
        <v>41092</v>
      </c>
      <c r="J5" s="2">
        <v>0.91283564814814822</v>
      </c>
      <c r="K5" s="3">
        <v>2.1276736111111112</v>
      </c>
      <c r="L5" s="3">
        <v>2.7106597222222226</v>
      </c>
      <c r="M5" t="s">
        <v>641</v>
      </c>
      <c r="N5" t="s">
        <v>286</v>
      </c>
      <c r="O5" t="s">
        <v>749</v>
      </c>
      <c r="R5" s="7">
        <f t="shared" si="1"/>
        <v>1.274001664572352</v>
      </c>
      <c r="U5" s="3">
        <f t="shared" si="0"/>
        <v>2.7106597222222226</v>
      </c>
    </row>
    <row r="6" spans="1:21">
      <c r="A6">
        <v>4</v>
      </c>
      <c r="B6" t="s">
        <v>366</v>
      </c>
      <c r="C6">
        <v>18</v>
      </c>
      <c r="D6" t="s">
        <v>640</v>
      </c>
      <c r="E6">
        <v>65</v>
      </c>
      <c r="F6" t="s">
        <v>802</v>
      </c>
      <c r="G6" t="s">
        <v>525</v>
      </c>
      <c r="H6" t="s">
        <v>305</v>
      </c>
      <c r="I6" s="1">
        <v>41092</v>
      </c>
      <c r="J6" s="2">
        <v>0.98454861111111114</v>
      </c>
      <c r="K6" s="3">
        <v>2.1893750000000001</v>
      </c>
      <c r="L6" s="3">
        <v>2.7695601851851852</v>
      </c>
      <c r="M6" t="s">
        <v>639</v>
      </c>
      <c r="N6" t="s">
        <v>386</v>
      </c>
      <c r="O6" t="s">
        <v>749</v>
      </c>
      <c r="R6" s="7">
        <f t="shared" si="1"/>
        <v>1.265000370053182</v>
      </c>
      <c r="U6" s="3">
        <f t="shared" si="0"/>
        <v>2.7695601851851852</v>
      </c>
    </row>
    <row r="7" spans="1:21">
      <c r="A7">
        <v>5</v>
      </c>
      <c r="B7" t="s">
        <v>276</v>
      </c>
      <c r="C7">
        <v>9791</v>
      </c>
      <c r="D7" t="s">
        <v>638</v>
      </c>
      <c r="E7">
        <v>35</v>
      </c>
      <c r="F7" t="s">
        <v>810</v>
      </c>
      <c r="G7" t="s">
        <v>637</v>
      </c>
      <c r="H7" t="s">
        <v>347</v>
      </c>
      <c r="I7" s="1">
        <v>41093</v>
      </c>
      <c r="J7" s="2">
        <v>1.758101851851852E-2</v>
      </c>
      <c r="K7" s="3">
        <v>2.2165624999999998</v>
      </c>
      <c r="L7" s="3">
        <v>2.8061689814814819</v>
      </c>
      <c r="M7" t="s">
        <v>636</v>
      </c>
      <c r="N7" t="s">
        <v>302</v>
      </c>
      <c r="O7" t="s">
        <v>749</v>
      </c>
      <c r="R7" s="7">
        <f t="shared" si="1"/>
        <v>1.2660003864007814</v>
      </c>
      <c r="U7" s="3">
        <f t="shared" si="0"/>
        <v>2.8061689814814819</v>
      </c>
    </row>
    <row r="8" spans="1:21">
      <c r="A8">
        <v>6</v>
      </c>
      <c r="B8" t="s">
        <v>276</v>
      </c>
      <c r="C8">
        <v>28</v>
      </c>
      <c r="D8" t="s">
        <v>635</v>
      </c>
      <c r="E8">
        <v>86</v>
      </c>
      <c r="F8" t="s">
        <v>824</v>
      </c>
      <c r="G8" t="s">
        <v>434</v>
      </c>
      <c r="H8" t="s">
        <v>634</v>
      </c>
      <c r="I8" s="1">
        <v>41093</v>
      </c>
      <c r="J8" s="2">
        <v>0.12844907407407408</v>
      </c>
      <c r="K8" s="3">
        <v>2.3125925925925928</v>
      </c>
      <c r="L8" s="3">
        <v>2.8352430555555554</v>
      </c>
      <c r="M8" t="s">
        <v>633</v>
      </c>
      <c r="N8" t="s">
        <v>345</v>
      </c>
      <c r="O8" t="s">
        <v>749</v>
      </c>
      <c r="R8" s="7">
        <f t="shared" si="1"/>
        <v>1.2260019618834079</v>
      </c>
      <c r="U8" s="3">
        <f t="shared" si="0"/>
        <v>2.8352430555555554</v>
      </c>
    </row>
    <row r="9" spans="1:21">
      <c r="A9">
        <v>7</v>
      </c>
      <c r="B9" t="s">
        <v>276</v>
      </c>
      <c r="C9">
        <v>2</v>
      </c>
      <c r="D9" t="s">
        <v>632</v>
      </c>
      <c r="E9">
        <v>31</v>
      </c>
      <c r="F9" t="s">
        <v>828</v>
      </c>
      <c r="G9" t="s">
        <v>430</v>
      </c>
      <c r="H9" t="s">
        <v>631</v>
      </c>
      <c r="I9" s="1">
        <v>41093</v>
      </c>
      <c r="J9" s="2">
        <v>0.11184027777777777</v>
      </c>
      <c r="K9" s="3">
        <v>2.3038773148148146</v>
      </c>
      <c r="L9" s="3">
        <v>2.8406828703703706</v>
      </c>
      <c r="M9" t="s">
        <v>630</v>
      </c>
      <c r="N9" t="s">
        <v>432</v>
      </c>
      <c r="O9" t="s">
        <v>749</v>
      </c>
      <c r="R9" s="7">
        <f t="shared" si="1"/>
        <v>1.2330009293913744</v>
      </c>
      <c r="U9" s="3">
        <f t="shared" si="0"/>
        <v>2.8406828703703706</v>
      </c>
    </row>
    <row r="10" spans="1:21">
      <c r="A10">
        <v>8</v>
      </c>
      <c r="B10" t="s">
        <v>276</v>
      </c>
      <c r="C10">
        <v>22</v>
      </c>
      <c r="D10" t="s">
        <v>629</v>
      </c>
      <c r="E10">
        <v>133</v>
      </c>
      <c r="F10" t="s">
        <v>830</v>
      </c>
      <c r="G10" t="s">
        <v>283</v>
      </c>
      <c r="H10" t="s">
        <v>581</v>
      </c>
      <c r="I10" s="1">
        <v>41093</v>
      </c>
      <c r="J10" s="2">
        <v>5.8611111111111114E-2</v>
      </c>
      <c r="K10" s="3">
        <v>2.2544675925925923</v>
      </c>
      <c r="L10" s="3">
        <v>2.8473958333333336</v>
      </c>
      <c r="M10" t="s">
        <v>628</v>
      </c>
      <c r="N10" t="s">
        <v>314</v>
      </c>
      <c r="O10" t="s">
        <v>749</v>
      </c>
      <c r="R10" s="7">
        <f t="shared" si="1"/>
        <v>1.2630014477426512</v>
      </c>
      <c r="U10" s="3">
        <f t="shared" si="0"/>
        <v>2.8473958333333336</v>
      </c>
    </row>
    <row r="11" spans="1:21">
      <c r="A11">
        <v>9</v>
      </c>
      <c r="B11" t="s">
        <v>276</v>
      </c>
      <c r="C11">
        <v>19363</v>
      </c>
      <c r="D11" t="s">
        <v>627</v>
      </c>
      <c r="E11">
        <v>184</v>
      </c>
      <c r="F11" t="s">
        <v>832</v>
      </c>
      <c r="G11" t="s">
        <v>283</v>
      </c>
      <c r="H11" t="s">
        <v>591</v>
      </c>
      <c r="I11" s="1">
        <v>41093</v>
      </c>
      <c r="J11" s="2">
        <v>5.8090277777777775E-2</v>
      </c>
      <c r="K11" s="3">
        <v>2.2563657407407409</v>
      </c>
      <c r="L11" s="3">
        <v>2.8520486111111114</v>
      </c>
      <c r="M11" t="s">
        <v>626</v>
      </c>
      <c r="N11" t="s">
        <v>340</v>
      </c>
      <c r="O11" t="s">
        <v>749</v>
      </c>
      <c r="R11" s="7">
        <f t="shared" si="1"/>
        <v>1.2640010259040779</v>
      </c>
      <c r="U11" s="3">
        <f t="shared" si="0"/>
        <v>2.8520486111111114</v>
      </c>
    </row>
    <row r="12" spans="1:21">
      <c r="A12">
        <v>10</v>
      </c>
      <c r="B12" t="s">
        <v>276</v>
      </c>
      <c r="C12">
        <v>19</v>
      </c>
      <c r="D12" t="s">
        <v>625</v>
      </c>
      <c r="E12">
        <v>57</v>
      </c>
      <c r="F12" t="s">
        <v>833</v>
      </c>
      <c r="G12" t="s">
        <v>624</v>
      </c>
      <c r="H12" t="s">
        <v>623</v>
      </c>
      <c r="I12" s="1">
        <v>41093</v>
      </c>
      <c r="J12" s="2">
        <v>5.6099537037037038E-2</v>
      </c>
      <c r="K12" s="3">
        <v>2.2600347222222221</v>
      </c>
      <c r="L12" s="3">
        <v>2.8566782407407412</v>
      </c>
      <c r="M12" t="s">
        <v>622</v>
      </c>
      <c r="N12" t="s">
        <v>621</v>
      </c>
      <c r="O12" t="s">
        <v>749</v>
      </c>
      <c r="R12" s="7">
        <f t="shared" si="1"/>
        <v>1.2639975008578002</v>
      </c>
      <c r="U12" s="3">
        <f t="shared" si="0"/>
        <v>2.8566782407407412</v>
      </c>
    </row>
    <row r="13" spans="1:21">
      <c r="A13">
        <v>11</v>
      </c>
      <c r="B13" t="s">
        <v>276</v>
      </c>
      <c r="C13">
        <v>107</v>
      </c>
      <c r="D13" t="s">
        <v>620</v>
      </c>
      <c r="E13">
        <v>208</v>
      </c>
      <c r="F13" t="s">
        <v>836</v>
      </c>
      <c r="G13" t="s">
        <v>480</v>
      </c>
      <c r="H13" t="s">
        <v>619</v>
      </c>
      <c r="I13" s="1">
        <v>41093</v>
      </c>
      <c r="J13" s="2">
        <v>0.14256944444444444</v>
      </c>
      <c r="K13" s="3">
        <v>2.3239004629629627</v>
      </c>
      <c r="L13" s="3">
        <v>2.8607175925925925</v>
      </c>
      <c r="M13" t="s">
        <v>618</v>
      </c>
      <c r="N13" t="s">
        <v>483</v>
      </c>
      <c r="O13" t="s">
        <v>749</v>
      </c>
      <c r="R13" s="7">
        <f t="shared" si="1"/>
        <v>1.2309983315486717</v>
      </c>
      <c r="U13" s="3">
        <f t="shared" si="0"/>
        <v>2.860717592592593</v>
      </c>
    </row>
    <row r="14" spans="1:21">
      <c r="A14">
        <v>12</v>
      </c>
      <c r="B14" t="s">
        <v>276</v>
      </c>
      <c r="C14">
        <v>499</v>
      </c>
      <c r="D14" t="s">
        <v>617</v>
      </c>
      <c r="E14">
        <v>91</v>
      </c>
      <c r="F14" t="s">
        <v>838</v>
      </c>
      <c r="G14" t="s">
        <v>565</v>
      </c>
      <c r="H14" t="s">
        <v>501</v>
      </c>
      <c r="I14" s="1">
        <v>41093</v>
      </c>
      <c r="J14" s="2">
        <v>5.5717592592592596E-2</v>
      </c>
      <c r="K14" s="3">
        <v>2.2540624999999999</v>
      </c>
      <c r="L14" s="3">
        <v>2.8649189814814817</v>
      </c>
      <c r="M14" t="s">
        <v>616</v>
      </c>
      <c r="N14" t="s">
        <v>286</v>
      </c>
      <c r="O14" t="s">
        <v>749</v>
      </c>
      <c r="R14" s="7">
        <f t="shared" si="1"/>
        <v>1.271002459550914</v>
      </c>
      <c r="U14" s="3">
        <f t="shared" si="0"/>
        <v>2.8649189814814817</v>
      </c>
    </row>
    <row r="15" spans="1:21">
      <c r="A15">
        <v>13</v>
      </c>
      <c r="B15" t="s">
        <v>276</v>
      </c>
      <c r="C15">
        <v>47</v>
      </c>
      <c r="D15" t="s">
        <v>615</v>
      </c>
      <c r="E15">
        <v>176</v>
      </c>
      <c r="F15" t="s">
        <v>842</v>
      </c>
      <c r="G15" t="s">
        <v>582</v>
      </c>
      <c r="H15" t="s">
        <v>581</v>
      </c>
      <c r="I15" s="1">
        <v>41093</v>
      </c>
      <c r="J15" s="2">
        <v>7.3935185185185187E-2</v>
      </c>
      <c r="K15" s="3">
        <v>2.2745486111111108</v>
      </c>
      <c r="L15" s="3">
        <v>2.8773032407407406</v>
      </c>
      <c r="M15" t="s">
        <v>614</v>
      </c>
      <c r="N15" t="s">
        <v>579</v>
      </c>
      <c r="O15" t="s">
        <v>749</v>
      </c>
      <c r="R15" s="7">
        <f t="shared" si="1"/>
        <v>1.2649996692465437</v>
      </c>
      <c r="U15" s="3">
        <f t="shared" si="0"/>
        <v>2.8773032407407406</v>
      </c>
    </row>
    <row r="16" spans="1:21">
      <c r="A16">
        <v>14</v>
      </c>
      <c r="B16" t="s">
        <v>276</v>
      </c>
      <c r="C16">
        <v>584</v>
      </c>
      <c r="D16" t="s">
        <v>613</v>
      </c>
      <c r="E16">
        <v>161</v>
      </c>
      <c r="F16" t="s">
        <v>844</v>
      </c>
      <c r="G16" t="s">
        <v>480</v>
      </c>
      <c r="H16" t="s">
        <v>612</v>
      </c>
      <c r="I16" s="1">
        <v>41093</v>
      </c>
      <c r="J16" s="2">
        <v>0.13608796296296297</v>
      </c>
      <c r="K16" s="3">
        <v>2.3259606481481483</v>
      </c>
      <c r="L16" s="3">
        <v>2.8888425925925927</v>
      </c>
      <c r="M16" t="s">
        <v>611</v>
      </c>
      <c r="N16" t="s">
        <v>610</v>
      </c>
      <c r="O16" t="s">
        <v>749</v>
      </c>
      <c r="R16" s="7">
        <f t="shared" si="1"/>
        <v>1.2419997711021431</v>
      </c>
      <c r="U16" s="3">
        <f t="shared" si="0"/>
        <v>2.8888425925925927</v>
      </c>
    </row>
    <row r="17" spans="1:21">
      <c r="A17">
        <v>15</v>
      </c>
      <c r="B17" t="s">
        <v>276</v>
      </c>
      <c r="C17">
        <v>133</v>
      </c>
      <c r="D17" t="s">
        <v>609</v>
      </c>
      <c r="E17">
        <v>122</v>
      </c>
      <c r="F17" t="s">
        <v>845</v>
      </c>
      <c r="G17" t="s">
        <v>405</v>
      </c>
      <c r="H17" t="s">
        <v>608</v>
      </c>
      <c r="I17" s="1">
        <v>41093</v>
      </c>
      <c r="J17" s="2">
        <v>0.12225694444444445</v>
      </c>
      <c r="K17" s="3">
        <v>2.3177083333333335</v>
      </c>
      <c r="L17" s="3">
        <v>2.8901851851851852</v>
      </c>
      <c r="M17" t="s">
        <v>607</v>
      </c>
      <c r="N17" t="s">
        <v>314</v>
      </c>
      <c r="O17" t="s">
        <v>749</v>
      </c>
      <c r="R17" s="7">
        <f t="shared" si="1"/>
        <v>1.2470012484394506</v>
      </c>
      <c r="U17" s="3">
        <f t="shared" si="0"/>
        <v>2.8901851851851852</v>
      </c>
    </row>
    <row r="18" spans="1:21">
      <c r="A18">
        <v>16</v>
      </c>
      <c r="B18" t="s">
        <v>276</v>
      </c>
      <c r="C18">
        <v>6</v>
      </c>
      <c r="D18" t="s">
        <v>606</v>
      </c>
      <c r="E18">
        <v>205</v>
      </c>
      <c r="F18" t="s">
        <v>846</v>
      </c>
      <c r="G18" t="s">
        <v>283</v>
      </c>
      <c r="H18" t="s">
        <v>605</v>
      </c>
      <c r="I18" s="1">
        <v>41093</v>
      </c>
      <c r="J18" s="2">
        <v>6.7349537037037041E-2</v>
      </c>
      <c r="K18" s="3">
        <v>2.2750347222222222</v>
      </c>
      <c r="L18" s="3">
        <v>2.8915740740740739</v>
      </c>
      <c r="M18" t="s">
        <v>604</v>
      </c>
      <c r="N18" t="s">
        <v>340</v>
      </c>
      <c r="O18" t="s">
        <v>749</v>
      </c>
      <c r="R18" s="7">
        <f t="shared" si="1"/>
        <v>1.271002172331517</v>
      </c>
      <c r="U18" s="3">
        <f t="shared" si="0"/>
        <v>2.8915740740740739</v>
      </c>
    </row>
    <row r="19" spans="1:21">
      <c r="A19">
        <v>17</v>
      </c>
      <c r="B19" t="s">
        <v>276</v>
      </c>
      <c r="C19">
        <v>10857</v>
      </c>
      <c r="D19" t="s">
        <v>603</v>
      </c>
      <c r="E19">
        <v>138</v>
      </c>
      <c r="F19" t="s">
        <v>848</v>
      </c>
      <c r="G19" t="s">
        <v>602</v>
      </c>
      <c r="H19" t="s">
        <v>601</v>
      </c>
      <c r="I19" s="1">
        <v>41093</v>
      </c>
      <c r="J19" s="2">
        <v>0.11310185185185184</v>
      </c>
      <c r="K19" s="3">
        <v>2.2994907407407408</v>
      </c>
      <c r="L19" s="3">
        <v>2.8927546296296298</v>
      </c>
      <c r="M19" t="s">
        <v>600</v>
      </c>
      <c r="N19" t="s">
        <v>324</v>
      </c>
      <c r="O19" t="s">
        <v>749</v>
      </c>
      <c r="R19" s="7">
        <f t="shared" si="1"/>
        <v>1.2579979464052025</v>
      </c>
      <c r="U19" s="3">
        <f t="shared" si="0"/>
        <v>2.8927546296296298</v>
      </c>
    </row>
    <row r="20" spans="1:21">
      <c r="A20">
        <v>18</v>
      </c>
      <c r="B20" t="s">
        <v>276</v>
      </c>
      <c r="C20">
        <v>738</v>
      </c>
      <c r="D20" t="s">
        <v>599</v>
      </c>
      <c r="E20">
        <v>188</v>
      </c>
      <c r="F20" t="s">
        <v>855</v>
      </c>
      <c r="G20" t="s">
        <v>598</v>
      </c>
      <c r="H20" t="s">
        <v>597</v>
      </c>
      <c r="I20" s="1">
        <v>41093</v>
      </c>
      <c r="J20" s="2">
        <v>0.12712962962962962</v>
      </c>
      <c r="K20" s="3">
        <v>2.3249189814814817</v>
      </c>
      <c r="L20" s="3">
        <v>2.9293981481481484</v>
      </c>
      <c r="M20" t="s">
        <v>596</v>
      </c>
      <c r="N20" t="s">
        <v>442</v>
      </c>
      <c r="O20" t="s">
        <v>749</v>
      </c>
      <c r="R20" s="7">
        <f t="shared" si="1"/>
        <v>1.260000099565397</v>
      </c>
      <c r="U20" s="3">
        <f t="shared" si="0"/>
        <v>2.9293981481481484</v>
      </c>
    </row>
    <row r="21" spans="1:21">
      <c r="A21">
        <v>19</v>
      </c>
      <c r="B21" t="s">
        <v>276</v>
      </c>
      <c r="C21">
        <v>529</v>
      </c>
      <c r="D21" t="s">
        <v>595</v>
      </c>
      <c r="E21">
        <v>112</v>
      </c>
      <c r="F21" t="s">
        <v>856</v>
      </c>
      <c r="G21" t="s">
        <v>594</v>
      </c>
      <c r="H21" t="s">
        <v>343</v>
      </c>
      <c r="I21" s="1">
        <v>41093</v>
      </c>
      <c r="J21" s="2">
        <v>0.19958333333333333</v>
      </c>
      <c r="K21" s="3">
        <v>2.381875</v>
      </c>
      <c r="L21" s="3">
        <v>2.9297106481481481</v>
      </c>
      <c r="M21" t="s">
        <v>593</v>
      </c>
      <c r="N21" t="s">
        <v>442</v>
      </c>
      <c r="O21" t="s">
        <v>749</v>
      </c>
      <c r="R21" s="7">
        <f t="shared" si="1"/>
        <v>1.2300018465067009</v>
      </c>
      <c r="U21" s="3">
        <f t="shared" si="0"/>
        <v>2.9297106481481481</v>
      </c>
    </row>
    <row r="22" spans="1:21">
      <c r="A22">
        <v>20</v>
      </c>
      <c r="B22" t="s">
        <v>276</v>
      </c>
      <c r="C22">
        <v>172</v>
      </c>
      <c r="D22" t="s">
        <v>592</v>
      </c>
      <c r="E22">
        <v>203</v>
      </c>
      <c r="F22" t="s">
        <v>857</v>
      </c>
      <c r="G22" t="s">
        <v>283</v>
      </c>
      <c r="H22" t="s">
        <v>591</v>
      </c>
      <c r="I22" s="1">
        <v>41093</v>
      </c>
      <c r="J22" s="2">
        <v>0.10252314814814815</v>
      </c>
      <c r="K22" s="3">
        <v>2.3021180555555554</v>
      </c>
      <c r="L22" s="3">
        <v>2.9328935185185188</v>
      </c>
      <c r="M22" t="s">
        <v>590</v>
      </c>
      <c r="N22" t="s">
        <v>589</v>
      </c>
      <c r="O22" t="s">
        <v>749</v>
      </c>
      <c r="R22" s="7">
        <f t="shared" si="1"/>
        <v>1.2739978783628203</v>
      </c>
      <c r="U22" s="3">
        <f t="shared" si="0"/>
        <v>2.9328935185185188</v>
      </c>
    </row>
    <row r="23" spans="1:21">
      <c r="A23">
        <v>21</v>
      </c>
      <c r="B23" t="s">
        <v>276</v>
      </c>
      <c r="C23">
        <v>14</v>
      </c>
      <c r="D23" t="s">
        <v>588</v>
      </c>
      <c r="E23">
        <v>78</v>
      </c>
      <c r="F23" t="s">
        <v>858</v>
      </c>
      <c r="G23" t="s">
        <v>587</v>
      </c>
      <c r="H23" t="s">
        <v>586</v>
      </c>
      <c r="I23" s="1">
        <v>41093</v>
      </c>
      <c r="J23" s="2">
        <v>0.1612962962962963</v>
      </c>
      <c r="K23" s="3">
        <v>2.3545486111111109</v>
      </c>
      <c r="L23" s="3">
        <v>2.9337731481481484</v>
      </c>
      <c r="M23" t="s">
        <v>585</v>
      </c>
      <c r="N23" t="s">
        <v>584</v>
      </c>
      <c r="O23" t="s">
        <v>749</v>
      </c>
      <c r="R23" s="7">
        <f t="shared" si="1"/>
        <v>1.2460023693304432</v>
      </c>
      <c r="U23" s="3">
        <f t="shared" si="0"/>
        <v>2.9337731481481484</v>
      </c>
    </row>
    <row r="24" spans="1:21">
      <c r="A24">
        <v>22</v>
      </c>
      <c r="B24" t="s">
        <v>276</v>
      </c>
      <c r="C24">
        <v>41</v>
      </c>
      <c r="D24" t="s">
        <v>583</v>
      </c>
      <c r="E24">
        <v>59</v>
      </c>
      <c r="F24" t="s">
        <v>859</v>
      </c>
      <c r="G24" t="s">
        <v>582</v>
      </c>
      <c r="H24" t="s">
        <v>581</v>
      </c>
      <c r="I24" s="1">
        <v>41093</v>
      </c>
      <c r="J24" s="2">
        <v>0.12148148148148148</v>
      </c>
      <c r="K24" s="3">
        <v>2.3225462962962964</v>
      </c>
      <c r="L24" s="3">
        <v>2.9380208333333333</v>
      </c>
      <c r="M24" t="s">
        <v>580</v>
      </c>
      <c r="N24" t="s">
        <v>579</v>
      </c>
      <c r="O24" t="s">
        <v>749</v>
      </c>
      <c r="R24" s="7">
        <f t="shared" si="1"/>
        <v>1.264999900332888</v>
      </c>
      <c r="U24" s="3">
        <f t="shared" si="0"/>
        <v>2.9380208333333333</v>
      </c>
    </row>
    <row r="25" spans="1:21">
      <c r="A25">
        <v>23</v>
      </c>
      <c r="B25" t="s">
        <v>276</v>
      </c>
      <c r="C25">
        <v>4677</v>
      </c>
      <c r="D25" t="s">
        <v>578</v>
      </c>
      <c r="E25">
        <v>155</v>
      </c>
      <c r="F25" t="s">
        <v>861</v>
      </c>
      <c r="G25" t="s">
        <v>480</v>
      </c>
      <c r="H25" t="s">
        <v>343</v>
      </c>
      <c r="I25" s="1">
        <v>41093</v>
      </c>
      <c r="J25" s="2">
        <v>0.12300925925925926</v>
      </c>
      <c r="K25" s="3">
        <v>2.3223726851851851</v>
      </c>
      <c r="L25" s="3">
        <v>2.9424421296296295</v>
      </c>
      <c r="M25" t="s">
        <v>577</v>
      </c>
      <c r="N25" t="s">
        <v>483</v>
      </c>
      <c r="O25" t="s">
        <v>749</v>
      </c>
      <c r="R25" s="7">
        <f t="shared" si="1"/>
        <v>1.2669982507114272</v>
      </c>
      <c r="U25" s="3">
        <f t="shared" si="0"/>
        <v>2.9424421296296295</v>
      </c>
    </row>
    <row r="26" spans="1:21">
      <c r="A26">
        <v>24</v>
      </c>
      <c r="B26" t="s">
        <v>276</v>
      </c>
      <c r="C26">
        <v>501</v>
      </c>
      <c r="D26" t="s">
        <v>576</v>
      </c>
      <c r="E26">
        <v>146</v>
      </c>
      <c r="F26" t="s">
        <v>863</v>
      </c>
      <c r="G26" t="s">
        <v>493</v>
      </c>
      <c r="H26" t="s">
        <v>573</v>
      </c>
      <c r="I26" s="1">
        <v>41093</v>
      </c>
      <c r="J26" s="2">
        <v>0.54944444444444451</v>
      </c>
      <c r="K26" s="3">
        <v>2.6869212962962963</v>
      </c>
      <c r="L26" s="3">
        <v>2.9475578703703706</v>
      </c>
      <c r="M26" t="s">
        <v>575</v>
      </c>
      <c r="N26" t="s">
        <v>571</v>
      </c>
      <c r="O26" t="s">
        <v>749</v>
      </c>
      <c r="R26" s="7">
        <f t="shared" si="1"/>
        <v>1.0970019384018954</v>
      </c>
      <c r="U26" s="3">
        <f t="shared" si="0"/>
        <v>2.9475578703703706</v>
      </c>
    </row>
    <row r="27" spans="1:21">
      <c r="A27">
        <v>25</v>
      </c>
      <c r="B27" t="s">
        <v>276</v>
      </c>
      <c r="C27">
        <v>301</v>
      </c>
      <c r="D27" t="s">
        <v>574</v>
      </c>
      <c r="E27">
        <v>147</v>
      </c>
      <c r="F27" t="s">
        <v>865</v>
      </c>
      <c r="G27" t="s">
        <v>304</v>
      </c>
      <c r="H27" t="s">
        <v>573</v>
      </c>
      <c r="I27" s="1">
        <v>41093</v>
      </c>
      <c r="J27" s="2">
        <v>0.55126157407407406</v>
      </c>
      <c r="K27" s="3">
        <v>2.6927083333333335</v>
      </c>
      <c r="L27" s="3">
        <v>2.953900462962963</v>
      </c>
      <c r="M27" t="s">
        <v>572</v>
      </c>
      <c r="N27" t="s">
        <v>571</v>
      </c>
      <c r="O27" t="s">
        <v>749</v>
      </c>
      <c r="R27" s="7">
        <f t="shared" si="1"/>
        <v>1.0969997850848914</v>
      </c>
      <c r="U27" s="3">
        <f t="shared" si="0"/>
        <v>2.953900462962963</v>
      </c>
    </row>
    <row r="28" spans="1:21">
      <c r="A28">
        <v>26</v>
      </c>
      <c r="B28" t="s">
        <v>325</v>
      </c>
      <c r="C28">
        <v>8429</v>
      </c>
      <c r="D28" t="s">
        <v>570</v>
      </c>
      <c r="E28">
        <v>97</v>
      </c>
      <c r="F28" t="s">
        <v>866</v>
      </c>
      <c r="G28" t="s">
        <v>569</v>
      </c>
      <c r="H28" t="s">
        <v>568</v>
      </c>
      <c r="I28" s="1">
        <v>41093</v>
      </c>
      <c r="J28" s="2">
        <v>0.17508101851851851</v>
      </c>
      <c r="K28" s="3">
        <v>2.3607638888888887</v>
      </c>
      <c r="L28" s="3">
        <v>2.9556712962962965</v>
      </c>
      <c r="M28" t="s">
        <v>567</v>
      </c>
      <c r="N28" t="s">
        <v>330</v>
      </c>
      <c r="O28" t="s">
        <v>749</v>
      </c>
      <c r="R28" s="7">
        <f t="shared" si="1"/>
        <v>1.2519978428200227</v>
      </c>
      <c r="U28" s="3">
        <f t="shared" si="0"/>
        <v>2.9556712962962965</v>
      </c>
    </row>
    <row r="29" spans="1:21">
      <c r="A29">
        <v>27</v>
      </c>
      <c r="B29" t="s">
        <v>276</v>
      </c>
      <c r="C29">
        <v>10883</v>
      </c>
      <c r="D29" t="s">
        <v>566</v>
      </c>
      <c r="E29">
        <v>166</v>
      </c>
      <c r="F29" t="s">
        <v>869</v>
      </c>
      <c r="G29" t="s">
        <v>565</v>
      </c>
      <c r="H29" t="s">
        <v>564</v>
      </c>
      <c r="I29" s="1">
        <v>41093</v>
      </c>
      <c r="J29" s="2">
        <v>0.26245370370370369</v>
      </c>
      <c r="K29" s="3">
        <v>2.4219907407407408</v>
      </c>
      <c r="L29" s="3">
        <v>2.962094907407407</v>
      </c>
      <c r="M29" t="s">
        <v>563</v>
      </c>
      <c r="N29" t="s">
        <v>470</v>
      </c>
      <c r="O29" t="s">
        <v>749</v>
      </c>
      <c r="R29" s="7">
        <f t="shared" si="1"/>
        <v>1.2230000955748828</v>
      </c>
      <c r="U29" s="3">
        <f t="shared" si="0"/>
        <v>2.962094907407407</v>
      </c>
    </row>
    <row r="30" spans="1:21">
      <c r="A30">
        <v>28</v>
      </c>
      <c r="B30" t="s">
        <v>276</v>
      </c>
      <c r="C30">
        <v>28</v>
      </c>
      <c r="D30" t="s">
        <v>562</v>
      </c>
      <c r="E30">
        <v>178</v>
      </c>
      <c r="F30" t="s">
        <v>872</v>
      </c>
      <c r="G30" t="s">
        <v>561</v>
      </c>
      <c r="H30" t="s">
        <v>560</v>
      </c>
      <c r="I30" s="1">
        <v>41093</v>
      </c>
      <c r="J30" s="2">
        <v>0.1892824074074074</v>
      </c>
      <c r="K30" s="3">
        <v>2.3745486111111114</v>
      </c>
      <c r="L30" s="3">
        <v>2.9705555555555558</v>
      </c>
      <c r="M30" t="s">
        <v>559</v>
      </c>
      <c r="N30" t="s">
        <v>324</v>
      </c>
      <c r="O30" t="s">
        <v>749</v>
      </c>
      <c r="R30" s="7">
        <f t="shared" si="1"/>
        <v>1.2509979966952782</v>
      </c>
      <c r="U30" s="3">
        <f t="shared" si="0"/>
        <v>2.9705555555555554</v>
      </c>
    </row>
    <row r="31" spans="1:21">
      <c r="A31">
        <v>29</v>
      </c>
      <c r="B31" t="s">
        <v>276</v>
      </c>
      <c r="C31">
        <v>11019</v>
      </c>
      <c r="D31" t="s">
        <v>558</v>
      </c>
      <c r="E31">
        <v>136</v>
      </c>
      <c r="F31" t="s">
        <v>878</v>
      </c>
      <c r="G31" t="s">
        <v>283</v>
      </c>
      <c r="H31" t="s">
        <v>557</v>
      </c>
      <c r="I31" s="1">
        <v>41093</v>
      </c>
      <c r="J31" s="2">
        <v>0.28052083333333333</v>
      </c>
      <c r="K31" s="3">
        <v>2.440775462962963</v>
      </c>
      <c r="L31" s="3">
        <v>3.0045949074074074</v>
      </c>
      <c r="M31" t="s">
        <v>556</v>
      </c>
      <c r="N31" t="s">
        <v>540</v>
      </c>
      <c r="O31" t="s">
        <v>749</v>
      </c>
      <c r="R31" s="7">
        <f t="shared" si="1"/>
        <v>1.23100012803308</v>
      </c>
      <c r="U31" s="3">
        <f t="shared" si="0"/>
        <v>3.0045949074074074</v>
      </c>
    </row>
    <row r="32" spans="1:21">
      <c r="A32">
        <v>30</v>
      </c>
      <c r="B32" t="s">
        <v>276</v>
      </c>
      <c r="C32">
        <v>21</v>
      </c>
      <c r="D32" t="s">
        <v>555</v>
      </c>
      <c r="E32">
        <v>52</v>
      </c>
      <c r="F32" t="s">
        <v>881</v>
      </c>
      <c r="G32" t="s">
        <v>554</v>
      </c>
      <c r="H32" t="s">
        <v>553</v>
      </c>
      <c r="I32" s="1">
        <v>41093</v>
      </c>
      <c r="J32" s="2">
        <v>0.28061342592592592</v>
      </c>
      <c r="K32" s="3">
        <v>2.4565393518518519</v>
      </c>
      <c r="L32" s="3">
        <v>3.0338310185185189</v>
      </c>
      <c r="M32" t="s">
        <v>552</v>
      </c>
      <c r="N32" t="s">
        <v>522</v>
      </c>
      <c r="O32" t="s">
        <v>749</v>
      </c>
      <c r="R32" s="7">
        <f t="shared" si="1"/>
        <v>1.2350020024028836</v>
      </c>
      <c r="U32" s="3">
        <f t="shared" si="0"/>
        <v>3.0338310185185189</v>
      </c>
    </row>
    <row r="33" spans="1:21">
      <c r="A33">
        <v>31</v>
      </c>
      <c r="B33" t="s">
        <v>551</v>
      </c>
      <c r="C33">
        <v>12</v>
      </c>
      <c r="D33" t="s">
        <v>550</v>
      </c>
      <c r="E33">
        <v>199</v>
      </c>
      <c r="F33" t="s">
        <v>882</v>
      </c>
      <c r="G33" t="s">
        <v>304</v>
      </c>
      <c r="H33" t="s">
        <v>549</v>
      </c>
      <c r="I33" s="1">
        <v>41093</v>
      </c>
      <c r="J33" s="2">
        <v>0.52259259259259261</v>
      </c>
      <c r="K33" s="3">
        <v>2.6782523148148147</v>
      </c>
      <c r="L33" s="3">
        <v>3.0344560185185188</v>
      </c>
      <c r="M33" t="s">
        <v>548</v>
      </c>
      <c r="N33" t="s">
        <v>547</v>
      </c>
      <c r="O33" t="s">
        <v>749</v>
      </c>
      <c r="R33" s="7">
        <f t="shared" si="1"/>
        <v>1.1329985609396676</v>
      </c>
      <c r="U33" s="3">
        <f t="shared" si="0"/>
        <v>3.0344560185185188</v>
      </c>
    </row>
    <row r="34" spans="1:21">
      <c r="A34">
        <v>32</v>
      </c>
      <c r="B34" t="s">
        <v>276</v>
      </c>
      <c r="C34">
        <v>53</v>
      </c>
      <c r="D34" t="s">
        <v>546</v>
      </c>
      <c r="E34">
        <v>62</v>
      </c>
      <c r="F34" t="s">
        <v>883</v>
      </c>
      <c r="G34" t="s">
        <v>283</v>
      </c>
      <c r="H34" t="s">
        <v>545</v>
      </c>
      <c r="I34" s="1">
        <v>41093</v>
      </c>
      <c r="J34" s="2">
        <v>0.48718750000000005</v>
      </c>
      <c r="K34" s="3">
        <v>2.634178240740741</v>
      </c>
      <c r="L34" s="3">
        <v>3.0345717592592591</v>
      </c>
      <c r="M34" t="s">
        <v>544</v>
      </c>
      <c r="N34" t="s">
        <v>543</v>
      </c>
      <c r="O34" t="s">
        <v>749</v>
      </c>
      <c r="R34" s="7">
        <f t="shared" si="1"/>
        <v>1.1519994024420785</v>
      </c>
      <c r="U34" s="3">
        <f t="shared" si="0"/>
        <v>3.0345717592592596</v>
      </c>
    </row>
    <row r="35" spans="1:21">
      <c r="A35">
        <v>33</v>
      </c>
      <c r="B35" t="s">
        <v>276</v>
      </c>
      <c r="C35">
        <v>47</v>
      </c>
      <c r="D35" t="s">
        <v>542</v>
      </c>
      <c r="E35">
        <v>145</v>
      </c>
      <c r="F35" t="s">
        <v>884</v>
      </c>
      <c r="G35" t="s">
        <v>283</v>
      </c>
      <c r="H35" t="s">
        <v>305</v>
      </c>
      <c r="I35" s="1">
        <v>41093</v>
      </c>
      <c r="J35" s="2">
        <v>0.21733796296296296</v>
      </c>
      <c r="K35" s="3">
        <v>2.4026967592592592</v>
      </c>
      <c r="L35" s="3">
        <v>3.0466203703703703</v>
      </c>
      <c r="M35" t="s">
        <v>541</v>
      </c>
      <c r="N35" t="s">
        <v>540</v>
      </c>
      <c r="O35" t="s">
        <v>749</v>
      </c>
      <c r="R35" s="7">
        <f t="shared" si="1"/>
        <v>1.2680003661009764</v>
      </c>
      <c r="U35" s="3">
        <f t="shared" ref="U35:U67" si="2">K35*R35</f>
        <v>3.0466203703703703</v>
      </c>
    </row>
    <row r="36" spans="1:21">
      <c r="A36">
        <v>34</v>
      </c>
      <c r="B36" t="s">
        <v>276</v>
      </c>
      <c r="C36">
        <v>559</v>
      </c>
      <c r="D36" t="s">
        <v>539</v>
      </c>
      <c r="E36">
        <v>88</v>
      </c>
      <c r="F36" t="s">
        <v>885</v>
      </c>
      <c r="G36" t="s">
        <v>538</v>
      </c>
      <c r="H36" t="s">
        <v>537</v>
      </c>
      <c r="I36" s="1">
        <v>41093</v>
      </c>
      <c r="J36" s="2">
        <v>0.2502199074074074</v>
      </c>
      <c r="K36" s="3">
        <v>2.4453587962962962</v>
      </c>
      <c r="L36" s="3">
        <v>3.0664814814814814</v>
      </c>
      <c r="M36" t="s">
        <v>536</v>
      </c>
      <c r="N36" t="s">
        <v>340</v>
      </c>
      <c r="O36" t="s">
        <v>749</v>
      </c>
      <c r="R36" s="7">
        <f t="shared" si="1"/>
        <v>1.2540006342324603</v>
      </c>
      <c r="U36" s="3">
        <f t="shared" si="2"/>
        <v>3.0664814814814814</v>
      </c>
    </row>
    <row r="37" spans="1:21">
      <c r="A37">
        <v>35</v>
      </c>
      <c r="B37" t="s">
        <v>276</v>
      </c>
      <c r="C37">
        <v>28</v>
      </c>
      <c r="D37" t="s">
        <v>535</v>
      </c>
      <c r="E37">
        <v>46</v>
      </c>
      <c r="F37" t="s">
        <v>886</v>
      </c>
      <c r="G37" t="s">
        <v>534</v>
      </c>
      <c r="H37" t="s">
        <v>533</v>
      </c>
      <c r="I37" s="1">
        <v>41093</v>
      </c>
      <c r="J37" s="2">
        <v>0.21886574074074075</v>
      </c>
      <c r="K37" s="3">
        <v>2.407673611111111</v>
      </c>
      <c r="L37" s="3">
        <v>3.0697800925925929</v>
      </c>
      <c r="M37" t="s">
        <v>532</v>
      </c>
      <c r="N37" t="s">
        <v>531</v>
      </c>
      <c r="O37" t="s">
        <v>749</v>
      </c>
      <c r="R37" s="7">
        <f t="shared" si="1"/>
        <v>1.2749984376727574</v>
      </c>
      <c r="U37" s="3">
        <f t="shared" si="2"/>
        <v>3.0697800925925929</v>
      </c>
    </row>
    <row r="38" spans="1:21">
      <c r="A38">
        <v>36</v>
      </c>
      <c r="B38" t="s">
        <v>395</v>
      </c>
      <c r="C38">
        <v>6540</v>
      </c>
      <c r="D38" t="s">
        <v>530</v>
      </c>
      <c r="E38">
        <v>182</v>
      </c>
      <c r="F38" t="s">
        <v>887</v>
      </c>
      <c r="G38" t="s">
        <v>304</v>
      </c>
      <c r="H38" t="s">
        <v>529</v>
      </c>
      <c r="I38" s="1">
        <v>41093</v>
      </c>
      <c r="J38" s="2">
        <v>0.45012731481481483</v>
      </c>
      <c r="K38" s="3">
        <v>2.6089930555555556</v>
      </c>
      <c r="L38" s="3">
        <v>3.0707870370370371</v>
      </c>
      <c r="M38" t="s">
        <v>528</v>
      </c>
      <c r="N38" t="s">
        <v>527</v>
      </c>
      <c r="O38" t="s">
        <v>749</v>
      </c>
      <c r="R38" s="7">
        <f t="shared" si="1"/>
        <v>1.1770008473185252</v>
      </c>
      <c r="U38" s="3">
        <f t="shared" si="2"/>
        <v>3.0707870370370371</v>
      </c>
    </row>
    <row r="39" spans="1:21">
      <c r="A39">
        <v>37</v>
      </c>
      <c r="B39" t="s">
        <v>276</v>
      </c>
      <c r="C39">
        <v>209</v>
      </c>
      <c r="D39" t="s">
        <v>526</v>
      </c>
      <c r="E39">
        <v>83</v>
      </c>
      <c r="F39" t="s">
        <v>892</v>
      </c>
      <c r="G39" t="s">
        <v>525</v>
      </c>
      <c r="H39" t="s">
        <v>524</v>
      </c>
      <c r="I39" s="1">
        <v>41093</v>
      </c>
      <c r="J39" s="2">
        <v>0.50197916666666664</v>
      </c>
      <c r="K39" s="3">
        <v>2.6536458333333335</v>
      </c>
      <c r="L39" s="3">
        <v>3.1153819444444442</v>
      </c>
      <c r="M39" t="s">
        <v>523</v>
      </c>
      <c r="N39" t="s">
        <v>522</v>
      </c>
      <c r="O39" t="s">
        <v>749</v>
      </c>
      <c r="R39" s="7">
        <f t="shared" si="1"/>
        <v>1.1740006542361792</v>
      </c>
      <c r="U39" s="3">
        <f t="shared" si="2"/>
        <v>3.1153819444444442</v>
      </c>
    </row>
    <row r="40" spans="1:21">
      <c r="A40">
        <v>38</v>
      </c>
      <c r="B40" t="s">
        <v>276</v>
      </c>
      <c r="C40">
        <v>9901</v>
      </c>
      <c r="D40" t="s">
        <v>747</v>
      </c>
      <c r="E40">
        <v>42</v>
      </c>
      <c r="F40" t="s">
        <v>893</v>
      </c>
      <c r="G40" t="s">
        <v>598</v>
      </c>
      <c r="H40" t="s">
        <v>746</v>
      </c>
      <c r="I40" s="1">
        <v>41093</v>
      </c>
      <c r="J40" s="2">
        <v>0.55252314814814818</v>
      </c>
      <c r="K40" s="3">
        <v>2.700358796296296</v>
      </c>
      <c r="L40" s="3">
        <v>3.1216203703703704</v>
      </c>
      <c r="M40" t="s">
        <v>745</v>
      </c>
      <c r="N40" t="s">
        <v>290</v>
      </c>
      <c r="O40" t="s">
        <v>749</v>
      </c>
      <c r="R40" s="7">
        <f t="shared" si="1"/>
        <v>1.1560020744842723</v>
      </c>
      <c r="U40" s="3">
        <f t="shared" si="2"/>
        <v>3.1216203703703709</v>
      </c>
    </row>
    <row r="41" spans="1:21">
      <c r="A41">
        <v>39</v>
      </c>
      <c r="B41" t="s">
        <v>744</v>
      </c>
      <c r="C41">
        <v>772</v>
      </c>
      <c r="D41" t="s">
        <v>743</v>
      </c>
      <c r="E41">
        <v>175</v>
      </c>
      <c r="F41" t="s">
        <v>894</v>
      </c>
      <c r="G41" t="s">
        <v>742</v>
      </c>
      <c r="H41" t="s">
        <v>741</v>
      </c>
      <c r="I41" s="1">
        <v>41093</v>
      </c>
      <c r="J41" s="2">
        <v>0.30127314814814815</v>
      </c>
      <c r="K41" s="3">
        <v>2.4781249999999999</v>
      </c>
      <c r="L41" s="3">
        <v>3.1224421296296296</v>
      </c>
      <c r="M41" t="s">
        <v>740</v>
      </c>
      <c r="N41" t="s">
        <v>394</v>
      </c>
      <c r="O41" t="s">
        <v>749</v>
      </c>
      <c r="R41" s="7">
        <f t="shared" si="1"/>
        <v>1.2600018681985896</v>
      </c>
      <c r="U41" s="3">
        <f t="shared" si="2"/>
        <v>3.1224421296296296</v>
      </c>
    </row>
    <row r="42" spans="1:21">
      <c r="A42">
        <v>40</v>
      </c>
      <c r="B42" t="s">
        <v>366</v>
      </c>
      <c r="C42">
        <v>9657</v>
      </c>
      <c r="D42" t="s">
        <v>739</v>
      </c>
      <c r="E42">
        <v>151</v>
      </c>
      <c r="F42" t="s">
        <v>895</v>
      </c>
      <c r="G42" t="s">
        <v>738</v>
      </c>
      <c r="H42" t="s">
        <v>737</v>
      </c>
      <c r="I42" s="1">
        <v>41093</v>
      </c>
      <c r="J42" s="2">
        <v>0.47690972222222222</v>
      </c>
      <c r="K42" s="3">
        <v>2.6300578703703703</v>
      </c>
      <c r="L42" s="3">
        <v>3.1245138888888886</v>
      </c>
      <c r="M42" t="s">
        <v>736</v>
      </c>
      <c r="N42" t="s">
        <v>735</v>
      </c>
      <c r="O42" t="s">
        <v>749</v>
      </c>
      <c r="R42" s="7">
        <f t="shared" si="1"/>
        <v>1.188001953907154</v>
      </c>
      <c r="U42" s="3">
        <f t="shared" si="2"/>
        <v>3.1245138888888881</v>
      </c>
    </row>
    <row r="43" spans="1:21">
      <c r="A43">
        <v>41</v>
      </c>
      <c r="B43" t="s">
        <v>276</v>
      </c>
      <c r="C43">
        <v>2759</v>
      </c>
      <c r="D43" t="s">
        <v>734</v>
      </c>
      <c r="E43">
        <v>150</v>
      </c>
      <c r="F43" t="s">
        <v>896</v>
      </c>
      <c r="G43" t="s">
        <v>493</v>
      </c>
      <c r="H43" t="s">
        <v>733</v>
      </c>
      <c r="I43" s="1">
        <v>41093</v>
      </c>
      <c r="J43" s="2">
        <v>0.71229166666666666</v>
      </c>
      <c r="K43" s="3">
        <v>2.8495370370370368</v>
      </c>
      <c r="L43" s="3">
        <v>3.1259374999999996</v>
      </c>
      <c r="M43" t="s">
        <v>732</v>
      </c>
      <c r="N43" t="s">
        <v>571</v>
      </c>
      <c r="O43" t="s">
        <v>749</v>
      </c>
      <c r="R43" s="7">
        <f t="shared" si="1"/>
        <v>1.0969983753046304</v>
      </c>
      <c r="U43" s="3">
        <f t="shared" si="2"/>
        <v>3.1259374999999996</v>
      </c>
    </row>
    <row r="44" spans="1:21">
      <c r="A44">
        <v>42</v>
      </c>
      <c r="B44" t="s">
        <v>276</v>
      </c>
      <c r="C44">
        <v>534</v>
      </c>
      <c r="D44" t="s">
        <v>731</v>
      </c>
      <c r="E44">
        <v>181</v>
      </c>
      <c r="F44" t="s">
        <v>898</v>
      </c>
      <c r="G44" t="s">
        <v>504</v>
      </c>
      <c r="H44" t="s">
        <v>501</v>
      </c>
      <c r="I44" s="1">
        <v>41093</v>
      </c>
      <c r="J44" s="2">
        <v>0.28745370370370371</v>
      </c>
      <c r="K44" s="3">
        <v>2.473287037037037</v>
      </c>
      <c r="L44" s="3">
        <v>3.1460185185185185</v>
      </c>
      <c r="M44" t="s">
        <v>730</v>
      </c>
      <c r="N44" t="s">
        <v>394</v>
      </c>
      <c r="O44" t="s">
        <v>749</v>
      </c>
      <c r="R44" s="7">
        <f t="shared" si="1"/>
        <v>1.2719989517623496</v>
      </c>
      <c r="U44" s="3">
        <f t="shared" si="2"/>
        <v>3.1460185185185185</v>
      </c>
    </row>
    <row r="45" spans="1:21">
      <c r="A45">
        <v>43</v>
      </c>
      <c r="B45" t="s">
        <v>276</v>
      </c>
      <c r="C45">
        <v>252</v>
      </c>
      <c r="D45" t="s">
        <v>729</v>
      </c>
      <c r="E45">
        <v>40</v>
      </c>
      <c r="F45" t="s">
        <v>899</v>
      </c>
      <c r="G45" t="s">
        <v>283</v>
      </c>
      <c r="H45" t="s">
        <v>728</v>
      </c>
      <c r="I45" s="1">
        <v>41093</v>
      </c>
      <c r="J45" s="2">
        <v>0.66708333333333336</v>
      </c>
      <c r="K45" s="3">
        <v>2.7931018518518518</v>
      </c>
      <c r="L45" s="3">
        <v>3.1478240740740744</v>
      </c>
      <c r="M45" t="s">
        <v>727</v>
      </c>
      <c r="N45" t="s">
        <v>522</v>
      </c>
      <c r="O45" t="s">
        <v>749</v>
      </c>
      <c r="R45" s="7">
        <f t="shared" si="1"/>
        <v>1.1269993867166135</v>
      </c>
      <c r="U45" s="3">
        <f t="shared" si="2"/>
        <v>3.1478240740740744</v>
      </c>
    </row>
    <row r="46" spans="1:21">
      <c r="A46">
        <v>44</v>
      </c>
      <c r="B46" t="s">
        <v>276</v>
      </c>
      <c r="C46">
        <v>52</v>
      </c>
      <c r="D46" t="s">
        <v>726</v>
      </c>
      <c r="E46">
        <v>51</v>
      </c>
      <c r="F46" t="s">
        <v>900</v>
      </c>
      <c r="G46" t="s">
        <v>283</v>
      </c>
      <c r="H46" t="s">
        <v>725</v>
      </c>
      <c r="I46" s="1">
        <v>41093</v>
      </c>
      <c r="J46" s="2">
        <v>0.48957175925925928</v>
      </c>
      <c r="K46" s="3">
        <v>2.6473263888888892</v>
      </c>
      <c r="L46" s="3">
        <v>3.1794444444444445</v>
      </c>
      <c r="M46" t="s">
        <v>724</v>
      </c>
      <c r="N46" t="s">
        <v>723</v>
      </c>
      <c r="O46" t="s">
        <v>749</v>
      </c>
      <c r="R46" s="7">
        <f t="shared" si="1"/>
        <v>1.2010020592054351</v>
      </c>
      <c r="U46" s="3">
        <f t="shared" si="2"/>
        <v>3.1794444444444445</v>
      </c>
    </row>
    <row r="47" spans="1:21">
      <c r="A47">
        <v>45</v>
      </c>
      <c r="B47" t="s">
        <v>722</v>
      </c>
      <c r="C47">
        <v>78</v>
      </c>
      <c r="D47" t="s">
        <v>721</v>
      </c>
      <c r="E47">
        <v>170</v>
      </c>
      <c r="F47" t="s">
        <v>904</v>
      </c>
      <c r="G47" t="s">
        <v>283</v>
      </c>
      <c r="H47" t="s">
        <v>720</v>
      </c>
      <c r="I47" s="1">
        <v>41093</v>
      </c>
      <c r="J47" s="2">
        <v>0.56622685185185184</v>
      </c>
      <c r="K47" s="3">
        <v>2.7145254629629627</v>
      </c>
      <c r="L47" s="3">
        <v>3.2112847222222225</v>
      </c>
      <c r="M47" t="s">
        <v>719</v>
      </c>
      <c r="N47" t="s">
        <v>540</v>
      </c>
      <c r="O47" t="s">
        <v>749</v>
      </c>
      <c r="R47" s="7">
        <f t="shared" si="1"/>
        <v>1.1830004050568148</v>
      </c>
      <c r="U47" s="3">
        <f t="shared" si="2"/>
        <v>3.2112847222222225</v>
      </c>
    </row>
    <row r="48" spans="1:21">
      <c r="A48">
        <v>46</v>
      </c>
      <c r="B48" t="s">
        <v>276</v>
      </c>
      <c r="C48">
        <v>59</v>
      </c>
      <c r="D48" t="s">
        <v>718</v>
      </c>
      <c r="E48">
        <v>137</v>
      </c>
      <c r="F48" t="s">
        <v>905</v>
      </c>
      <c r="G48" t="s">
        <v>582</v>
      </c>
      <c r="H48" t="s">
        <v>714</v>
      </c>
      <c r="I48" s="1">
        <v>41093</v>
      </c>
      <c r="J48" s="2">
        <v>0.61503472222222222</v>
      </c>
      <c r="K48" s="3">
        <v>2.7608796296296294</v>
      </c>
      <c r="L48" s="3">
        <v>3.2302314814814816</v>
      </c>
      <c r="M48" t="s">
        <v>717</v>
      </c>
      <c r="N48" t="s">
        <v>651</v>
      </c>
      <c r="O48" t="s">
        <v>749</v>
      </c>
      <c r="R48" s="7">
        <f t="shared" si="1"/>
        <v>1.1700008384338059</v>
      </c>
      <c r="U48" s="3">
        <f t="shared" si="2"/>
        <v>3.2302314814814816</v>
      </c>
    </row>
    <row r="49" spans="1:21">
      <c r="A49">
        <v>47</v>
      </c>
      <c r="B49" t="s">
        <v>276</v>
      </c>
      <c r="C49">
        <v>37</v>
      </c>
      <c r="D49" t="s">
        <v>716</v>
      </c>
      <c r="E49">
        <v>85</v>
      </c>
      <c r="F49" t="s">
        <v>906</v>
      </c>
      <c r="G49" t="s">
        <v>715</v>
      </c>
      <c r="H49" t="s">
        <v>714</v>
      </c>
      <c r="I49" s="1">
        <v>41093</v>
      </c>
      <c r="J49" s="2">
        <v>0.57644675925925926</v>
      </c>
      <c r="K49" s="3">
        <v>2.7235416666666663</v>
      </c>
      <c r="L49" s="3">
        <v>3.2328472222222224</v>
      </c>
      <c r="M49" t="s">
        <v>713</v>
      </c>
      <c r="N49" t="s">
        <v>540</v>
      </c>
      <c r="O49" t="s">
        <v>749</v>
      </c>
      <c r="R49" s="7">
        <f t="shared" si="1"/>
        <v>1.1870011983987356</v>
      </c>
      <c r="U49" s="3">
        <f t="shared" si="2"/>
        <v>3.2328472222222229</v>
      </c>
    </row>
    <row r="50" spans="1:21">
      <c r="A50">
        <v>48</v>
      </c>
      <c r="B50" t="s">
        <v>276</v>
      </c>
      <c r="C50">
        <v>782</v>
      </c>
      <c r="D50" t="s">
        <v>712</v>
      </c>
      <c r="E50">
        <v>159</v>
      </c>
      <c r="F50" t="s">
        <v>908</v>
      </c>
      <c r="G50" t="s">
        <v>504</v>
      </c>
      <c r="H50" t="s">
        <v>711</v>
      </c>
      <c r="I50" s="1">
        <v>41093</v>
      </c>
      <c r="J50" s="2">
        <v>0.39324074074074072</v>
      </c>
      <c r="K50" s="3">
        <v>2.571064814814815</v>
      </c>
      <c r="L50" s="3">
        <v>3.2421180555555558</v>
      </c>
      <c r="M50" t="s">
        <v>710</v>
      </c>
      <c r="N50" t="s">
        <v>324</v>
      </c>
      <c r="O50" t="s">
        <v>749</v>
      </c>
      <c r="R50" s="7">
        <f t="shared" si="1"/>
        <v>1.2610020707661835</v>
      </c>
      <c r="U50" s="3">
        <f t="shared" si="2"/>
        <v>3.2421180555555558</v>
      </c>
    </row>
    <row r="51" spans="1:21">
      <c r="A51">
        <v>49</v>
      </c>
      <c r="B51" t="s">
        <v>276</v>
      </c>
      <c r="C51">
        <v>240</v>
      </c>
      <c r="D51" t="s">
        <v>709</v>
      </c>
      <c r="E51">
        <v>169</v>
      </c>
      <c r="F51" t="s">
        <v>909</v>
      </c>
      <c r="G51" t="s">
        <v>304</v>
      </c>
      <c r="H51" t="s">
        <v>537</v>
      </c>
      <c r="I51" s="1">
        <v>41093</v>
      </c>
      <c r="J51" s="2">
        <v>0.42136574074074074</v>
      </c>
      <c r="K51" s="3">
        <v>2.6002662037037036</v>
      </c>
      <c r="L51" s="3">
        <v>3.2607291666666662</v>
      </c>
      <c r="M51" t="s">
        <v>708</v>
      </c>
      <c r="N51" t="s">
        <v>340</v>
      </c>
      <c r="O51" t="s">
        <v>749</v>
      </c>
      <c r="R51" s="7">
        <f t="shared" si="1"/>
        <v>1.2539982106532894</v>
      </c>
      <c r="U51" s="3">
        <f t="shared" si="2"/>
        <v>3.2607291666666662</v>
      </c>
    </row>
    <row r="52" spans="1:21">
      <c r="A52">
        <v>50</v>
      </c>
      <c r="B52" t="s">
        <v>276</v>
      </c>
      <c r="C52">
        <v>272</v>
      </c>
      <c r="D52" t="s">
        <v>707</v>
      </c>
      <c r="E52">
        <v>43</v>
      </c>
      <c r="F52" t="s">
        <v>910</v>
      </c>
      <c r="G52" t="s">
        <v>384</v>
      </c>
      <c r="H52" t="s">
        <v>706</v>
      </c>
      <c r="I52" s="1">
        <v>41093</v>
      </c>
      <c r="J52" s="2">
        <v>0.57951388888888888</v>
      </c>
      <c r="K52" s="3">
        <v>2.7286458333333332</v>
      </c>
      <c r="L52" s="3">
        <v>3.2771064814814816</v>
      </c>
      <c r="M52" t="s">
        <v>705</v>
      </c>
      <c r="N52" t="s">
        <v>540</v>
      </c>
      <c r="O52" t="s">
        <v>749</v>
      </c>
      <c r="R52" s="7">
        <f t="shared" si="1"/>
        <v>1.2010010392144388</v>
      </c>
      <c r="U52" s="3">
        <f t="shared" si="2"/>
        <v>3.2771064814814816</v>
      </c>
    </row>
    <row r="53" spans="1:21">
      <c r="A53">
        <v>51</v>
      </c>
      <c r="B53" t="s">
        <v>276</v>
      </c>
      <c r="C53">
        <v>355</v>
      </c>
      <c r="D53" t="s">
        <v>704</v>
      </c>
      <c r="E53">
        <v>38</v>
      </c>
      <c r="F53" t="s">
        <v>913</v>
      </c>
      <c r="G53" t="s">
        <v>283</v>
      </c>
      <c r="H53" t="s">
        <v>703</v>
      </c>
      <c r="I53" s="1">
        <v>41093</v>
      </c>
      <c r="J53" s="2">
        <v>0.49136574074074074</v>
      </c>
      <c r="K53" s="3">
        <v>2.6585648148148149</v>
      </c>
      <c r="L53" s="3">
        <v>3.3099189814814811</v>
      </c>
      <c r="M53" t="s">
        <v>702</v>
      </c>
      <c r="N53" t="s">
        <v>540</v>
      </c>
      <c r="O53" t="s">
        <v>749</v>
      </c>
      <c r="R53" s="7">
        <f t="shared" si="1"/>
        <v>1.2450021767522854</v>
      </c>
      <c r="U53" s="3">
        <f t="shared" si="2"/>
        <v>3.3099189814814811</v>
      </c>
    </row>
    <row r="54" spans="1:21">
      <c r="A54">
        <v>52</v>
      </c>
      <c r="B54" t="s">
        <v>276</v>
      </c>
      <c r="C54">
        <v>126</v>
      </c>
      <c r="D54" t="s">
        <v>701</v>
      </c>
      <c r="E54">
        <v>109</v>
      </c>
      <c r="F54" t="s">
        <v>918</v>
      </c>
      <c r="G54" t="s">
        <v>283</v>
      </c>
      <c r="H54" t="s">
        <v>700</v>
      </c>
      <c r="I54" s="1">
        <v>41093</v>
      </c>
      <c r="J54" s="2">
        <v>0.55884259259259261</v>
      </c>
      <c r="K54" s="3">
        <v>2.7144907407407408</v>
      </c>
      <c r="L54" s="3">
        <v>3.3741087962962961</v>
      </c>
      <c r="M54" t="s">
        <v>699</v>
      </c>
      <c r="N54" t="s">
        <v>340</v>
      </c>
      <c r="O54" t="s">
        <v>749</v>
      </c>
      <c r="R54" s="7">
        <f t="shared" si="1"/>
        <v>1.2429988231883069</v>
      </c>
      <c r="U54" s="3">
        <f t="shared" si="2"/>
        <v>3.3741087962962961</v>
      </c>
    </row>
    <row r="55" spans="1:21">
      <c r="A55">
        <v>53</v>
      </c>
      <c r="B55" t="s">
        <v>325</v>
      </c>
      <c r="C55">
        <v>10914</v>
      </c>
      <c r="D55" t="s">
        <v>698</v>
      </c>
      <c r="E55">
        <v>74</v>
      </c>
      <c r="F55" t="s">
        <v>921</v>
      </c>
      <c r="G55" t="s">
        <v>697</v>
      </c>
      <c r="H55" t="s">
        <v>696</v>
      </c>
      <c r="I55" s="1">
        <v>41093</v>
      </c>
      <c r="J55" s="2">
        <v>0.67320601851851858</v>
      </c>
      <c r="K55" s="3">
        <v>2.8216898148148144</v>
      </c>
      <c r="L55" s="3">
        <v>3.3888541666666665</v>
      </c>
      <c r="M55" t="s">
        <v>695</v>
      </c>
      <c r="N55" t="s">
        <v>694</v>
      </c>
      <c r="O55" t="s">
        <v>749</v>
      </c>
      <c r="R55" s="7">
        <f t="shared" si="1"/>
        <v>1.2010016653404105</v>
      </c>
      <c r="U55" s="3">
        <f t="shared" si="2"/>
        <v>3.3888541666666665</v>
      </c>
    </row>
    <row r="56" spans="1:21">
      <c r="A56">
        <v>54</v>
      </c>
      <c r="B56" t="s">
        <v>276</v>
      </c>
      <c r="C56">
        <v>141</v>
      </c>
      <c r="D56" t="s">
        <v>693</v>
      </c>
      <c r="E56">
        <v>158</v>
      </c>
      <c r="F56" t="s">
        <v>923</v>
      </c>
      <c r="G56" t="s">
        <v>692</v>
      </c>
      <c r="H56" t="s">
        <v>691</v>
      </c>
      <c r="I56" s="1">
        <v>41093</v>
      </c>
      <c r="J56" s="2">
        <v>0.56333333333333335</v>
      </c>
      <c r="K56" s="3">
        <v>2.7074074074074073</v>
      </c>
      <c r="L56" s="3">
        <v>3.4140393518518519</v>
      </c>
      <c r="M56" t="s">
        <v>690</v>
      </c>
      <c r="N56" t="s">
        <v>689</v>
      </c>
      <c r="O56" t="s">
        <v>749</v>
      </c>
      <c r="R56" s="7">
        <f t="shared" si="1"/>
        <v>1.2609994870041041</v>
      </c>
      <c r="U56" s="3">
        <f t="shared" si="2"/>
        <v>3.4140393518518519</v>
      </c>
    </row>
    <row r="57" spans="1:21">
      <c r="A57">
        <v>55</v>
      </c>
      <c r="B57" t="s">
        <v>276</v>
      </c>
      <c r="C57">
        <v>4</v>
      </c>
      <c r="D57" t="s">
        <v>688</v>
      </c>
      <c r="E57">
        <v>215</v>
      </c>
      <c r="F57" t="s">
        <v>928</v>
      </c>
      <c r="G57" t="s">
        <v>687</v>
      </c>
      <c r="H57" t="s">
        <v>686</v>
      </c>
      <c r="I57" s="1">
        <v>41093</v>
      </c>
      <c r="J57" s="2">
        <v>0.6497222222222222</v>
      </c>
      <c r="K57" s="3">
        <v>2.8105439814814814</v>
      </c>
      <c r="L57" s="3">
        <v>3.4935069444444444</v>
      </c>
      <c r="M57" t="s">
        <v>685</v>
      </c>
      <c r="N57" t="s">
        <v>340</v>
      </c>
      <c r="O57" t="s">
        <v>749</v>
      </c>
      <c r="R57" s="7">
        <f t="shared" si="1"/>
        <v>1.243000275912054</v>
      </c>
      <c r="U57" s="3">
        <f t="shared" si="2"/>
        <v>3.493506944444444</v>
      </c>
    </row>
    <row r="58" spans="1:21">
      <c r="A58">
        <v>56</v>
      </c>
      <c r="B58" t="s">
        <v>276</v>
      </c>
      <c r="C58">
        <v>6874</v>
      </c>
      <c r="D58" t="s">
        <v>684</v>
      </c>
      <c r="E58">
        <v>84</v>
      </c>
      <c r="F58" t="s">
        <v>930</v>
      </c>
      <c r="G58" t="s">
        <v>283</v>
      </c>
      <c r="H58" t="s">
        <v>683</v>
      </c>
      <c r="I58" s="1">
        <v>41094</v>
      </c>
      <c r="J58" s="2">
        <v>0.20891203703703706</v>
      </c>
      <c r="K58" s="3">
        <v>3.3321990740740741</v>
      </c>
      <c r="L58" s="3">
        <v>3.5021412037037041</v>
      </c>
      <c r="M58" t="s">
        <v>682</v>
      </c>
      <c r="N58" t="s">
        <v>307</v>
      </c>
      <c r="O58" t="s">
        <v>749</v>
      </c>
      <c r="R58" s="7">
        <f t="shared" si="1"/>
        <v>1.0509999930531919</v>
      </c>
      <c r="U58" s="3">
        <f t="shared" si="2"/>
        <v>3.5021412037037045</v>
      </c>
    </row>
    <row r="59" spans="1:21">
      <c r="A59">
        <v>57</v>
      </c>
      <c r="B59" t="s">
        <v>276</v>
      </c>
      <c r="C59">
        <v>8242</v>
      </c>
      <c r="D59" t="s">
        <v>681</v>
      </c>
      <c r="E59">
        <v>47</v>
      </c>
      <c r="F59" t="s">
        <v>931</v>
      </c>
      <c r="G59" t="s">
        <v>304</v>
      </c>
      <c r="H59" t="s">
        <v>680</v>
      </c>
      <c r="I59" s="1">
        <v>41093</v>
      </c>
      <c r="J59" s="2">
        <v>0.72761574074074076</v>
      </c>
      <c r="K59" s="3">
        <v>2.872824074074074</v>
      </c>
      <c r="L59" s="3">
        <v>3.5192129629629627</v>
      </c>
      <c r="M59" t="s">
        <v>679</v>
      </c>
      <c r="N59" t="s">
        <v>678</v>
      </c>
      <c r="O59" t="s">
        <v>749</v>
      </c>
      <c r="R59" s="7">
        <f t="shared" si="1"/>
        <v>1.2250012086442235</v>
      </c>
      <c r="U59" s="3">
        <f t="shared" si="2"/>
        <v>3.5192129629629627</v>
      </c>
    </row>
    <row r="60" spans="1:21">
      <c r="A60">
        <v>58</v>
      </c>
      <c r="B60" t="s">
        <v>276</v>
      </c>
      <c r="C60">
        <v>10101</v>
      </c>
      <c r="D60" t="s">
        <v>677</v>
      </c>
      <c r="E60">
        <v>53</v>
      </c>
      <c r="F60" t="s">
        <v>933</v>
      </c>
      <c r="G60" t="s">
        <v>480</v>
      </c>
      <c r="H60" t="s">
        <v>676</v>
      </c>
      <c r="I60" s="1">
        <v>41093</v>
      </c>
      <c r="J60" s="2">
        <v>0.66013888888888894</v>
      </c>
      <c r="K60" s="3">
        <v>2.8082986111111112</v>
      </c>
      <c r="L60" s="3">
        <v>3.5300347222222221</v>
      </c>
      <c r="M60" t="s">
        <v>675</v>
      </c>
      <c r="N60" t="s">
        <v>483</v>
      </c>
      <c r="O60" t="s">
        <v>749</v>
      </c>
      <c r="R60" s="7">
        <f t="shared" si="1"/>
        <v>1.2570011993224446</v>
      </c>
      <c r="U60" s="3">
        <f t="shared" si="2"/>
        <v>3.5300347222222221</v>
      </c>
    </row>
    <row r="61" spans="1:21">
      <c r="A61">
        <v>59</v>
      </c>
      <c r="B61" t="s">
        <v>276</v>
      </c>
      <c r="C61">
        <v>101</v>
      </c>
      <c r="D61" t="s">
        <v>674</v>
      </c>
      <c r="E61">
        <v>49</v>
      </c>
      <c r="F61" t="s">
        <v>934</v>
      </c>
      <c r="G61" t="s">
        <v>283</v>
      </c>
      <c r="H61" t="s">
        <v>481</v>
      </c>
      <c r="I61" s="1">
        <v>41093</v>
      </c>
      <c r="J61" s="2">
        <v>0.6236342592592593</v>
      </c>
      <c r="K61" s="3">
        <v>2.7790972222222226</v>
      </c>
      <c r="L61" s="3">
        <v>3.5322337962962962</v>
      </c>
      <c r="M61" t="s">
        <v>673</v>
      </c>
      <c r="N61" t="s">
        <v>651</v>
      </c>
      <c r="O61" t="s">
        <v>749</v>
      </c>
      <c r="R61" s="7">
        <f t="shared" si="1"/>
        <v>1.2710004414569744</v>
      </c>
      <c r="U61" s="3">
        <f t="shared" si="2"/>
        <v>3.5322337962962962</v>
      </c>
    </row>
    <row r="62" spans="1:21">
      <c r="A62">
        <v>60</v>
      </c>
      <c r="B62" t="s">
        <v>276</v>
      </c>
      <c r="C62">
        <v>272</v>
      </c>
      <c r="D62" t="s">
        <v>672</v>
      </c>
      <c r="E62">
        <v>121</v>
      </c>
      <c r="F62" t="s">
        <v>940</v>
      </c>
      <c r="G62" t="s">
        <v>671</v>
      </c>
      <c r="H62" t="s">
        <v>670</v>
      </c>
      <c r="I62" s="1">
        <v>41094</v>
      </c>
      <c r="J62" s="2">
        <v>0.19513888888888889</v>
      </c>
      <c r="K62" s="3">
        <v>3.3257291666666666</v>
      </c>
      <c r="L62" s="3">
        <v>3.7048611111111112</v>
      </c>
      <c r="M62" t="s">
        <v>669</v>
      </c>
      <c r="N62" t="s">
        <v>668</v>
      </c>
      <c r="O62" t="s">
        <v>749</v>
      </c>
      <c r="R62" s="7">
        <f t="shared" si="1"/>
        <v>1.1139996450235434</v>
      </c>
      <c r="U62" s="3">
        <f t="shared" si="2"/>
        <v>3.7048611111111116</v>
      </c>
    </row>
    <row r="63" spans="1:21">
      <c r="A63">
        <v>61</v>
      </c>
      <c r="B63" t="s">
        <v>276</v>
      </c>
      <c r="C63">
        <v>320</v>
      </c>
      <c r="D63" t="s">
        <v>667</v>
      </c>
      <c r="E63">
        <v>72</v>
      </c>
      <c r="F63" t="s">
        <v>945</v>
      </c>
      <c r="G63" t="s">
        <v>565</v>
      </c>
      <c r="H63" t="s">
        <v>666</v>
      </c>
      <c r="I63" s="1">
        <v>41094</v>
      </c>
      <c r="J63" s="2">
        <v>8.1620370370370371E-2</v>
      </c>
      <c r="K63" s="3">
        <v>3.22068287037037</v>
      </c>
      <c r="L63" s="3">
        <v>3.8229513888888889</v>
      </c>
      <c r="M63" t="s">
        <v>665</v>
      </c>
      <c r="N63" t="s">
        <v>286</v>
      </c>
      <c r="O63" t="s">
        <v>749</v>
      </c>
      <c r="R63" s="7">
        <f t="shared" si="1"/>
        <v>1.1870002551506289</v>
      </c>
      <c r="U63" s="3">
        <f t="shared" si="2"/>
        <v>3.8229513888888893</v>
      </c>
    </row>
    <row r="64" spans="1:21">
      <c r="A64">
        <v>62</v>
      </c>
      <c r="B64" t="s">
        <v>276</v>
      </c>
      <c r="C64">
        <v>108</v>
      </c>
      <c r="D64" t="s">
        <v>664</v>
      </c>
      <c r="E64">
        <v>41</v>
      </c>
      <c r="F64" t="s">
        <v>946</v>
      </c>
      <c r="G64" t="s">
        <v>663</v>
      </c>
      <c r="H64" t="s">
        <v>662</v>
      </c>
      <c r="I64" s="1">
        <v>41094</v>
      </c>
      <c r="J64" s="2">
        <v>0.1699074074074074</v>
      </c>
      <c r="K64" s="3">
        <v>3.2938888888888886</v>
      </c>
      <c r="L64" s="3">
        <v>3.8505555555555553</v>
      </c>
      <c r="M64" t="s">
        <v>661</v>
      </c>
      <c r="N64" t="s">
        <v>660</v>
      </c>
      <c r="O64" t="s">
        <v>749</v>
      </c>
      <c r="R64" s="7">
        <f t="shared" si="1"/>
        <v>1.1689998313374936</v>
      </c>
      <c r="U64" s="3">
        <f t="shared" si="2"/>
        <v>3.8505555555555553</v>
      </c>
    </row>
    <row r="65" spans="1:21">
      <c r="A65">
        <v>63</v>
      </c>
      <c r="B65" t="s">
        <v>276</v>
      </c>
      <c r="C65">
        <v>29</v>
      </c>
      <c r="D65" t="s">
        <v>659</v>
      </c>
      <c r="E65">
        <v>224</v>
      </c>
      <c r="F65" t="s">
        <v>947</v>
      </c>
      <c r="G65" t="s">
        <v>658</v>
      </c>
      <c r="H65" t="s">
        <v>657</v>
      </c>
      <c r="I65" s="1">
        <v>41094</v>
      </c>
      <c r="J65" s="2">
        <v>0.19738425925925926</v>
      </c>
      <c r="K65" s="3">
        <v>3.3276620370370371</v>
      </c>
      <c r="L65" s="3">
        <v>3.8867129629629633</v>
      </c>
      <c r="M65" t="s">
        <v>656</v>
      </c>
      <c r="N65" t="s">
        <v>655</v>
      </c>
      <c r="O65" t="s">
        <v>749</v>
      </c>
      <c r="R65" s="7">
        <f t="shared" si="1"/>
        <v>1.1680011130047652</v>
      </c>
      <c r="U65" s="3">
        <f t="shared" si="2"/>
        <v>3.8867129629629633</v>
      </c>
    </row>
    <row r="66" spans="1:21">
      <c r="A66">
        <v>64</v>
      </c>
      <c r="B66" t="s">
        <v>276</v>
      </c>
      <c r="C66">
        <v>5560</v>
      </c>
      <c r="D66" t="s">
        <v>654</v>
      </c>
      <c r="E66">
        <v>168</v>
      </c>
      <c r="F66" t="s">
        <v>948</v>
      </c>
      <c r="G66" t="s">
        <v>653</v>
      </c>
      <c r="H66" t="s">
        <v>545</v>
      </c>
      <c r="I66" s="1">
        <v>41094</v>
      </c>
      <c r="J66" s="2">
        <v>0.60405092592592591</v>
      </c>
      <c r="K66" s="3">
        <v>3.7026041666666667</v>
      </c>
      <c r="L66" s="3">
        <v>4.2357754629629634</v>
      </c>
      <c r="M66" t="s">
        <v>652</v>
      </c>
      <c r="N66" t="s">
        <v>651</v>
      </c>
      <c r="O66" t="s">
        <v>749</v>
      </c>
      <c r="R66" s="7">
        <f t="shared" si="1"/>
        <v>1.1439989997030369</v>
      </c>
      <c r="U66" s="3">
        <f t="shared" si="2"/>
        <v>4.2357754629629634</v>
      </c>
    </row>
    <row r="67" spans="1:21">
      <c r="A67">
        <v>65</v>
      </c>
      <c r="B67" t="s">
        <v>276</v>
      </c>
      <c r="C67">
        <v>118</v>
      </c>
      <c r="D67" t="s">
        <v>650</v>
      </c>
      <c r="E67">
        <v>73</v>
      </c>
      <c r="F67" t="s">
        <v>949</v>
      </c>
      <c r="G67" t="s">
        <v>283</v>
      </c>
      <c r="H67" t="s">
        <v>649</v>
      </c>
      <c r="I67" s="1">
        <v>41094</v>
      </c>
      <c r="J67" s="2">
        <v>0.65138888888888891</v>
      </c>
      <c r="K67" s="3">
        <v>3.7742361111111111</v>
      </c>
      <c r="L67" s="3">
        <v>4.5328587962962965</v>
      </c>
      <c r="M67" t="s">
        <v>648</v>
      </c>
      <c r="N67" t="s">
        <v>386</v>
      </c>
      <c r="O67" t="s">
        <v>749</v>
      </c>
      <c r="R67" s="7">
        <f t="shared" si="1"/>
        <v>1.2010003250596455</v>
      </c>
      <c r="U67" s="3">
        <f t="shared" si="2"/>
        <v>4.5328587962962965</v>
      </c>
    </row>
  </sheetData>
  <dataConsolidate function="varp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SRS Grand Total</vt:lpstr>
      <vt:lpstr>SRS Tot.Sunday</vt:lpstr>
      <vt:lpstr>ORC A</vt:lpstr>
      <vt:lpstr>ORC B</vt:lpstr>
      <vt:lpstr>ORC C</vt:lpstr>
      <vt:lpstr>ORC SM</vt:lpstr>
      <vt:lpstr>SRS A</vt:lpstr>
      <vt:lpstr>SRS B</vt:lpstr>
      <vt:lpstr>SRS C</vt:lpstr>
    </vt:vector>
  </TitlesOfParts>
  <Company>Swedbank AB (publ)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Hellberg</dc:creator>
  <cp:lastModifiedBy>Jimmy</cp:lastModifiedBy>
  <dcterms:created xsi:type="dcterms:W3CDTF">2012-12-20T10:14:17Z</dcterms:created>
  <dcterms:modified xsi:type="dcterms:W3CDTF">2012-12-31T14:50:43Z</dcterms:modified>
</cp:coreProperties>
</file>