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jipour.ICTRC\Desktop\"/>
    </mc:Choice>
  </mc:AlternateContent>
  <bookViews>
    <workbookView xWindow="0" yWindow="0" windowWidth="24000" windowHeight="9135"/>
  </bookViews>
  <sheets>
    <sheet name="sourc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/>
  <c r="L6" i="1"/>
  <c r="K7" i="1"/>
  <c r="K8" i="1"/>
  <c r="K6" i="1"/>
  <c r="J7" i="1"/>
  <c r="J8" i="1"/>
  <c r="J6" i="1"/>
  <c r="H7" i="1"/>
  <c r="H8" i="1"/>
  <c r="H6" i="1"/>
  <c r="G6" i="1"/>
  <c r="G7" i="1"/>
  <c r="G8" i="1"/>
  <c r="F6" i="1"/>
  <c r="F7" i="1"/>
  <c r="F8" i="1"/>
  <c r="B6" i="1"/>
  <c r="C6" i="1"/>
  <c r="E7" i="1"/>
  <c r="E8" i="1"/>
  <c r="E6" i="1"/>
  <c r="D7" i="1"/>
  <c r="D8" i="1"/>
  <c r="D6" i="1"/>
  <c r="C7" i="1"/>
  <c r="C8" i="1"/>
  <c r="B7" i="1"/>
  <c r="B8" i="1"/>
</calcChain>
</file>

<file path=xl/sharedStrings.xml><?xml version="1.0" encoding="utf-8"?>
<sst xmlns="http://schemas.openxmlformats.org/spreadsheetml/2006/main" count="17" uniqueCount="17">
  <si>
    <t>05:15:39:07</t>
  </si>
  <si>
    <t>Format</t>
  </si>
  <si>
    <t>12:10:21:02</t>
  </si>
  <si>
    <t>08:11:04:09</t>
  </si>
  <si>
    <t>Day</t>
  </si>
  <si>
    <t>Hour</t>
  </si>
  <si>
    <t>Min</t>
  </si>
  <si>
    <t>Sec</t>
  </si>
  <si>
    <t>Work_Exact_By_Sec</t>
  </si>
  <si>
    <t>Work_By_Hour</t>
  </si>
  <si>
    <t>Work_By_Hour_Round_Up</t>
  </si>
  <si>
    <t>Call_By_Hour_Ratio</t>
  </si>
  <si>
    <t>Current_Compare_to_Best</t>
  </si>
  <si>
    <t>Salary</t>
  </si>
  <si>
    <t>Fixd_Salary</t>
  </si>
  <si>
    <t>Merit Pay</t>
  </si>
  <si>
    <t>Call_Count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</si>
</sst>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78"/>
      <scheme val="minor"/>
    </font>
    <font>
      <b/>
      <sz val="12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tabSelected="1" workbookViewId="0">
      <selection activeCell="K18" sqref="K18"/>
    </sheetView>
  </sheetViews>
  <sheetFormatPr defaultColWidth="15.85546875" defaultRowHeight="15"/>
  <cols>
    <col min="1" max="1" width="15.85546875" style="2"/>
    <col min="2" max="16384" width="15.85546875" style="1"/>
  </cols>
  <sheetData>
    <row r="2" spans="1:12">
      <c r="F2" s="7" t="s">
        <v>14</v>
      </c>
      <c r="G2" s="1">
        <v>1000000</v>
      </c>
    </row>
    <row r="3" spans="1:12">
      <c r="F3" s="7" t="s">
        <v>15</v>
      </c>
      <c r="G3" s="1">
        <v>500000</v>
      </c>
    </row>
    <row r="5" spans="1:12" s="3" customFormat="1" ht="25.5" customHeight="1">
      <c r="A5" s="4" t="s">
        <v>1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16</v>
      </c>
      <c r="J5" s="5" t="s">
        <v>11</v>
      </c>
      <c r="K5" s="5" t="s">
        <v>12</v>
      </c>
      <c r="L5" s="5" t="s">
        <v>13</v>
      </c>
    </row>
    <row r="6" spans="1:12">
      <c r="A6" s="2" t="s">
        <v>0</v>
      </c>
      <c r="B6" s="1">
        <f>VALUE(LEFT(A6,2))</f>
        <v>5</v>
      </c>
      <c r="C6" s="1">
        <f>VALUE(MID(A6,4,2))</f>
        <v>15</v>
      </c>
      <c r="D6" s="1">
        <f>VALUE(MID(A6,7,2))</f>
        <v>39</v>
      </c>
      <c r="E6" s="1">
        <f>VALUE(RIGHT(A6,2))</f>
        <v>7</v>
      </c>
      <c r="F6" s="2">
        <f xml:space="preserve"> VALUE(LEFT(A6,2))*24*60*60+VALUE(MID(A6,4,2))*60*60+VALUE(MID(A6,7,2))*60+VALUE(RIGHT(A6,2))</f>
        <v>488347</v>
      </c>
      <c r="G6" s="1">
        <f xml:space="preserve"> (VALUE(LEFT(A6,2))*24*60*60+VALUE(MID(A6,4,2))*60*60+VALUE(MID(A6,7,2))*60+VALUE(RIGHT(A6,2)))/3600</f>
        <v>135.65194444444444</v>
      </c>
      <c r="H6" s="1">
        <f>ROUNDUP((VALUE(LEFT(A6,2))*24*60*60+VALUE(MID(A6,4,2))*60*60+VALUE(MID(A6,7,2))*60+VALUE(RIGHT(A6,2)))/3600,0)</f>
        <v>136</v>
      </c>
      <c r="I6" s="1">
        <v>417</v>
      </c>
      <c r="J6" s="2">
        <f xml:space="preserve"> I6 / ROUNDUP((VALUE(LEFT(A6,2))*24*60*60+VALUE(MID(A6,4,2))*60*60+VALUE(MID(A6,7,2))*60+VALUE(RIGHT(A6,2)))/3600,0)</f>
        <v>3.0661764705882355</v>
      </c>
      <c r="K6" s="1">
        <f xml:space="preserve"> (I6 / ROUNDUP((VALUE(LEFT(A6,2))*24*60*60+VALUE(MID(A6,4,2))*60*60+VALUE(MID(A6,7,2))*60+VALUE(RIGHT(A6,2)))/3600,0))/MAX(J:J)</f>
        <v>0.93740977986286544</v>
      </c>
      <c r="L6" s="6">
        <f>G$2+K6*G$3</f>
        <v>1468704.8899314327</v>
      </c>
    </row>
    <row r="7" spans="1:12">
      <c r="A7" s="2" t="s">
        <v>2</v>
      </c>
      <c r="B7" s="1">
        <f t="shared" ref="B7:B8" si="0">VALUE(LEFT(A7,2))</f>
        <v>12</v>
      </c>
      <c r="C7" s="1">
        <f t="shared" ref="C7:C8" si="1">VALUE(MID(A7,4,2))</f>
        <v>10</v>
      </c>
      <c r="D7" s="1">
        <f t="shared" ref="D7:D8" si="2">VALUE(MID(A7,7,2))</f>
        <v>21</v>
      </c>
      <c r="E7" s="1">
        <f t="shared" ref="E7:E8" si="3">VALUE(RIGHT(A7,2))</f>
        <v>2</v>
      </c>
      <c r="F7" s="2">
        <f t="shared" ref="F7:F8" si="4" xml:space="preserve"> VALUE(LEFT(A7,2))*24*60*60+VALUE(MID(A7,4,2))*60*60+VALUE(MID(A7,7,2))*60+VALUE(RIGHT(A7,2))</f>
        <v>1074062</v>
      </c>
      <c r="G7" s="1">
        <f t="shared" ref="G7:G8" si="5" xml:space="preserve"> (VALUE(LEFT(A7,2))*24*60*60+VALUE(MID(A7,4,2))*60*60+VALUE(MID(A7,7,2))*60+VALUE(RIGHT(A7,2)))/3600</f>
        <v>298.35055555555556</v>
      </c>
      <c r="H7" s="1">
        <f t="shared" ref="H7:H8" si="6">ROUNDUP((VALUE(LEFT(A7,2))*24*60*60+VALUE(MID(A7,4,2))*60*60+VALUE(MID(A7,7,2))*60+VALUE(RIGHT(A7,2)))/3600,0)</f>
        <v>299</v>
      </c>
      <c r="I7" s="1">
        <v>978</v>
      </c>
      <c r="J7" s="2">
        <f t="shared" ref="J7:J8" si="7" xml:space="preserve"> I7 / ROUNDUP((VALUE(LEFT(A7,2))*24*60*60+VALUE(MID(A7,4,2))*60*60+VALUE(MID(A7,7,2))*60+VALUE(RIGHT(A7,2)))/3600,0)</f>
        <v>3.2709030100334449</v>
      </c>
      <c r="K7" s="1">
        <f xml:space="preserve"> (I7 / ROUNDUP((VALUE(LEFT(A7,2))*24*60*60+VALUE(MID(A7,4,2))*60*60+VALUE(MID(A7,7,2))*60+VALUE(RIGHT(A7,2)))/3600,0))/MAX(J:J)</f>
        <v>1</v>
      </c>
      <c r="L7" s="6">
        <f t="shared" ref="L7:L8" si="8">G$2+K7*G$3</f>
        <v>1500000</v>
      </c>
    </row>
    <row r="8" spans="1:12">
      <c r="A8" s="2" t="s">
        <v>3</v>
      </c>
      <c r="B8" s="1">
        <f t="shared" si="0"/>
        <v>8</v>
      </c>
      <c r="C8" s="1">
        <f t="shared" si="1"/>
        <v>11</v>
      </c>
      <c r="D8" s="1">
        <f t="shared" si="2"/>
        <v>4</v>
      </c>
      <c r="E8" s="1">
        <f t="shared" si="3"/>
        <v>9</v>
      </c>
      <c r="F8" s="2">
        <f t="shared" si="4"/>
        <v>731049</v>
      </c>
      <c r="G8" s="1">
        <f t="shared" si="5"/>
        <v>203.06916666666666</v>
      </c>
      <c r="H8" s="1">
        <f t="shared" si="6"/>
        <v>204</v>
      </c>
      <c r="I8" s="1">
        <v>405</v>
      </c>
      <c r="J8" s="2">
        <f t="shared" si="7"/>
        <v>1.9852941176470589</v>
      </c>
      <c r="K8" s="1">
        <f xml:space="preserve"> (I8 / ROUNDUP((VALUE(LEFT(A8,2))*24*60*60+VALUE(MID(A8,4,2))*60*60+VALUE(MID(A8,7,2))*60+VALUE(RIGHT(A8,2)))/3600,0))/MAX(J:J)</f>
        <v>0.60695597257307832</v>
      </c>
      <c r="L8" s="6">
        <f t="shared" si="8"/>
        <v>1303477.9862865391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hajipour</dc:creator>
  <cp:lastModifiedBy>hajipour</cp:lastModifiedBy>
  <dcterms:created xsi:type="dcterms:W3CDTF">2020-12-07T04:37:19Z</dcterms:created>
  <dcterms:modified xsi:type="dcterms:W3CDTF">2020-12-07T06:31:05Z</dcterms:modified>
</cp:coreProperties>
</file>