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D:\MASTER EPIDIMIOLOGY COURSES\Data Analys courses\EXCELAPP LESSONS\PROJECTS IN EXCEL\"/>
    </mc:Choice>
  </mc:AlternateContent>
  <xr:revisionPtr revIDLastSave="0" documentId="13_ncr:1_{1F9B2673-A8E6-4970-BB07-C35AB0E860BD}" xr6:coauthVersionLast="47" xr6:coauthVersionMax="47" xr10:uidLastSave="{00000000-0000-0000-0000-000000000000}"/>
  <bookViews>
    <workbookView xWindow="-110" yWindow="-110" windowWidth="19420" windowHeight="10300" firstSheet="1" activeTab="3" xr2:uid="{1D6CF097-4AF0-4B2E-9CAE-2F194CC0C9DF}"/>
  </bookViews>
  <sheets>
    <sheet name="tbl_facility" sheetId="7" r:id="rId1"/>
    <sheet name="descriptive analysis" sheetId="4" r:id="rId2"/>
    <sheet name="KPI" sheetId="5" r:id="rId3"/>
    <sheet name="Pivot" sheetId="6" r:id="rId4"/>
    <sheet name="Dashboard" sheetId="9" r:id="rId5"/>
  </sheets>
  <definedNames>
    <definedName name="ExternalData_4" localSheetId="0" hidden="1">tbl_facility!$A$1:$J$349</definedName>
    <definedName name="Slicer_Region">#N/A</definedName>
    <definedName name="Slicer_Type_health_facility">#N/A</definedName>
  </definedNames>
  <calcPr calcId="191029"/>
  <pivotCaches>
    <pivotCache cacheId="134" r:id="rId6"/>
    <pivotCache cacheId="145"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5" l="1"/>
  <c r="B7" i="5"/>
  <c r="B6" i="5"/>
  <c r="B5" i="5"/>
  <c r="B4" i="5"/>
  <c r="B3" i="5"/>
  <c r="B7" i="4"/>
  <c r="B6" i="4"/>
  <c r="B5" i="4"/>
  <c r="B4" i="4"/>
  <c r="B2" i="4"/>
  <c r="B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488FE3-4C07-4901-8835-1D4DAFDBD59E}"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2" xr16:uid="{EE9CBD91-E647-426E-B7F7-7EA3EF5B339C}"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3" xr16:uid="{87440E33-6EE4-44C3-BA49-F87ABDC95683}" keepAlive="1" name="Query - Table1_1" description="Connection to the 'Table1_1' query in the workbook." type="5" refreshedVersion="8" background="1" saveData="1">
    <dbPr connection="Provider=Microsoft.Mashup.OleDb.1;Data Source=$Workbook$;Location=Table1_1;Extended Properties=&quot;&quot;" command="SELECT * FROM [Table1_1]"/>
  </connection>
  <connection id="4" xr16:uid="{7110C220-800A-4BD1-B127-2349B6750653}" keepAlive="1" name="Query - tbl_facility" description="Connection to the 'tbl_facility' query in the workbook." type="5" refreshedVersion="8" background="1" saveData="1">
    <dbPr connection="Provider=Microsoft.Mashup.OleDb.1;Data Source=$Workbook$;Location=tbl_facility;Extended Properties=&quot;&quot;" command="SELECT * FROM [tbl_facility]"/>
  </connection>
  <connection id="5" xr16:uid="{5AE496B4-9F62-489F-A9DC-6C14596389C0}" keepAlive="1" name="Query - tbl_facility (2)" description="Connection to the 'tbl_facility (2)' query in the workbook." type="5" refreshedVersion="8" background="1" saveData="1">
    <dbPr connection="Provider=Microsoft.Mashup.OleDb.1;Data Source=$Workbook$;Location=&quot;tbl_facility (2)&quot;;Extended Properties=&quot;&quot;" command="SELECT * FROM [tbl_facility (2)]"/>
  </connection>
</connections>
</file>

<file path=xl/sharedStrings.xml><?xml version="1.0" encoding="utf-8"?>
<sst xmlns="http://schemas.openxmlformats.org/spreadsheetml/2006/main" count="3206" uniqueCount="528">
  <si>
    <t>Region</t>
  </si>
  <si>
    <t>District</t>
  </si>
  <si>
    <t>Location</t>
  </si>
  <si>
    <t>Facility Name</t>
  </si>
  <si>
    <t>Type health facility</t>
  </si>
  <si>
    <t>Maternal care services</t>
  </si>
  <si>
    <t>TB treatment services</t>
  </si>
  <si>
    <t>Ownership facility</t>
  </si>
  <si>
    <t>Priority level facility</t>
  </si>
  <si>
    <t>Hargeisa</t>
  </si>
  <si>
    <t>Missing</t>
  </si>
  <si>
    <t>Abarso HC</t>
  </si>
  <si>
    <t>yes</t>
  </si>
  <si>
    <t>missing</t>
  </si>
  <si>
    <t>Saaxil</t>
  </si>
  <si>
    <t>Berbera</t>
  </si>
  <si>
    <t>Abdaal RHC</t>
  </si>
  <si>
    <t>Togdheer</t>
  </si>
  <si>
    <t>Odwayne</t>
  </si>
  <si>
    <t>Abdi Farah HC</t>
  </si>
  <si>
    <t>Abdi Idan HC</t>
  </si>
  <si>
    <t>Awdal</t>
  </si>
  <si>
    <t>Zeila</t>
  </si>
  <si>
    <t>Abdulqadir HC</t>
  </si>
  <si>
    <t>Adadley HC</t>
  </si>
  <si>
    <t xml:space="preserve">Adan Abokor </t>
  </si>
  <si>
    <t>Adan Abokor hf</t>
  </si>
  <si>
    <t>MOHD</t>
  </si>
  <si>
    <t>Medical equipment Sterilization, Vaccine refrigeration and Lighting</t>
  </si>
  <si>
    <t>Burco</t>
  </si>
  <si>
    <t>Aden Saleban HC</t>
  </si>
  <si>
    <t>Sool</t>
  </si>
  <si>
    <t>Laasaanod</t>
  </si>
  <si>
    <t>Adhicadeeye</t>
  </si>
  <si>
    <t>Gabiley</t>
  </si>
  <si>
    <t>Agabar HC</t>
  </si>
  <si>
    <t>Ahmed Bur HP</t>
  </si>
  <si>
    <t>Caynabo</t>
  </si>
  <si>
    <t>Ainabo HC</t>
  </si>
  <si>
    <t>Hospital</t>
  </si>
  <si>
    <t>Buhoodle</t>
  </si>
  <si>
    <t>Al Raxma HC</t>
  </si>
  <si>
    <t>Ali Adan HP</t>
  </si>
  <si>
    <t>Ali Farah HP</t>
  </si>
  <si>
    <t>Baki</t>
  </si>
  <si>
    <t>Ali Haydh HC</t>
  </si>
  <si>
    <t>Alibarre  HC</t>
  </si>
  <si>
    <t>Arawayne HP</t>
  </si>
  <si>
    <t>Sanaag</t>
  </si>
  <si>
    <t>Ceerigabo</t>
  </si>
  <si>
    <t xml:space="preserve">Ardaa </t>
  </si>
  <si>
    <t>Ardaa PHU</t>
  </si>
  <si>
    <t>Lighting</t>
  </si>
  <si>
    <t>Asho Ado HP</t>
  </si>
  <si>
    <t>Huddun</t>
  </si>
  <si>
    <t>Awrboogays</t>
  </si>
  <si>
    <t>Awrbogays  HC</t>
  </si>
  <si>
    <t>Ayaha 4 HC</t>
  </si>
  <si>
    <t>Badhan</t>
  </si>
  <si>
    <t>Badhan TB Center</t>
  </si>
  <si>
    <t>Baki HC</t>
  </si>
  <si>
    <t>Bali Abane HC</t>
  </si>
  <si>
    <t xml:space="preserve">Balibusle </t>
  </si>
  <si>
    <t>Balibusle HC</t>
  </si>
  <si>
    <t>Widhwidh</t>
  </si>
  <si>
    <t>Balicad HP</t>
  </si>
  <si>
    <t>Baliga cas Hpu</t>
  </si>
  <si>
    <t>Balligubadle</t>
  </si>
  <si>
    <t>Baligubadle</t>
  </si>
  <si>
    <t>Baligubadle D Hospital</t>
  </si>
  <si>
    <t>Balihadah</t>
  </si>
  <si>
    <t>Balihadhac HC</t>
  </si>
  <si>
    <t>Sabawanag</t>
  </si>
  <si>
    <t xml:space="preserve">Balikaliil </t>
  </si>
  <si>
    <t>Balikaliil hf</t>
  </si>
  <si>
    <t xml:space="preserve">Baraagtaqol </t>
  </si>
  <si>
    <t>Baraagtaqol HC</t>
  </si>
  <si>
    <t>Beer HP</t>
  </si>
  <si>
    <t>Cadadley</t>
  </si>
  <si>
    <t xml:space="preserve">Benderwanag </t>
  </si>
  <si>
    <t>Benderwanag hf</t>
  </si>
  <si>
    <t>Berbera Centeral</t>
  </si>
  <si>
    <t xml:space="preserve">Berdale </t>
  </si>
  <si>
    <t>Berdale hpu</t>
  </si>
  <si>
    <t xml:space="preserve">Bixin </t>
  </si>
  <si>
    <t>Bixin</t>
  </si>
  <si>
    <t>Biyolay HP</t>
  </si>
  <si>
    <t>Bodhley HP</t>
  </si>
  <si>
    <t>Boocame</t>
  </si>
  <si>
    <t>Boocame HC</t>
  </si>
  <si>
    <t xml:space="preserve">Booda </t>
  </si>
  <si>
    <t>Booda PHU</t>
  </si>
  <si>
    <t xml:space="preserve">Booda cade  </t>
  </si>
  <si>
    <t>Booda cade  PHU</t>
  </si>
  <si>
    <t>Borama</t>
  </si>
  <si>
    <t>Boon HC</t>
  </si>
  <si>
    <t>Boqor HP</t>
  </si>
  <si>
    <t>Borama Central HC</t>
  </si>
  <si>
    <t>Borama Hospital</t>
  </si>
  <si>
    <t>Borama TB Center</t>
  </si>
  <si>
    <t>Borama TB Hospital</t>
  </si>
  <si>
    <t>Bulahar HC</t>
  </si>
  <si>
    <t>Buraan Town</t>
  </si>
  <si>
    <t>Buraan HC</t>
  </si>
  <si>
    <t>Burao General Hospital</t>
  </si>
  <si>
    <t>Bus HP</t>
  </si>
  <si>
    <t>Buuro Wadal</t>
  </si>
  <si>
    <t xml:space="preserve">Caada </t>
  </si>
  <si>
    <t>Caada hf</t>
  </si>
  <si>
    <t>Sheikh</t>
  </si>
  <si>
    <t xml:space="preserve">Cagaaray </t>
  </si>
  <si>
    <t>Cagaaray</t>
  </si>
  <si>
    <t xml:space="preserve">Calaacula </t>
  </si>
  <si>
    <t>Calaacula</t>
  </si>
  <si>
    <t>Carmale HP</t>
  </si>
  <si>
    <t>Taleh</t>
  </si>
  <si>
    <t>Carooley</t>
  </si>
  <si>
    <t>Carooley HC</t>
  </si>
  <si>
    <t>Cawsane HP</t>
  </si>
  <si>
    <t>Horufadhi</t>
  </si>
  <si>
    <t>Ceegag HP</t>
  </si>
  <si>
    <t>Ceel-Afwayn</t>
  </si>
  <si>
    <t xml:space="preserve">Ceel lahelay  </t>
  </si>
  <si>
    <t>Ceel lahelay  HC</t>
  </si>
  <si>
    <t xml:space="preserve">Ceel-buh </t>
  </si>
  <si>
    <t>Central  HC</t>
  </si>
  <si>
    <t xml:space="preserve">Cirshiida </t>
  </si>
  <si>
    <t>Cirshiida MCH</t>
  </si>
  <si>
    <t>Da'arbudhuq HC</t>
  </si>
  <si>
    <t>Daami HC</t>
  </si>
  <si>
    <t>Daarasalam HP</t>
  </si>
  <si>
    <t>Dabagoriyale HP</t>
  </si>
  <si>
    <t>Dabatag HP</t>
  </si>
  <si>
    <t>Dalyare HP</t>
  </si>
  <si>
    <t>Dhahar</t>
  </si>
  <si>
    <t>Damalo Xagare HP</t>
  </si>
  <si>
    <t>Dami A HC</t>
  </si>
  <si>
    <t>Dami B HC</t>
  </si>
  <si>
    <t xml:space="preserve">Dararwayne   </t>
  </si>
  <si>
    <t>Dararwayne   HC</t>
  </si>
  <si>
    <t>Dararwayne HC</t>
  </si>
  <si>
    <t>Darasalam HC</t>
  </si>
  <si>
    <t xml:space="preserve">Dariiqo </t>
  </si>
  <si>
    <t>Dariiqo</t>
  </si>
  <si>
    <t xml:space="preserve">Dawaco </t>
  </si>
  <si>
    <t>Dawaco PHU</t>
  </si>
  <si>
    <t>Faraweyne</t>
  </si>
  <si>
    <t xml:space="preserve">Dhabolaq  </t>
  </si>
  <si>
    <t>Dhabolaq</t>
  </si>
  <si>
    <t xml:space="preserve">Dhadhin yahaye </t>
  </si>
  <si>
    <t>Dhadhin yahaye HC</t>
  </si>
  <si>
    <t>Dhahar Hospital</t>
  </si>
  <si>
    <t>Dhanano HP</t>
  </si>
  <si>
    <t>Dharkayngeenyo</t>
  </si>
  <si>
    <t>Dharkayn HC</t>
  </si>
  <si>
    <t>Dheenta HP</t>
  </si>
  <si>
    <t>Dhimbiriyale HC</t>
  </si>
  <si>
    <t>Dhoqoshay HC</t>
  </si>
  <si>
    <t>Dhumey HP</t>
  </si>
  <si>
    <t xml:space="preserve">Dhuurcilaan </t>
  </si>
  <si>
    <t>Dhuurcilaan  PHU</t>
  </si>
  <si>
    <t xml:space="preserve">Dibqarax </t>
  </si>
  <si>
    <t>Dibqarax PHU</t>
  </si>
  <si>
    <t>Digale HC</t>
  </si>
  <si>
    <t>Dilla HC</t>
  </si>
  <si>
    <t>Doha Guban HP</t>
  </si>
  <si>
    <t xml:space="preserve">Doonyaha </t>
  </si>
  <si>
    <t>Doonyaha PHU</t>
  </si>
  <si>
    <t>Dr. Alag HC</t>
  </si>
  <si>
    <t>Dr. Khalid HC</t>
  </si>
  <si>
    <t>Dr. Yusuf HC</t>
  </si>
  <si>
    <t xml:space="preserve">Durdur </t>
  </si>
  <si>
    <t>Durdur MCH</t>
  </si>
  <si>
    <t xml:space="preserve">Duruqsi </t>
  </si>
  <si>
    <t>Duruqsi hospital</t>
  </si>
  <si>
    <t>Eeg HP</t>
  </si>
  <si>
    <t>El Bahay HP</t>
  </si>
  <si>
    <t>El Bodale HP</t>
  </si>
  <si>
    <t>El Gal HP</t>
  </si>
  <si>
    <t>El Sheikh HP</t>
  </si>
  <si>
    <t>Erigabo Hospital</t>
  </si>
  <si>
    <t>Erigabo TB Hospital</t>
  </si>
  <si>
    <t xml:space="preserve">Fadhigaab </t>
  </si>
  <si>
    <t>Fadhigaab MCH</t>
  </si>
  <si>
    <t>Fadhihun HC</t>
  </si>
  <si>
    <t>Faliidhyaale</t>
  </si>
  <si>
    <t>Faqayub HP</t>
  </si>
  <si>
    <t>Farah Omar HC</t>
  </si>
  <si>
    <t>Lughaya</t>
  </si>
  <si>
    <t>Farhaskule  HC</t>
  </si>
  <si>
    <t>Fiqi Aden HC</t>
  </si>
  <si>
    <t>Gabiley HC</t>
  </si>
  <si>
    <t>Gabiley Hospital</t>
  </si>
  <si>
    <t>Gabiley TB Hospital</t>
  </si>
  <si>
    <t xml:space="preserve">Galoolay </t>
  </si>
  <si>
    <t>Galoolay</t>
  </si>
  <si>
    <t>Gambadhe</t>
  </si>
  <si>
    <t>Ganbadhe HC</t>
  </si>
  <si>
    <t>Garayawl HP</t>
  </si>
  <si>
    <t>Garbadadar HC</t>
  </si>
  <si>
    <t>Gargara HC</t>
  </si>
  <si>
    <t xml:space="preserve">Gawsoweyne </t>
  </si>
  <si>
    <t>Gawsoweyne</t>
  </si>
  <si>
    <t>Gediqsi HP</t>
  </si>
  <si>
    <t xml:space="preserve">Geeldoora  </t>
  </si>
  <si>
    <t>Geeldoora  HC</t>
  </si>
  <si>
    <t>General MCH</t>
  </si>
  <si>
    <t xml:space="preserve">Gerabis </t>
  </si>
  <si>
    <t>Gerabis hf</t>
  </si>
  <si>
    <t>Gerisa HC</t>
  </si>
  <si>
    <t>Gidheys HP</t>
  </si>
  <si>
    <t>Gini hf</t>
  </si>
  <si>
    <t>Go'da Wayn HC</t>
  </si>
  <si>
    <t xml:space="preserve">Goda yar </t>
  </si>
  <si>
    <t>Go'da yar</t>
  </si>
  <si>
    <t xml:space="preserve">God Anod </t>
  </si>
  <si>
    <t>God Anod PHU</t>
  </si>
  <si>
    <t>Godaalo</t>
  </si>
  <si>
    <t>Godaalo HC</t>
  </si>
  <si>
    <t>Godqaboobe</t>
  </si>
  <si>
    <t>Godwaraabaaha</t>
  </si>
  <si>
    <t xml:space="preserve">Gogolwanaag </t>
  </si>
  <si>
    <t>Gogolwanaag hf</t>
  </si>
  <si>
    <t>Goljano</t>
  </si>
  <si>
    <t>Goljano HC</t>
  </si>
  <si>
    <t xml:space="preserve">Goob </t>
  </si>
  <si>
    <t>Goob PHU</t>
  </si>
  <si>
    <t xml:space="preserve">Goof </t>
  </si>
  <si>
    <t>Goof PHU</t>
  </si>
  <si>
    <t>Gorofley HP</t>
  </si>
  <si>
    <t>Guburaha Banka HP</t>
  </si>
  <si>
    <t>Gudibi HP</t>
  </si>
  <si>
    <t>Gudmo HC</t>
  </si>
  <si>
    <t>Guguh HP</t>
  </si>
  <si>
    <t>Gumar HP</t>
  </si>
  <si>
    <t>Guumays</t>
  </si>
  <si>
    <t>Gumays HC</t>
  </si>
  <si>
    <t>Guryosamo Burao</t>
  </si>
  <si>
    <t>Guryosamo</t>
  </si>
  <si>
    <t>Haange HP</t>
  </si>
  <si>
    <t>Habaas HP</t>
  </si>
  <si>
    <t xml:space="preserve">Habar shire </t>
  </si>
  <si>
    <t>Habar shire PHU</t>
  </si>
  <si>
    <t xml:space="preserve">Habasweyn </t>
  </si>
  <si>
    <t>Hadaftimo HC</t>
  </si>
  <si>
    <t>Hagal HP</t>
  </si>
  <si>
    <t>Hahi HP</t>
  </si>
  <si>
    <t>Haji Salah HC</t>
  </si>
  <si>
    <t>Halimale HP</t>
  </si>
  <si>
    <t>Halin HP</t>
  </si>
  <si>
    <t>Hamarta Durdur Ad HP</t>
  </si>
  <si>
    <t>Hamas HP</t>
  </si>
  <si>
    <t>Hanad HC</t>
  </si>
  <si>
    <t>Harada Gubatahil HP</t>
  </si>
  <si>
    <t>Haraf HP</t>
  </si>
  <si>
    <t xml:space="preserve">Hareed </t>
  </si>
  <si>
    <t>Hareed PHU</t>
  </si>
  <si>
    <t>Hargaga</t>
  </si>
  <si>
    <t>Hargaga HC</t>
  </si>
  <si>
    <t>Hargeisa G. Hospital</t>
  </si>
  <si>
    <t>Hariirad RHC</t>
  </si>
  <si>
    <t>Hariirad TB Centre</t>
  </si>
  <si>
    <t>Harirad HC</t>
  </si>
  <si>
    <t>Hawadle HC</t>
  </si>
  <si>
    <t>Hayeyti HP</t>
  </si>
  <si>
    <t>Hego HP</t>
  </si>
  <si>
    <t>HidhHidh</t>
  </si>
  <si>
    <t>Hidhinta HP</t>
  </si>
  <si>
    <t xml:space="preserve">Higlada </t>
  </si>
  <si>
    <t>Higlada hf</t>
  </si>
  <si>
    <t>Higlo canod</t>
  </si>
  <si>
    <t>Higlo canod HC</t>
  </si>
  <si>
    <t>Higlo fuulaan</t>
  </si>
  <si>
    <t>Higlo fuulan HC</t>
  </si>
  <si>
    <t xml:space="preserve">Hingalool  </t>
  </si>
  <si>
    <t>Hingalool  RHC</t>
  </si>
  <si>
    <t>Hodan hills hf</t>
  </si>
  <si>
    <t>Holhol HP</t>
  </si>
  <si>
    <t xml:space="preserve">Horafadhi </t>
  </si>
  <si>
    <t>Horafadhi</t>
  </si>
  <si>
    <t>Horay HP</t>
  </si>
  <si>
    <t xml:space="preserve">Hudisa </t>
  </si>
  <si>
    <t>Hudisa</t>
  </si>
  <si>
    <t>Hudun  HC</t>
  </si>
  <si>
    <t xml:space="preserve">Hulqabobe </t>
  </si>
  <si>
    <t>Hulqabobe</t>
  </si>
  <si>
    <t>Hulul HC</t>
  </si>
  <si>
    <t>Hunbawayne HP</t>
  </si>
  <si>
    <t xml:space="preserve">Idhanka </t>
  </si>
  <si>
    <t>Idhanka</t>
  </si>
  <si>
    <t>Idhanka HP</t>
  </si>
  <si>
    <t>Ijara HP</t>
  </si>
  <si>
    <t>Ina Igire HP</t>
  </si>
  <si>
    <t xml:space="preserve">Inacunaye </t>
  </si>
  <si>
    <t>Inacunaye hf</t>
  </si>
  <si>
    <t>Jamalaaye</t>
  </si>
  <si>
    <t>Jarahoroto HP</t>
  </si>
  <si>
    <t>Jidali HP</t>
  </si>
  <si>
    <t>Jidhi HC</t>
  </si>
  <si>
    <t>kalabaydh</t>
  </si>
  <si>
    <t>Kalabaydh  HC</t>
  </si>
  <si>
    <t>Kalabaydh HC</t>
  </si>
  <si>
    <t xml:space="preserve">Kaladhac </t>
  </si>
  <si>
    <t>Kaladhac PHU</t>
  </si>
  <si>
    <t>Kalbare HP</t>
  </si>
  <si>
    <t xml:space="preserve">Kalmac </t>
  </si>
  <si>
    <t>Kalmac PHU</t>
  </si>
  <si>
    <t xml:space="preserve">Kalshiikh </t>
  </si>
  <si>
    <t>Kalshiikh PHU</t>
  </si>
  <si>
    <t>karin dabayl wayn</t>
  </si>
  <si>
    <t>Karin Dabayl Wayn  HC</t>
  </si>
  <si>
    <t>Karure HP</t>
  </si>
  <si>
    <t>Kiniya HC</t>
  </si>
  <si>
    <t>Kosar HC</t>
  </si>
  <si>
    <t>Kulaalhudun HP</t>
  </si>
  <si>
    <t xml:space="preserve">Kulmiye </t>
  </si>
  <si>
    <t>Kulmiye</t>
  </si>
  <si>
    <t>Kulmiye HC</t>
  </si>
  <si>
    <t xml:space="preserve">Laas-qorey </t>
  </si>
  <si>
    <t xml:space="preserve">Laasadacawo </t>
  </si>
  <si>
    <t>Laasadacawo</t>
  </si>
  <si>
    <t xml:space="preserve">Laasciidle </t>
  </si>
  <si>
    <t>Laasciidle</t>
  </si>
  <si>
    <t>Lafarug HP</t>
  </si>
  <si>
    <t>Lafwayne</t>
  </si>
  <si>
    <t>Lafwayne HC</t>
  </si>
  <si>
    <t>Lafweyne HP</t>
  </si>
  <si>
    <t>Lako HP</t>
  </si>
  <si>
    <t>Lasocurdin</t>
  </si>
  <si>
    <t>Lasocurdin HC</t>
  </si>
  <si>
    <t>Lughaya HC</t>
  </si>
  <si>
    <t xml:space="preserve">Magaala cad </t>
  </si>
  <si>
    <t>Magaala cad</t>
  </si>
  <si>
    <t>Maidh HC</t>
  </si>
  <si>
    <t>Malaga Yar HP</t>
  </si>
  <si>
    <t xml:space="preserve">Mindhicir </t>
  </si>
  <si>
    <t>Mindhicir PHU</t>
  </si>
  <si>
    <t>Mindigale HP</t>
  </si>
  <si>
    <t>Mohamed cabane</t>
  </si>
  <si>
    <t>Mohamed ugaas</t>
  </si>
  <si>
    <t>Moscow Berbera</t>
  </si>
  <si>
    <t>Moscow</t>
  </si>
  <si>
    <t>Nado HC</t>
  </si>
  <si>
    <t>Nasiye HP</t>
  </si>
  <si>
    <t xml:space="preserve">Dhahar </t>
  </si>
  <si>
    <t>New Dhahar HC</t>
  </si>
  <si>
    <t>Odanle HP</t>
  </si>
  <si>
    <t>Old Baki HP</t>
  </si>
  <si>
    <t>Oog HC</t>
  </si>
  <si>
    <t>Osoli HP</t>
  </si>
  <si>
    <t xml:space="preserve">Qaarar </t>
  </si>
  <si>
    <t>Qaarar PHU</t>
  </si>
  <si>
    <t>Qabribayax</t>
  </si>
  <si>
    <t>Qabribayax HC</t>
  </si>
  <si>
    <t>Qalah hf</t>
  </si>
  <si>
    <t>Qaloc HP</t>
  </si>
  <si>
    <t>Qarka Arabsiyo</t>
  </si>
  <si>
    <t>Qoolbuulale HC</t>
  </si>
  <si>
    <t>Qorgab HC</t>
  </si>
  <si>
    <t>Qoriley</t>
  </si>
  <si>
    <t>Qoriley HC</t>
  </si>
  <si>
    <t xml:space="preserve">Qorulugud </t>
  </si>
  <si>
    <t>Qorulugud</t>
  </si>
  <si>
    <t>Qoryale HC</t>
  </si>
  <si>
    <t>Qoton Dabo HP</t>
  </si>
  <si>
    <t xml:space="preserve">Rad </t>
  </si>
  <si>
    <t>Rad PHU</t>
  </si>
  <si>
    <t xml:space="preserve">Raqas </t>
  </si>
  <si>
    <t>Raqas MCH</t>
  </si>
  <si>
    <t>Riiga Kalawle HP</t>
  </si>
  <si>
    <t xml:space="preserve">Rugey </t>
  </si>
  <si>
    <t>Rugey PHU</t>
  </si>
  <si>
    <t>Ruqi HP</t>
  </si>
  <si>
    <t>Sabawanag district Hospital</t>
  </si>
  <si>
    <t>Sahan HC</t>
  </si>
  <si>
    <t>Sahardid HC</t>
  </si>
  <si>
    <t>Sahdher</t>
  </si>
  <si>
    <t>Sahdher  HC</t>
  </si>
  <si>
    <t>Salahley HC</t>
  </si>
  <si>
    <t>Salaxy Hospital</t>
  </si>
  <si>
    <t>Samalay  HC</t>
  </si>
  <si>
    <t>Sarmaanyo</t>
  </si>
  <si>
    <t>Sarmanyo  HC</t>
  </si>
  <si>
    <t>Sayla HP</t>
  </si>
  <si>
    <t>Sh. Ali Jawhar HC</t>
  </si>
  <si>
    <t>Sh. Omer HC</t>
  </si>
  <si>
    <t>Sh. Osman HC</t>
  </si>
  <si>
    <t>Shaabka  HC</t>
  </si>
  <si>
    <t>Shahda</t>
  </si>
  <si>
    <t>Shahda HC</t>
  </si>
  <si>
    <t>Qardho</t>
  </si>
  <si>
    <t>Shaxda  HC</t>
  </si>
  <si>
    <t>Sheikh HC</t>
  </si>
  <si>
    <t>Sheikh Hospital</t>
  </si>
  <si>
    <t>Sheikh Nor HC</t>
  </si>
  <si>
    <t>Shifo HC</t>
  </si>
  <si>
    <t>Shinbirale HP</t>
  </si>
  <si>
    <t>Shululux</t>
  </si>
  <si>
    <t>Shululux HC</t>
  </si>
  <si>
    <t xml:space="preserve">Sibaayo </t>
  </si>
  <si>
    <t>Sibaayo PHU</t>
  </si>
  <si>
    <t>Sool Joogto HP</t>
  </si>
  <si>
    <t>Suuqsada HC</t>
  </si>
  <si>
    <t>Taleh 2 MCH</t>
  </si>
  <si>
    <t>Taleh HC1</t>
  </si>
  <si>
    <t>Taysa HP</t>
  </si>
  <si>
    <t>Tokhoshi HP</t>
  </si>
  <si>
    <t>Toon HP</t>
  </si>
  <si>
    <t>Tukaraq</t>
  </si>
  <si>
    <t>Tukaraq HC</t>
  </si>
  <si>
    <t>Tuli HP</t>
  </si>
  <si>
    <t>Turka HP</t>
  </si>
  <si>
    <t>Tuulosamakab</t>
  </si>
  <si>
    <t>Tuulosamkab HC</t>
  </si>
  <si>
    <t xml:space="preserve">Wacays odane </t>
  </si>
  <si>
    <t>Wacays odane hf</t>
  </si>
  <si>
    <t xml:space="preserve">Wadaamogo </t>
  </si>
  <si>
    <t>Wadaamogo</t>
  </si>
  <si>
    <t xml:space="preserve">Wajaale </t>
  </si>
  <si>
    <t>Wajaale hf</t>
  </si>
  <si>
    <t>Wajaale hospital</t>
  </si>
  <si>
    <t>Walalgo HP</t>
  </si>
  <si>
    <t>Warabeye HP</t>
  </si>
  <si>
    <t>Widhwidh HC</t>
  </si>
  <si>
    <t xml:space="preserve">Xadhadhan </t>
  </si>
  <si>
    <t>Xadhadhan</t>
  </si>
  <si>
    <t xml:space="preserve">Xadhigxadhig </t>
  </si>
  <si>
    <t>Xadhigxadhig hf</t>
  </si>
  <si>
    <t xml:space="preserve">Xamaas </t>
  </si>
  <si>
    <t>Xamaas PHU</t>
  </si>
  <si>
    <t xml:space="preserve">Xayira </t>
  </si>
  <si>
    <t>Xayira MCH</t>
  </si>
  <si>
    <t>Xedho hf</t>
  </si>
  <si>
    <t xml:space="preserve">Xiis </t>
  </si>
  <si>
    <t>Xiis PHU</t>
  </si>
  <si>
    <t xml:space="preserve">Ximan </t>
  </si>
  <si>
    <t>Ximan</t>
  </si>
  <si>
    <t>Xingalool</t>
  </si>
  <si>
    <t>Xingalool HC</t>
  </si>
  <si>
    <t xml:space="preserve">Xunshaley </t>
  </si>
  <si>
    <t>Xunshaley hf</t>
  </si>
  <si>
    <t>Yagoori</t>
  </si>
  <si>
    <t>Yagori HC</t>
  </si>
  <si>
    <t>Yeyle</t>
  </si>
  <si>
    <t>Yeyle HC</t>
  </si>
  <si>
    <t>Yirowe HC</t>
  </si>
  <si>
    <t xml:space="preserve">Yucub </t>
  </si>
  <si>
    <t>Yucub PHU</t>
  </si>
  <si>
    <t>Yufle HC</t>
  </si>
  <si>
    <t>Zeila HC</t>
  </si>
  <si>
    <t xml:space="preserve">Dibiijo </t>
  </si>
  <si>
    <t>dibiijo</t>
  </si>
  <si>
    <t>gatitalay</t>
  </si>
  <si>
    <t>Karingarfood</t>
  </si>
  <si>
    <t>karingorfood HC</t>
  </si>
  <si>
    <t>khaatumo</t>
  </si>
  <si>
    <t xml:space="preserve">qaloocan </t>
  </si>
  <si>
    <t>qaloocan</t>
  </si>
  <si>
    <t xml:space="preserve">Wirir </t>
  </si>
  <si>
    <t>wirir</t>
  </si>
  <si>
    <t>Marodi Jeex</t>
  </si>
  <si>
    <t>Health Center</t>
  </si>
  <si>
    <t>Adhi Adeye HC</t>
  </si>
  <si>
    <t>Health Post</t>
  </si>
  <si>
    <t>Ainabo TB Hospital Center</t>
  </si>
  <si>
    <t>Awr Barkhadle HP</t>
  </si>
  <si>
    <t>Bali Alanle HP</t>
  </si>
  <si>
    <t>Bali Dhig HC</t>
  </si>
  <si>
    <t>District Hospital</t>
  </si>
  <si>
    <t>Barwaqo ERIGAVO HC</t>
  </si>
  <si>
    <t>Ceel berdaale</t>
  </si>
  <si>
    <t>Burao TB Hospital Center</t>
  </si>
  <si>
    <t>Ceel buh MCH</t>
  </si>
  <si>
    <t>Dan Gudban HP</t>
  </si>
  <si>
    <t>Dhagah Dher HC</t>
  </si>
  <si>
    <t>El Afwayn District Hospital</t>
  </si>
  <si>
    <t>El Afwayn HC</t>
  </si>
  <si>
    <t>El Hume HP</t>
  </si>
  <si>
    <t>El Lahelay HC</t>
  </si>
  <si>
    <t>Elafwein TB Hospital Center</t>
  </si>
  <si>
    <t>Fardo Laguhidh HP</t>
  </si>
  <si>
    <t>Fiqi Fuliye HP</t>
  </si>
  <si>
    <t>Gar Adag HC</t>
  </si>
  <si>
    <t>Ged Baladh HP</t>
  </si>
  <si>
    <t>Ged Deble HP</t>
  </si>
  <si>
    <t>Guryo Samo HC</t>
  </si>
  <si>
    <t>Habasweyn hf hpu</t>
  </si>
  <si>
    <t>Harro Sheik HP</t>
  </si>
  <si>
    <t>Hidh Hidh  HC</t>
  </si>
  <si>
    <t>Hudun TB Hospital Center</t>
  </si>
  <si>
    <t>Ido adays HP</t>
  </si>
  <si>
    <t>Ilinta Dhehe HP</t>
  </si>
  <si>
    <t>Ilma Dada HP</t>
  </si>
  <si>
    <t>Laas qorey HC</t>
  </si>
  <si>
    <t>Lafta Farawayne HP</t>
  </si>
  <si>
    <t>Lan Mulaho HP</t>
  </si>
  <si>
    <t>M.Monge TB Hospital Center</t>
  </si>
  <si>
    <t>Menhal Hospital   Hargeisa</t>
  </si>
  <si>
    <t>Mohamed Moge HC</t>
  </si>
  <si>
    <t>New Hargeisa HC</t>
  </si>
  <si>
    <t>Qol Aday HP</t>
  </si>
  <si>
    <t>SOS Hargeisa HC</t>
  </si>
  <si>
    <t>Shansha Ade HP</t>
  </si>
  <si>
    <t>Shed Dher HC</t>
  </si>
  <si>
    <t>Shed Dher HP</t>
  </si>
  <si>
    <t>Sheikh TB Hospital Centre</t>
  </si>
  <si>
    <t>Tala Bur HP</t>
  </si>
  <si>
    <t>War Ibran HP</t>
  </si>
  <si>
    <t>War Idad HP</t>
  </si>
  <si>
    <t>Yucub Yaboh HP</t>
  </si>
  <si>
    <t>Numberofpeopleserved</t>
  </si>
  <si>
    <t>Number of People Served</t>
  </si>
  <si>
    <t>Count</t>
  </si>
  <si>
    <t>Mean</t>
  </si>
  <si>
    <t>Median</t>
  </si>
  <si>
    <t>Min</t>
  </si>
  <si>
    <t>Max</t>
  </si>
  <si>
    <t>SD</t>
  </si>
  <si>
    <t>Descriptive data Statistics</t>
  </si>
  <si>
    <t xml:space="preserve"> KPI Cards</t>
  </si>
  <si>
    <r>
      <t>1. Total Facilities</t>
    </r>
    <r>
      <rPr>
        <sz val="11"/>
        <color theme="1"/>
        <rFont val="Aptos Narrow"/>
        <family val="2"/>
        <scheme val="minor"/>
      </rPr>
      <t xml:space="preserve"> </t>
    </r>
  </si>
  <si>
    <r>
      <t>2. Total Districts</t>
    </r>
    <r>
      <rPr>
        <sz val="11"/>
        <color theme="1"/>
        <rFont val="Aptos Narrow"/>
        <family val="2"/>
        <scheme val="minor"/>
      </rPr>
      <t xml:space="preserve"> </t>
    </r>
  </si>
  <si>
    <r>
      <t>3. Total Regions</t>
    </r>
    <r>
      <rPr>
        <sz val="11"/>
        <color theme="1"/>
        <rFont val="Aptos Narrow"/>
        <family val="2"/>
        <scheme val="minor"/>
      </rPr>
      <t xml:space="preserve"> </t>
    </r>
  </si>
  <si>
    <t>4. Priority Facilities</t>
  </si>
  <si>
    <r>
      <t>6. TB Treatment Facilities</t>
    </r>
    <r>
      <rPr>
        <sz val="11"/>
        <color theme="1"/>
        <rFont val="Aptos Narrow"/>
        <family val="2"/>
        <scheme val="minor"/>
      </rPr>
      <t xml:space="preserve"> </t>
    </r>
  </si>
  <si>
    <t>Grand Total</t>
  </si>
  <si>
    <t>Count of Facility Name</t>
  </si>
  <si>
    <t>5. Maternal Care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</si>
</sst>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
  </numFmts>
  <fonts count="3" x14ac:knownFonts="1">
    <font>
      <sz val="11"/>
      <color theme="1"/>
      <name val="Aptos Narrow"/>
      <family val="2"/>
      <scheme val="minor"/>
    </font>
    <font>
      <b/>
      <sz val="11"/>
      <color theme="1"/>
      <name val="Aptos Narrow"/>
      <family val="2"/>
      <scheme val="minor"/>
    </font>
    <font>
      <b/>
      <sz val="13.5"/>
      <color theme="1"/>
      <name val="Aptos Narrow"/>
      <family val="2"/>
      <scheme val="minor"/>
    </font>
  </fonts>
  <fills count="4">
    <fill>
      <patternFill patternType="none"/>
    </fill>
    <fill>
      <patternFill patternType="gray125"/>
    </fill>
    <fill>
      <patternFill patternType="solid">
        <fgColor theme="3" tint="9.9978637043366805E-2"/>
        <bgColor indexed="64"/>
      </patternFill>
    </fill>
    <fill>
      <patternFill patternType="solid">
        <fgColor theme="2" tint="-0.749992370372631"/>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pivotButton="1"/>
    <xf numFmtId="0" fontId="0" fillId="0" borderId="0" xfId="0" applyNumberFormat="1"/>
    <xf numFmtId="166" fontId="0" fillId="0" borderId="0" xfId="0" applyNumberFormat="1" applyAlignment="1">
      <alignment vertical="center" wrapText="1"/>
    </xf>
    <xf numFmtId="0" fontId="0" fillId="2" borderId="0" xfId="0" applyFill="1"/>
    <xf numFmtId="0" fontId="0" fillId="3" borderId="0" xfId="0" applyFill="1"/>
    <xf numFmtId="10" fontId="0" fillId="0" borderId="0" xfId="0" applyNumberFormat="1"/>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s>
  <tableStyles count="0" defaultTableStyle="TableStyleMedium2" defaultPivotStyle="PivotStyleLight16"/>
  <colors>
    <mruColors>
      <color rgb="FF009E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 cleaning proj1.xlsx]Pivot!PivotTable1</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800">
                <a:latin typeface="Times New Roman" panose="02020603050405020304" pitchFamily="18" charset="0"/>
                <a:cs typeface="Times New Roman" panose="02020603050405020304" pitchFamily="18" charset="0"/>
              </a:rPr>
              <a:t>Facilities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275956217547115E-2"/>
          <c:y val="0.23572861164375178"/>
          <c:w val="0.76464128129494646"/>
          <c:h val="0.54092285096487291"/>
        </c:manualLayout>
      </c:layout>
      <c:barChart>
        <c:barDir val="col"/>
        <c:grouping val="clustered"/>
        <c:varyColors val="0"/>
        <c:ser>
          <c:idx val="0"/>
          <c:order val="0"/>
          <c:tx>
            <c:strRef>
              <c:f>Pivot!$B$3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Pivot!$A$4</c:f>
              <c:strCache>
                <c:ptCount val="1"/>
                <c:pt idx="0">
                  <c:v>Grand Total</c:v>
                </c:pt>
              </c:strCache>
            </c:strRef>
          </c:cat>
          <c:val>
            <c:numRef>
              <c:f>Pivot!$B$4</c:f>
              <c:numCache>
                <c:formatCode>0.00%</c:formatCode>
                <c:ptCount val="1"/>
                <c:pt idx="0">
                  <c:v>#N/A</c:v>
                </c:pt>
              </c:numCache>
            </c:numRef>
          </c:val>
          <c:extLst>
            <c:ext xmlns:c16="http://schemas.microsoft.com/office/drawing/2014/chart" uri="{C3380CC4-5D6E-409C-BE32-E72D297353CC}">
              <c16:uniqueId val="{00000000-3F00-44E4-98E7-C8DE765F8230}"/>
            </c:ext>
          </c:extLst>
        </c:ser>
        <c:dLbls>
          <c:showLegendKey val="0"/>
          <c:showVal val="0"/>
          <c:showCatName val="0"/>
          <c:showSerName val="0"/>
          <c:showPercent val="0"/>
          <c:showBubbleSize val="0"/>
        </c:dLbls>
        <c:gapWidth val="100"/>
        <c:overlap val="-24"/>
        <c:axId val="1062191200"/>
        <c:axId val="919225488"/>
      </c:barChart>
      <c:catAx>
        <c:axId val="106219120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919225488"/>
        <c:crosses val="autoZero"/>
        <c:auto val="1"/>
        <c:lblAlgn val="ctr"/>
        <c:lblOffset val="100"/>
        <c:noMultiLvlLbl val="0"/>
      </c:catAx>
      <c:valAx>
        <c:axId val="919225488"/>
        <c:scaling>
          <c:orientation val="minMax"/>
        </c:scaling>
        <c:delete val="1"/>
        <c:axPos val="l"/>
        <c:numFmt formatCode="0.00%" sourceLinked="1"/>
        <c:majorTickMark val="none"/>
        <c:minorTickMark val="none"/>
        <c:tickLblPos val="nextTo"/>
        <c:crossAx val="106219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 cleaning proj1.xlsx]Pivot!PivotTable3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ysClr val="windowText" lastClr="000000"/>
                </a:solidFill>
                <a:latin typeface="Times New Roman" panose="02020603050405020304" pitchFamily="18" charset="0"/>
                <a:cs typeface="Times New Roman" panose="02020603050405020304" pitchFamily="18" charset="0"/>
              </a:rPr>
              <a:t>Facilities by Type Health facility </a:t>
            </a:r>
            <a:endParaRPr lang="en-US" sz="1600" b="1">
              <a:solidFill>
                <a:sysClr val="windowText" lastClr="000000"/>
              </a:solidFill>
              <a:latin typeface="Times New Roman" panose="02020603050405020304" pitchFamily="18" charset="0"/>
              <a:cs typeface="Times New Roman" panose="02020603050405020304" pitchFamily="18" charset="0"/>
            </a:endParaRPr>
          </a:p>
        </c:rich>
      </c:tx>
      <c:layout>
        <c:manualLayout>
          <c:xMode val="edge"/>
          <c:yMode val="edge"/>
          <c:x val="0.1770439912959598"/>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Pivot!$M$4</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Pivot!$L$5</c:f>
              <c:strCache>
                <c:ptCount val="1"/>
                <c:pt idx="0">
                  <c:v>Grand Total</c:v>
                </c:pt>
              </c:strCache>
            </c:strRef>
          </c:cat>
          <c:val>
            <c:numRef>
              <c:f>Pivot!$M$5</c:f>
              <c:numCache>
                <c:formatCode>General</c:formatCode>
                <c:ptCount val="1"/>
              </c:numCache>
            </c:numRef>
          </c:val>
          <c:extLst>
            <c:ext xmlns:c16="http://schemas.microsoft.com/office/drawing/2014/chart" uri="{C3380CC4-5D6E-409C-BE32-E72D297353CC}">
              <c16:uniqueId val="{00000000-8F3B-4C1C-93D4-D6C601B0A1A8}"/>
            </c:ext>
          </c:extLst>
        </c:ser>
        <c:dLbls>
          <c:dLblPos val="outEnd"/>
          <c:showLegendKey val="0"/>
          <c:showVal val="1"/>
          <c:showCatName val="0"/>
          <c:showSerName val="0"/>
          <c:showPercent val="0"/>
          <c:showBubbleSize val="0"/>
        </c:dLbls>
        <c:gapWidth val="182"/>
        <c:axId val="970060208"/>
        <c:axId val="919214928"/>
      </c:barChart>
      <c:catAx>
        <c:axId val="970060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crossAx val="919214928"/>
        <c:crosses val="autoZero"/>
        <c:auto val="1"/>
        <c:lblAlgn val="ctr"/>
        <c:lblOffset val="100"/>
        <c:noMultiLvlLbl val="0"/>
      </c:catAx>
      <c:valAx>
        <c:axId val="919214928"/>
        <c:scaling>
          <c:orientation val="minMax"/>
        </c:scaling>
        <c:delete val="1"/>
        <c:axPos val="b"/>
        <c:numFmt formatCode="General" sourceLinked="1"/>
        <c:majorTickMark val="none"/>
        <c:minorTickMark val="none"/>
        <c:tickLblPos val="nextTo"/>
        <c:crossAx val="97006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proj1.xlsx]Pivot!PivotTable4</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Facilies  by Ownership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gradFill flip="none" rotWithShape="1">
            <a:gsLst>
              <a:gs pos="100000">
                <a:srgbClr val="EE905F"/>
              </a:gs>
              <a:gs pos="49000">
                <a:srgbClr val="FF0000"/>
              </a:gs>
              <a:gs pos="99000">
                <a:schemeClr val="accent2">
                  <a:lumMod val="97000"/>
                  <a:lumOff val="3000"/>
                </a:schemeClr>
              </a:gs>
              <a:gs pos="100000">
                <a:schemeClr val="accent2">
                  <a:lumMod val="60000"/>
                  <a:lumOff val="40000"/>
                </a:schemeClr>
              </a:gs>
            </a:gsLst>
            <a:lin ang="16200000" scaled="1"/>
            <a:tileRect/>
          </a:gradFill>
          <a:ln>
            <a:noFill/>
          </a:ln>
          <a:effectLst>
            <a:outerShdw blurRad="254000" sx="102000" sy="102000" algn="ctr" rotWithShape="0">
              <a:prstClr val="black">
                <a:alpha val="20000"/>
              </a:prstClr>
            </a:outerShdw>
          </a:effectLst>
        </c:spPr>
      </c:pivotFmt>
      <c:pivotFmt>
        <c:idx val="2"/>
        <c:spPr>
          <a:gradFill flip="none" rotWithShape="1">
            <a:gsLst>
              <a:gs pos="0">
                <a:schemeClr val="accent3">
                  <a:lumMod val="0"/>
                  <a:lumOff val="100000"/>
                </a:schemeClr>
              </a:gs>
              <a:gs pos="59204">
                <a:srgbClr val="09250C"/>
              </a:gs>
              <a:gs pos="38000">
                <a:schemeClr val="tx1"/>
              </a:gs>
              <a:gs pos="87000">
                <a:schemeClr val="accent3">
                  <a:alpha val="55000"/>
                  <a:lumMod val="45000"/>
                  <a:lumOff val="55000"/>
                </a:schemeClr>
              </a:gs>
            </a:gsLst>
            <a:path path="circle">
              <a:fillToRect l="50000" t="-80000" r="50000" b="180000"/>
            </a:path>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254000" sx="102000" sy="102000" algn="ctr" rotWithShape="0">
              <a:prstClr val="black">
                <a:alpha val="20000"/>
              </a:prstClr>
            </a:outerShdw>
          </a:effectLst>
        </c:spPr>
      </c:pivotFmt>
    </c:pivotFmts>
    <c:plotArea>
      <c:layout/>
      <c:pieChart>
        <c:varyColors val="1"/>
        <c:ser>
          <c:idx val="0"/>
          <c:order val="0"/>
          <c:tx>
            <c:strRef>
              <c:f>Pivot!$R$5</c:f>
              <c:strCache>
                <c:ptCount val="1"/>
                <c:pt idx="0">
                  <c:v>Total</c:v>
                </c:pt>
              </c:strCache>
            </c:strRef>
          </c:tx>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c:spPr>
          <c:dPt>
            <c:idx val="0"/>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9F2-410B-A049-32E1325B6D2A}"/>
              </c:ext>
            </c:extLst>
          </c:dPt>
          <c:dPt>
            <c:idx val="1"/>
            <c:bubble3D val="0"/>
            <c:explosion val="3"/>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69F2-410B-A049-32E1325B6D2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Pivot!$Q$6</c:f>
              <c:strCache>
                <c:ptCount val="1"/>
                <c:pt idx="0">
                  <c:v>Grand Total</c:v>
                </c:pt>
              </c:strCache>
            </c:strRef>
          </c:cat>
          <c:val>
            <c:numRef>
              <c:f>Pivot!$R$6</c:f>
              <c:numCache>
                <c:formatCode>General</c:formatCode>
                <c:ptCount val="1"/>
              </c:numCache>
            </c:numRef>
          </c:val>
          <c:extLst>
            <c:ext xmlns:c16="http://schemas.microsoft.com/office/drawing/2014/chart" uri="{C3380CC4-5D6E-409C-BE32-E72D297353CC}">
              <c16:uniqueId val="{00000000-69F2-410B-A049-32E1325B6D2A}"/>
            </c:ext>
          </c:extLst>
        </c:ser>
        <c:dLbls>
          <c:dLblPos val="bestFit"/>
          <c:showLegendKey val="0"/>
          <c:showVal val="0"/>
          <c:showCatName val="0"/>
          <c:showSerName val="0"/>
          <c:showPercent val="1"/>
          <c:showBubbleSize val="0"/>
          <c:showLeaderLines val="1"/>
        </c:dLbls>
        <c:firstSliceAng val="4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 cleaning proj1.xlsx]Pivot!PivotTable6</c:name>
    <c:fmtId val="8"/>
  </c:pivotSource>
  <c:chart>
    <c:title>
      <c:tx>
        <c:rich>
          <a:bodyPr rot="0" spcFirstLastPara="1" vertOverflow="ellipsis" vert="horz" wrap="square" anchor="ctr" anchorCtr="1"/>
          <a:lstStyle/>
          <a:p>
            <a:pPr>
              <a:defRPr sz="1050" b="1" i="0" u="none" strike="noStrike" kern="1200" baseline="0">
                <a:solidFill>
                  <a:schemeClr val="tx2"/>
                </a:solidFill>
                <a:latin typeface="Times New Roman" panose="02020603050405020304" pitchFamily="18" charset="0"/>
                <a:ea typeface="+mn-ea"/>
                <a:cs typeface="Times New Roman" panose="02020603050405020304" pitchFamily="18" charset="0"/>
              </a:defRPr>
            </a:pPr>
            <a:r>
              <a:rPr lang="en-US" sz="1050">
                <a:latin typeface="Times New Roman" panose="02020603050405020304" pitchFamily="18" charset="0"/>
                <a:cs typeface="Times New Roman" panose="02020603050405020304" pitchFamily="18" charset="0"/>
              </a:rPr>
              <a:t>Facilities by maternal services</a:t>
            </a:r>
          </a:p>
        </c:rich>
      </c:tx>
      <c:overlay val="0"/>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Pivot!$W$6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Pivot!$V$7</c:f>
              <c:strCache>
                <c:ptCount val="1"/>
                <c:pt idx="0">
                  <c:v>Grand Total</c:v>
                </c:pt>
              </c:strCache>
            </c:strRef>
          </c:cat>
          <c:val>
            <c:numRef>
              <c:f>Pivot!$W$7</c:f>
              <c:numCache>
                <c:formatCode>0.00%</c:formatCode>
                <c:ptCount val="1"/>
                <c:pt idx="0">
                  <c:v>#N/A</c:v>
                </c:pt>
              </c:numCache>
            </c:numRef>
          </c:val>
          <c:extLst>
            <c:ext xmlns:c16="http://schemas.microsoft.com/office/drawing/2014/chart" uri="{C3380CC4-5D6E-409C-BE32-E72D297353CC}">
              <c16:uniqueId val="{00000000-617E-4A46-9CD6-F996E87B1F3D}"/>
            </c:ext>
          </c:extLst>
        </c:ser>
        <c:dLbls>
          <c:dLblPos val="outEnd"/>
          <c:showLegendKey val="0"/>
          <c:showVal val="1"/>
          <c:showCatName val="0"/>
          <c:showSerName val="0"/>
          <c:showPercent val="0"/>
          <c:showBubbleSize val="0"/>
        </c:dLbls>
        <c:gapWidth val="100"/>
        <c:overlap val="-24"/>
        <c:axId val="917044560"/>
        <c:axId val="919230288"/>
      </c:barChart>
      <c:catAx>
        <c:axId val="91704456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crossAx val="919230288"/>
        <c:crosses val="autoZero"/>
        <c:auto val="1"/>
        <c:lblAlgn val="ctr"/>
        <c:lblOffset val="100"/>
        <c:noMultiLvlLbl val="0"/>
      </c:catAx>
      <c:valAx>
        <c:axId val="919230288"/>
        <c:scaling>
          <c:orientation val="minMax"/>
        </c:scaling>
        <c:delete val="1"/>
        <c:axPos val="l"/>
        <c:numFmt formatCode="0.00%" sourceLinked="1"/>
        <c:majorTickMark val="none"/>
        <c:minorTickMark val="none"/>
        <c:tickLblPos val="nextTo"/>
        <c:crossAx val="917044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 cleaning proj1.xlsx]Pivot!PivotTable7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latin typeface="Times New Roman" panose="02020603050405020304" pitchFamily="18" charset="0"/>
                <a:cs typeface="Times New Roman" panose="02020603050405020304" pitchFamily="18" charset="0"/>
              </a:rPr>
              <a:t>Facilities vs TB</a:t>
            </a:r>
            <a:r>
              <a:rPr lang="en-US" sz="1800" b="1" baseline="0">
                <a:solidFill>
                  <a:sysClr val="windowText" lastClr="000000"/>
                </a:solidFill>
                <a:latin typeface="Times New Roman" panose="02020603050405020304" pitchFamily="18" charset="0"/>
                <a:cs typeface="Times New Roman" panose="02020603050405020304" pitchFamily="18" charset="0"/>
              </a:rPr>
              <a:t> services</a:t>
            </a:r>
            <a:endParaRPr lang="en-US" sz="1800"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solidFill>
              <a:sysClr val="windowText" lastClr="000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bar"/>
        <c:grouping val="stacked"/>
        <c:varyColors val="0"/>
        <c:ser>
          <c:idx val="0"/>
          <c:order val="0"/>
          <c:tx>
            <c:strRef>
              <c:f>Pivot!$AB$6</c:f>
              <c:strCache>
                <c:ptCount val="1"/>
                <c:pt idx="0">
                  <c:v>Total</c:v>
                </c:pt>
              </c:strCache>
            </c:strRef>
          </c:tx>
          <c:spPr>
            <a:solidFill>
              <a:schemeClr val="accent2"/>
            </a:solidFill>
            <a:ln>
              <a:noFill/>
            </a:ln>
            <a:effectLst/>
            <a:sp3d/>
          </c:spPr>
          <c:invertIfNegative val="0"/>
          <c:dLbls>
            <c:spPr>
              <a:solidFill>
                <a:sysClr val="windowText" lastClr="000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Pivot!$AA$7</c:f>
              <c:strCache>
                <c:ptCount val="1"/>
                <c:pt idx="0">
                  <c:v>Grand Total</c:v>
                </c:pt>
              </c:strCache>
            </c:strRef>
          </c:cat>
          <c:val>
            <c:numRef>
              <c:f>Pivot!$AB$7</c:f>
              <c:numCache>
                <c:formatCode>General</c:formatCode>
                <c:ptCount val="1"/>
              </c:numCache>
            </c:numRef>
          </c:val>
          <c:extLst>
            <c:ext xmlns:c16="http://schemas.microsoft.com/office/drawing/2014/chart" uri="{C3380CC4-5D6E-409C-BE32-E72D297353CC}">
              <c16:uniqueId val="{00000000-7E8F-494F-9AB7-5E36CE2BD2FB}"/>
            </c:ext>
          </c:extLst>
        </c:ser>
        <c:dLbls>
          <c:showLegendKey val="0"/>
          <c:showVal val="0"/>
          <c:showCatName val="0"/>
          <c:showSerName val="0"/>
          <c:showPercent val="0"/>
          <c:showBubbleSize val="0"/>
        </c:dLbls>
        <c:gapWidth val="150"/>
        <c:shape val="box"/>
        <c:axId val="969539696"/>
        <c:axId val="919195728"/>
        <c:axId val="0"/>
      </c:bar3DChart>
      <c:catAx>
        <c:axId val="969539696"/>
        <c:scaling>
          <c:orientation val="minMax"/>
        </c:scaling>
        <c:delete val="1"/>
        <c:axPos val="l"/>
        <c:numFmt formatCode="General" sourceLinked="1"/>
        <c:majorTickMark val="none"/>
        <c:minorTickMark val="none"/>
        <c:tickLblPos val="nextTo"/>
        <c:crossAx val="919195728"/>
        <c:crosses val="autoZero"/>
        <c:auto val="1"/>
        <c:lblAlgn val="ctr"/>
        <c:lblOffset val="100"/>
        <c:noMultiLvlLbl val="0"/>
      </c:catAx>
      <c:valAx>
        <c:axId val="919195728"/>
        <c:scaling>
          <c:orientation val="minMax"/>
        </c:scaling>
        <c:delete val="1"/>
        <c:axPos val="b"/>
        <c:numFmt formatCode="General" sourceLinked="1"/>
        <c:majorTickMark val="none"/>
        <c:minorTickMark val="none"/>
        <c:tickLblPos val="nextTo"/>
        <c:crossAx val="96953969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proj1.xlsx]Pivot!PivotTable8</c:name>
    <c:fmtId val="1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Facilities by Level priority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378247111634409"/>
          <c:y val="0.2439896565590752"/>
          <c:w val="0.34974288027080724"/>
          <c:h val="0.75601034344092477"/>
        </c:manualLayout>
      </c:layout>
      <c:doughnutChart>
        <c:varyColors val="1"/>
        <c:ser>
          <c:idx val="0"/>
          <c:order val="0"/>
          <c:tx>
            <c:strRef>
              <c:f>Pivot!$AJ$5</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Pivot!$AI$6</c:f>
              <c:strCache>
                <c:ptCount val="1"/>
                <c:pt idx="0">
                  <c:v>Grand Total</c:v>
                </c:pt>
              </c:strCache>
            </c:strRef>
          </c:cat>
          <c:val>
            <c:numRef>
              <c:f>Pivot!$AJ$6</c:f>
              <c:numCache>
                <c:formatCode>General</c:formatCode>
                <c:ptCount val="1"/>
              </c:numCache>
            </c:numRef>
          </c:val>
          <c:extLst>
            <c:ext xmlns:c16="http://schemas.microsoft.com/office/drawing/2014/chart" uri="{C3380CC4-5D6E-409C-BE32-E72D297353CC}">
              <c16:uniqueId val="{00000000-DEEE-4868-91A9-CFC47DBC9A7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8146177054970936"/>
          <c:y val="0.31831277710190226"/>
          <c:w val="0.27982897932151002"/>
          <c:h val="0.63975861910991438"/>
        </c:manualLayout>
      </c:layout>
      <c:overlay val="0"/>
      <c:spPr>
        <a:noFill/>
        <a:ln>
          <a:noFill/>
        </a:ln>
        <a:effectLst/>
      </c:spPr>
      <c:txPr>
        <a:bodyPr rot="0" spcFirstLastPara="1" vertOverflow="ellipsis" vert="horz" wrap="square" anchor="ctr" anchorCtr="1"/>
        <a:lstStyle/>
        <a:p>
          <a:pPr>
            <a:defRPr sz="7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44450" cap="sq"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proj1.xlsx]Pivot!PivotTable13</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ysClr val="windowText" lastClr="000000"/>
                </a:solidFill>
              </a:rPr>
              <a:t>Facilies</a:t>
            </a:r>
            <a:r>
              <a:rPr lang="en-US" baseline="0">
                <a:solidFill>
                  <a:sysClr val="windowText" lastClr="000000"/>
                </a:solidFill>
              </a:rPr>
              <a:t> by District</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FF00"/>
          </a:solidFill>
          <a:ln>
            <a:solidFill>
              <a:schemeClr val="tx2"/>
            </a:solidFill>
          </a:ln>
          <a:effectLst>
            <a:outerShdw blurRad="57150" dist="19050" dir="5400000" algn="ctr" rotWithShape="0">
              <a:srgbClr val="000000">
                <a:alpha val="63000"/>
              </a:srgbClr>
            </a:outerShdw>
          </a:effectLst>
          <a:sp3d>
            <a:contourClr>
              <a:schemeClr val="tx2"/>
            </a:contourClr>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7.9754155730533682E-2"/>
          <c:y val="0.19486111111111112"/>
          <c:w val="0.89803893263342083"/>
          <c:h val="0.58797134733158352"/>
        </c:manualLayout>
      </c:layout>
      <c:bar3DChart>
        <c:barDir val="col"/>
        <c:grouping val="clustered"/>
        <c:varyColors val="0"/>
        <c:ser>
          <c:idx val="0"/>
          <c:order val="0"/>
          <c:tx>
            <c:strRef>
              <c:f>Pivot!$AM$4</c:f>
              <c:strCache>
                <c:ptCount val="1"/>
                <c:pt idx="0">
                  <c:v>Total</c:v>
                </c:pt>
              </c:strCache>
            </c:strRef>
          </c:tx>
          <c:spPr>
            <a:solidFill>
              <a:srgbClr val="FFFF00"/>
            </a:solidFill>
            <a:ln>
              <a:solidFill>
                <a:schemeClr val="tx2"/>
              </a:solidFill>
            </a:ln>
            <a:effectLst>
              <a:outerShdw blurRad="57150" dist="19050" dir="5400000" algn="ctr" rotWithShape="0">
                <a:srgbClr val="000000">
                  <a:alpha val="63000"/>
                </a:srgbClr>
              </a:outerShdw>
            </a:effectLst>
            <a:sp3d>
              <a:contourClr>
                <a:schemeClr val="tx2"/>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Pivot!$AL$5:$AL$33</c:f>
              <c:strCache>
                <c:ptCount val="28"/>
                <c:pt idx="0">
                  <c:v>Badhan</c:v>
                </c:pt>
                <c:pt idx="1">
                  <c:v>Baki</c:v>
                </c:pt>
                <c:pt idx="2">
                  <c:v>Balligubadle</c:v>
                </c:pt>
                <c:pt idx="3">
                  <c:v>Berbera</c:v>
                </c:pt>
                <c:pt idx="4">
                  <c:v>Borama</c:v>
                </c:pt>
                <c:pt idx="5">
                  <c:v>Buhoodle</c:v>
                </c:pt>
                <c:pt idx="6">
                  <c:v>Burco</c:v>
                </c:pt>
                <c:pt idx="7">
                  <c:v>Cadadley</c:v>
                </c:pt>
                <c:pt idx="8">
                  <c:v>Caynabo</c:v>
                </c:pt>
                <c:pt idx="9">
                  <c:v>Ceel berdaale</c:v>
                </c:pt>
                <c:pt idx="10">
                  <c:v>Ceel-Afwayn</c:v>
                </c:pt>
                <c:pt idx="11">
                  <c:v>Ceerigabo</c:v>
                </c:pt>
                <c:pt idx="12">
                  <c:v>Dhahar</c:v>
                </c:pt>
                <c:pt idx="13">
                  <c:v>Faraweyne</c:v>
                </c:pt>
                <c:pt idx="14">
                  <c:v>Gabiley</c:v>
                </c:pt>
                <c:pt idx="15">
                  <c:v>Hargeisa</c:v>
                </c:pt>
                <c:pt idx="16">
                  <c:v>Horufadhi</c:v>
                </c:pt>
                <c:pt idx="17">
                  <c:v>Huddun</c:v>
                </c:pt>
                <c:pt idx="18">
                  <c:v>Laasaanod</c:v>
                </c:pt>
                <c:pt idx="19">
                  <c:v>Lughaya</c:v>
                </c:pt>
                <c:pt idx="20">
                  <c:v>Odwayne</c:v>
                </c:pt>
                <c:pt idx="21">
                  <c:v>Qardho</c:v>
                </c:pt>
                <c:pt idx="22">
                  <c:v>Sabawanag</c:v>
                </c:pt>
                <c:pt idx="23">
                  <c:v>Sheikh</c:v>
                </c:pt>
                <c:pt idx="24">
                  <c:v>Taleh</c:v>
                </c:pt>
                <c:pt idx="25">
                  <c:v>Widhwidh</c:v>
                </c:pt>
                <c:pt idx="26">
                  <c:v>Xingalool</c:v>
                </c:pt>
                <c:pt idx="27">
                  <c:v>Zeila</c:v>
                </c:pt>
              </c:strCache>
            </c:strRef>
          </c:cat>
          <c:val>
            <c:numRef>
              <c:f>Pivot!$AM$5:$AM$33</c:f>
              <c:numCache>
                <c:formatCode>0.00%</c:formatCode>
                <c:ptCount val="28"/>
                <c:pt idx="0">
                  <c:v>5.7471264367816091E-2</c:v>
                </c:pt>
                <c:pt idx="1">
                  <c:v>3.4482758620689655E-2</c:v>
                </c:pt>
                <c:pt idx="2">
                  <c:v>5.7471264367816091E-3</c:v>
                </c:pt>
                <c:pt idx="3">
                  <c:v>5.459770114942529E-2</c:v>
                </c:pt>
                <c:pt idx="4">
                  <c:v>4.3103448275862072E-2</c:v>
                </c:pt>
                <c:pt idx="5">
                  <c:v>3.1609195402298854E-2</c:v>
                </c:pt>
                <c:pt idx="6">
                  <c:v>8.3333333333333329E-2</c:v>
                </c:pt>
                <c:pt idx="7">
                  <c:v>2.8735632183908046E-3</c:v>
                </c:pt>
                <c:pt idx="8">
                  <c:v>2.2988505747126436E-2</c:v>
                </c:pt>
                <c:pt idx="9">
                  <c:v>2.8735632183908046E-3</c:v>
                </c:pt>
                <c:pt idx="10">
                  <c:v>3.1609195402298854E-2</c:v>
                </c:pt>
                <c:pt idx="11">
                  <c:v>8.6206896551724144E-2</c:v>
                </c:pt>
                <c:pt idx="12">
                  <c:v>5.7471264367816091E-3</c:v>
                </c:pt>
                <c:pt idx="13">
                  <c:v>2.8735632183908046E-3</c:v>
                </c:pt>
                <c:pt idx="14">
                  <c:v>5.7471264367816091E-2</c:v>
                </c:pt>
                <c:pt idx="15">
                  <c:v>0.15804597701149425</c:v>
                </c:pt>
                <c:pt idx="16">
                  <c:v>2.8735632183908046E-3</c:v>
                </c:pt>
                <c:pt idx="17">
                  <c:v>2.8735632183908046E-2</c:v>
                </c:pt>
                <c:pt idx="18">
                  <c:v>9.7701149425287362E-2</c:v>
                </c:pt>
                <c:pt idx="19">
                  <c:v>3.1609195402298854E-2</c:v>
                </c:pt>
                <c:pt idx="20">
                  <c:v>3.7356321839080463E-2</c:v>
                </c:pt>
                <c:pt idx="21">
                  <c:v>2.8735632183908046E-3</c:v>
                </c:pt>
                <c:pt idx="22">
                  <c:v>5.7471264367816091E-3</c:v>
                </c:pt>
                <c:pt idx="23">
                  <c:v>4.3103448275862072E-2</c:v>
                </c:pt>
                <c:pt idx="24">
                  <c:v>2.2988505747126436E-2</c:v>
                </c:pt>
                <c:pt idx="25">
                  <c:v>5.7471264367816091E-3</c:v>
                </c:pt>
                <c:pt idx="26">
                  <c:v>2.8735632183908046E-3</c:v>
                </c:pt>
                <c:pt idx="27">
                  <c:v>3.7356321839080463E-2</c:v>
                </c:pt>
              </c:numCache>
            </c:numRef>
          </c:val>
          <c:extLst>
            <c:ext xmlns:c16="http://schemas.microsoft.com/office/drawing/2014/chart" uri="{C3380CC4-5D6E-409C-BE32-E72D297353CC}">
              <c16:uniqueId val="{00000000-5C0B-4A93-BA5E-32B33617F24A}"/>
            </c:ext>
          </c:extLst>
        </c:ser>
        <c:dLbls>
          <c:showLegendKey val="0"/>
          <c:showVal val="1"/>
          <c:showCatName val="0"/>
          <c:showSerName val="0"/>
          <c:showPercent val="0"/>
          <c:showBubbleSize val="0"/>
        </c:dLbls>
        <c:gapWidth val="150"/>
        <c:shape val="box"/>
        <c:axId val="198766095"/>
        <c:axId val="517778064"/>
        <c:axId val="0"/>
      </c:bar3DChart>
      <c:catAx>
        <c:axId val="1987660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accent5">
                    <a:lumMod val="75000"/>
                  </a:schemeClr>
                </a:solidFill>
                <a:latin typeface="Times New Roman" panose="02020603050405020304" pitchFamily="18" charset="0"/>
                <a:ea typeface="+mn-ea"/>
                <a:cs typeface="Times New Roman" panose="02020603050405020304" pitchFamily="18" charset="0"/>
              </a:defRPr>
            </a:pPr>
            <a:endParaRPr lang="en-US"/>
          </a:p>
        </c:txPr>
        <c:crossAx val="517778064"/>
        <c:crosses val="autoZero"/>
        <c:auto val="1"/>
        <c:lblAlgn val="ctr"/>
        <c:lblOffset val="100"/>
        <c:noMultiLvlLbl val="0"/>
      </c:catAx>
      <c:valAx>
        <c:axId val="517778064"/>
        <c:scaling>
          <c:orientation val="minMax"/>
        </c:scaling>
        <c:delete val="1"/>
        <c:axPos val="l"/>
        <c:numFmt formatCode="0.00%" sourceLinked="1"/>
        <c:majorTickMark val="none"/>
        <c:minorTickMark val="none"/>
        <c:tickLblPos val="nextTo"/>
        <c:crossAx val="19876609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 cleaning proj1.xlsx]Pivot!PivotTable1</c:name>
    <c:fmtId val="10"/>
  </c:pivotSource>
  <c:chart>
    <c:title>
      <c:tx>
        <c:rich>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r>
              <a:rPr lang="en-US" sz="1200">
                <a:latin typeface="Times New Roman" panose="02020603050405020304" pitchFamily="18" charset="0"/>
                <a:cs typeface="Times New Roman" panose="02020603050405020304" pitchFamily="18" charset="0"/>
              </a:rPr>
              <a:t>Facilities by Region</a:t>
            </a:r>
          </a:p>
        </c:rich>
      </c:tx>
      <c:layout>
        <c:manualLayout>
          <c:xMode val="edge"/>
          <c:yMode val="edge"/>
          <c:x val="0.14402485403610263"/>
          <c:y val="0"/>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4.4117630030249329E-2"/>
              <c:y val="3.4482758620689655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9.8039177844997626E-3"/>
              <c:y val="-1.1494252873563218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275956217547115E-2"/>
          <c:y val="0.23572861164375178"/>
          <c:w val="0.76464128129494646"/>
          <c:h val="0.54092285096487291"/>
        </c:manualLayout>
      </c:layout>
      <c:barChart>
        <c:barDir val="col"/>
        <c:grouping val="clustered"/>
        <c:varyColors val="0"/>
        <c:ser>
          <c:idx val="0"/>
          <c:order val="0"/>
          <c:tx>
            <c:strRef>
              <c:f>Pivot!$B$3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Pivot!$A$4</c:f>
              <c:strCache>
                <c:ptCount val="1"/>
                <c:pt idx="0">
                  <c:v>Grand Total</c:v>
                </c:pt>
              </c:strCache>
            </c:strRef>
          </c:cat>
          <c:val>
            <c:numRef>
              <c:f>Pivot!$B$4</c:f>
              <c:numCache>
                <c:formatCode>0.00%</c:formatCode>
                <c:ptCount val="1"/>
                <c:pt idx="0">
                  <c:v>#N/A</c:v>
                </c:pt>
              </c:numCache>
            </c:numRef>
          </c:val>
          <c:extLst>
            <c:ext xmlns:c16="http://schemas.microsoft.com/office/drawing/2014/chart" uri="{C3380CC4-5D6E-409C-BE32-E72D297353CC}">
              <c16:uniqueId val="{00000000-23C3-4274-B07F-6186AC000DF5}"/>
            </c:ext>
          </c:extLst>
        </c:ser>
        <c:dLbls>
          <c:showLegendKey val="0"/>
          <c:showVal val="0"/>
          <c:showCatName val="0"/>
          <c:showSerName val="0"/>
          <c:showPercent val="0"/>
          <c:showBubbleSize val="0"/>
        </c:dLbls>
        <c:gapWidth val="100"/>
        <c:overlap val="-24"/>
        <c:axId val="1062191200"/>
        <c:axId val="919225488"/>
      </c:barChart>
      <c:catAx>
        <c:axId val="106219120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5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919225488"/>
        <c:crosses val="autoZero"/>
        <c:auto val="1"/>
        <c:lblAlgn val="ctr"/>
        <c:lblOffset val="100"/>
        <c:noMultiLvlLbl val="0"/>
      </c:catAx>
      <c:valAx>
        <c:axId val="919225488"/>
        <c:scaling>
          <c:orientation val="minMax"/>
        </c:scaling>
        <c:delete val="1"/>
        <c:axPos val="l"/>
        <c:numFmt formatCode="0.00%" sourceLinked="1"/>
        <c:majorTickMark val="none"/>
        <c:minorTickMark val="none"/>
        <c:tickLblPos val="nextTo"/>
        <c:crossAx val="106219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 cleaning proj1.xlsx]Pivot!PivotTable3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0" u="none" strike="noStrike" baseline="0">
                <a:solidFill>
                  <a:sysClr val="windowText" lastClr="000000"/>
                </a:solidFill>
                <a:latin typeface="Times New Roman" panose="02020603050405020304" pitchFamily="18" charset="0"/>
                <a:cs typeface="Times New Roman" panose="02020603050405020304" pitchFamily="18" charset="0"/>
              </a:rPr>
              <a:t>Facilities by Type Health facility </a:t>
            </a:r>
            <a:endParaRPr lang="en-US" sz="1100" b="1">
              <a:solidFill>
                <a:sysClr val="windowText" lastClr="000000"/>
              </a:solidFill>
              <a:latin typeface="Times New Roman" panose="02020603050405020304" pitchFamily="18" charset="0"/>
              <a:cs typeface="Times New Roman" panose="02020603050405020304" pitchFamily="18" charset="0"/>
            </a:endParaRPr>
          </a:p>
        </c:rich>
      </c:tx>
      <c:layout>
        <c:manualLayout>
          <c:xMode val="edge"/>
          <c:yMode val="edge"/>
          <c:x val="0.1770439912959598"/>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Pivot!$M$4</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Pivot!$L$5</c:f>
              <c:strCache>
                <c:ptCount val="1"/>
                <c:pt idx="0">
                  <c:v>Grand Total</c:v>
                </c:pt>
              </c:strCache>
            </c:strRef>
          </c:cat>
          <c:val>
            <c:numRef>
              <c:f>Pivot!$M$5</c:f>
              <c:numCache>
                <c:formatCode>General</c:formatCode>
                <c:ptCount val="1"/>
              </c:numCache>
            </c:numRef>
          </c:val>
          <c:extLst>
            <c:ext xmlns:c16="http://schemas.microsoft.com/office/drawing/2014/chart" uri="{C3380CC4-5D6E-409C-BE32-E72D297353CC}">
              <c16:uniqueId val="{00000000-E8C0-4368-B9ED-6CABADB8B29E}"/>
            </c:ext>
          </c:extLst>
        </c:ser>
        <c:dLbls>
          <c:dLblPos val="outEnd"/>
          <c:showLegendKey val="0"/>
          <c:showVal val="1"/>
          <c:showCatName val="0"/>
          <c:showSerName val="0"/>
          <c:showPercent val="0"/>
          <c:showBubbleSize val="0"/>
        </c:dLbls>
        <c:gapWidth val="182"/>
        <c:axId val="970060208"/>
        <c:axId val="919214928"/>
      </c:barChart>
      <c:catAx>
        <c:axId val="970060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crossAx val="919214928"/>
        <c:crosses val="autoZero"/>
        <c:auto val="1"/>
        <c:lblAlgn val="ctr"/>
        <c:lblOffset val="100"/>
        <c:noMultiLvlLbl val="0"/>
      </c:catAx>
      <c:valAx>
        <c:axId val="919214928"/>
        <c:scaling>
          <c:orientation val="minMax"/>
        </c:scaling>
        <c:delete val="1"/>
        <c:axPos val="b"/>
        <c:numFmt formatCode="General" sourceLinked="1"/>
        <c:majorTickMark val="none"/>
        <c:minorTickMark val="none"/>
        <c:tickLblPos val="nextTo"/>
        <c:crossAx val="97006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proj1.xlsx]Pivot!PivotTable4</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latin typeface="Times New Roman" panose="02020603050405020304" pitchFamily="18" charset="0"/>
                <a:cs typeface="Times New Roman" panose="02020603050405020304" pitchFamily="18" charset="0"/>
              </a:rPr>
              <a:t>Facilies  by Ownership %</a:t>
            </a:r>
          </a:p>
        </c:rich>
      </c:tx>
      <c:layout>
        <c:manualLayout>
          <c:xMode val="edge"/>
          <c:yMode val="edge"/>
          <c:x val="0.10912759165807683"/>
          <c:y val="6.486480964902349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gradFill flip="none" rotWithShape="1">
            <a:gsLst>
              <a:gs pos="100000">
                <a:srgbClr val="EE905F"/>
              </a:gs>
              <a:gs pos="49000">
                <a:srgbClr val="FF0000"/>
              </a:gs>
              <a:gs pos="99000">
                <a:schemeClr val="accent2">
                  <a:lumMod val="97000"/>
                  <a:lumOff val="3000"/>
                </a:schemeClr>
              </a:gs>
              <a:gs pos="100000">
                <a:schemeClr val="accent2">
                  <a:lumMod val="60000"/>
                  <a:lumOff val="40000"/>
                </a:schemeClr>
              </a:gs>
            </a:gsLst>
            <a:lin ang="16200000" scaled="1"/>
            <a:tileRect/>
          </a:gradFill>
          <a:ln>
            <a:noFill/>
          </a:ln>
          <a:effectLst>
            <a:outerShdw blurRad="254000" sx="102000" sy="102000" algn="ctr" rotWithShape="0">
              <a:prstClr val="black">
                <a:alpha val="20000"/>
              </a:prstClr>
            </a:outerShdw>
          </a:effectLst>
        </c:spPr>
      </c:pivotFmt>
      <c:pivotFmt>
        <c:idx val="2"/>
        <c:spPr>
          <a:gradFill flip="none" rotWithShape="1">
            <a:gsLst>
              <a:gs pos="0">
                <a:schemeClr val="accent3">
                  <a:lumMod val="0"/>
                  <a:lumOff val="100000"/>
                </a:schemeClr>
              </a:gs>
              <a:gs pos="59204">
                <a:srgbClr val="09250C"/>
              </a:gs>
              <a:gs pos="38000">
                <a:schemeClr val="tx1"/>
              </a:gs>
              <a:gs pos="87000">
                <a:schemeClr val="accent3">
                  <a:alpha val="55000"/>
                  <a:lumMod val="45000"/>
                  <a:lumOff val="55000"/>
                </a:schemeClr>
              </a:gs>
            </a:gsLst>
            <a:path path="circle">
              <a:fillToRect l="50000" t="-80000" r="50000" b="180000"/>
            </a:path>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254000" sx="102000" sy="102000" algn="ctr" rotWithShape="0">
              <a:prstClr val="black">
                <a:alpha val="20000"/>
              </a:prstClr>
            </a:outerShdw>
          </a:effectLst>
        </c:spPr>
      </c:pivotFmt>
      <c:pivotFmt>
        <c:idx val="3"/>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
        <c:spPr>
          <a:gradFill flip="none" rotWithShape="1">
            <a:gsLst>
              <a:gs pos="0">
                <a:schemeClr val="accent3">
                  <a:lumMod val="0"/>
                  <a:lumOff val="100000"/>
                </a:schemeClr>
              </a:gs>
              <a:gs pos="59204">
                <a:srgbClr val="09250C"/>
              </a:gs>
              <a:gs pos="38000">
                <a:schemeClr val="tx1"/>
              </a:gs>
              <a:gs pos="87000">
                <a:schemeClr val="accent3">
                  <a:alpha val="55000"/>
                  <a:lumMod val="45000"/>
                  <a:lumOff val="55000"/>
                </a:schemeClr>
              </a:gs>
            </a:gsLst>
            <a:path path="circle">
              <a:fillToRect l="50000" t="-80000" r="50000" b="180000"/>
            </a:path>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254000" sx="102000" sy="102000" algn="ctr" rotWithShape="0">
              <a:prstClr val="black">
                <a:alpha val="20000"/>
              </a:prstClr>
            </a:outerShdw>
          </a:effectLst>
        </c:spPr>
      </c:pivotFmt>
      <c:pivotFmt>
        <c:idx val="5"/>
        <c:spPr>
          <a:gradFill flip="none" rotWithShape="1">
            <a:gsLst>
              <a:gs pos="100000">
                <a:srgbClr val="EE905F"/>
              </a:gs>
              <a:gs pos="49000">
                <a:srgbClr val="FF0000"/>
              </a:gs>
              <a:gs pos="99000">
                <a:schemeClr val="accent2">
                  <a:lumMod val="97000"/>
                  <a:lumOff val="3000"/>
                </a:schemeClr>
              </a:gs>
              <a:gs pos="100000">
                <a:schemeClr val="accent2">
                  <a:lumMod val="60000"/>
                  <a:lumOff val="40000"/>
                </a:schemeClr>
              </a:gs>
            </a:gsLst>
            <a:lin ang="16200000" scaled="1"/>
            <a:tileRect/>
          </a:gradFill>
          <a:ln>
            <a:noFill/>
          </a:ln>
          <a:effectLst>
            <a:outerShdw blurRad="254000" sx="102000" sy="102000" algn="ctr" rotWithShape="0">
              <a:prstClr val="black">
                <a:alpha val="20000"/>
              </a:prstClr>
            </a:outerShdw>
          </a:effectLst>
        </c:spPr>
      </c:pivotFmt>
      <c:pivotFmt>
        <c:idx val="6"/>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7"/>
        <c:spPr>
          <a:gradFill flip="none" rotWithShape="1">
            <a:gsLst>
              <a:gs pos="0">
                <a:schemeClr val="accent3">
                  <a:lumMod val="0"/>
                  <a:lumOff val="100000"/>
                </a:schemeClr>
              </a:gs>
              <a:gs pos="59204">
                <a:srgbClr val="09250C"/>
              </a:gs>
              <a:gs pos="38000">
                <a:schemeClr val="tx1"/>
              </a:gs>
              <a:gs pos="87000">
                <a:schemeClr val="accent3">
                  <a:alpha val="55000"/>
                  <a:lumMod val="45000"/>
                  <a:lumOff val="55000"/>
                </a:schemeClr>
              </a:gs>
            </a:gsLst>
            <a:path path="circle">
              <a:fillToRect l="50000" t="-80000" r="50000" b="180000"/>
            </a:path>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6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1"/>
          <c:showBubbleSize val="0"/>
          <c:extLst>
            <c:ext xmlns:c15="http://schemas.microsoft.com/office/drawing/2012/chart" uri="{CE6537A1-D6FC-4f65-9D91-7224C49458BB}">
              <c15:layout>
                <c:manualLayout>
                  <c:w val="0.15337052870564935"/>
                  <c:h val="0.18270254717808282"/>
                </c:manualLayout>
              </c15:layout>
            </c:ext>
          </c:extLst>
        </c:dLbl>
      </c:pivotFmt>
      <c:pivotFmt>
        <c:idx val="8"/>
        <c:spPr>
          <a:gradFill flip="none" rotWithShape="1">
            <a:gsLst>
              <a:gs pos="100000">
                <a:srgbClr val="EE905F"/>
              </a:gs>
              <a:gs pos="49000">
                <a:srgbClr val="FF0000"/>
              </a:gs>
              <a:gs pos="99000">
                <a:schemeClr val="accent2">
                  <a:lumMod val="97000"/>
                  <a:lumOff val="3000"/>
                </a:schemeClr>
              </a:gs>
              <a:gs pos="100000">
                <a:schemeClr val="accent2">
                  <a:lumMod val="60000"/>
                  <a:lumOff val="40000"/>
                </a:schemeClr>
              </a:gs>
            </a:gsLst>
            <a:lin ang="16200000" scaled="1"/>
            <a:tileRect/>
          </a:gra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6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1"/>
          <c:showBubbleSize val="0"/>
          <c:extLst>
            <c:ext xmlns:c15="http://schemas.microsoft.com/office/drawing/2012/chart" uri="{CE6537A1-D6FC-4f65-9D91-7224C49458BB}">
              <c15:layout>
                <c:manualLayout>
                  <c:w val="0.19295001998452657"/>
                  <c:h val="0.18270254717808282"/>
                </c:manualLayout>
              </c15:layout>
            </c:ext>
          </c:extLst>
        </c:dLbl>
      </c:pivotFmt>
    </c:pivotFmts>
    <c:plotArea>
      <c:layout/>
      <c:pieChart>
        <c:varyColors val="1"/>
        <c:ser>
          <c:idx val="0"/>
          <c:order val="0"/>
          <c:tx>
            <c:strRef>
              <c:f>Pivot!$R$5</c:f>
              <c:strCache>
                <c:ptCount val="1"/>
                <c:pt idx="0">
                  <c:v>Total</c:v>
                </c:pt>
              </c:strCache>
            </c:strRef>
          </c:tx>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c:spPr>
          <c:explosion val="3"/>
          <c:dPt>
            <c:idx val="0"/>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A18-4E94-A71B-C4758E37A841}"/>
              </c:ext>
            </c:extLst>
          </c:dPt>
          <c:dPt>
            <c:idx val="1"/>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A18-4E94-A71B-C4758E37A841}"/>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Pivot!$Q$6</c:f>
              <c:strCache>
                <c:ptCount val="1"/>
                <c:pt idx="0">
                  <c:v>Grand Total</c:v>
                </c:pt>
              </c:strCache>
            </c:strRef>
          </c:cat>
          <c:val>
            <c:numRef>
              <c:f>Pivot!$R$6</c:f>
              <c:numCache>
                <c:formatCode>General</c:formatCode>
                <c:ptCount val="1"/>
              </c:numCache>
            </c:numRef>
          </c:val>
          <c:extLst>
            <c:ext xmlns:c16="http://schemas.microsoft.com/office/drawing/2014/chart" uri="{C3380CC4-5D6E-409C-BE32-E72D297353CC}">
              <c16:uniqueId val="{00000004-7A18-4E94-A71B-C4758E37A841}"/>
            </c:ext>
          </c:extLst>
        </c:ser>
        <c:dLbls>
          <c:dLblPos val="bestFit"/>
          <c:showLegendKey val="0"/>
          <c:showVal val="0"/>
          <c:showCatName val="0"/>
          <c:showSerName val="0"/>
          <c:showPercent val="1"/>
          <c:showBubbleSize val="0"/>
          <c:showLeaderLines val="1"/>
        </c:dLbls>
        <c:firstSliceAng val="45"/>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 cleaning proj1.xlsx]Pivot!PivotTable6</c:name>
    <c:fmtId val="17"/>
  </c:pivotSource>
  <c:chart>
    <c:title>
      <c:tx>
        <c:rich>
          <a:bodyPr rot="0" spcFirstLastPara="1" vertOverflow="ellipsis" vert="horz" wrap="square" anchor="ctr" anchorCtr="1"/>
          <a:lstStyle/>
          <a:p>
            <a:pPr>
              <a:defRPr sz="1000" b="1" i="0" u="none" strike="noStrike" kern="1200" baseline="0">
                <a:solidFill>
                  <a:schemeClr val="tx2"/>
                </a:solidFill>
                <a:latin typeface="Times New Roman" panose="02020603050405020304" pitchFamily="18" charset="0"/>
                <a:ea typeface="+mn-ea"/>
                <a:cs typeface="Times New Roman" panose="02020603050405020304" pitchFamily="18" charset="0"/>
              </a:defRPr>
            </a:pPr>
            <a:r>
              <a:rPr lang="en-US" sz="1000">
                <a:latin typeface="Times New Roman" panose="02020603050405020304" pitchFamily="18" charset="0"/>
                <a:cs typeface="Times New Roman" panose="02020603050405020304" pitchFamily="18" charset="0"/>
              </a:rPr>
              <a:t>Facilities by maternal services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7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7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7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Pivot!$W$6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7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Pivot!$V$7</c:f>
              <c:strCache>
                <c:ptCount val="1"/>
                <c:pt idx="0">
                  <c:v>Grand Total</c:v>
                </c:pt>
              </c:strCache>
            </c:strRef>
          </c:cat>
          <c:val>
            <c:numRef>
              <c:f>Pivot!$W$7</c:f>
              <c:numCache>
                <c:formatCode>0.00%</c:formatCode>
                <c:ptCount val="1"/>
                <c:pt idx="0">
                  <c:v>#N/A</c:v>
                </c:pt>
              </c:numCache>
            </c:numRef>
          </c:val>
          <c:extLst>
            <c:ext xmlns:c16="http://schemas.microsoft.com/office/drawing/2014/chart" uri="{C3380CC4-5D6E-409C-BE32-E72D297353CC}">
              <c16:uniqueId val="{00000000-53F6-4AB9-87E8-E5D01FAF97FD}"/>
            </c:ext>
          </c:extLst>
        </c:ser>
        <c:dLbls>
          <c:dLblPos val="outEnd"/>
          <c:showLegendKey val="0"/>
          <c:showVal val="1"/>
          <c:showCatName val="0"/>
          <c:showSerName val="0"/>
          <c:showPercent val="0"/>
          <c:showBubbleSize val="0"/>
        </c:dLbls>
        <c:gapWidth val="100"/>
        <c:overlap val="-24"/>
        <c:axId val="917044560"/>
        <c:axId val="919230288"/>
      </c:barChart>
      <c:catAx>
        <c:axId val="91704456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crossAx val="919230288"/>
        <c:crosses val="autoZero"/>
        <c:auto val="1"/>
        <c:lblAlgn val="ctr"/>
        <c:lblOffset val="100"/>
        <c:noMultiLvlLbl val="0"/>
      </c:catAx>
      <c:valAx>
        <c:axId val="919230288"/>
        <c:scaling>
          <c:orientation val="minMax"/>
        </c:scaling>
        <c:delete val="1"/>
        <c:axPos val="l"/>
        <c:numFmt formatCode="0.00%" sourceLinked="1"/>
        <c:majorTickMark val="none"/>
        <c:minorTickMark val="none"/>
        <c:tickLblPos val="nextTo"/>
        <c:crossAx val="917044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proj1.xlsx]Pivot!PivotTable8</c:name>
    <c:fmtId val="19"/>
  </c:pivotSource>
  <c:chart>
    <c:title>
      <c:tx>
        <c:rich>
          <a:bodyPr rot="0" spcFirstLastPara="1" vertOverflow="ellipsis" vert="horz" wrap="square" anchor="ctr" anchorCtr="1"/>
          <a:lstStyle/>
          <a:p>
            <a:pPr>
              <a:defRPr sz="900" b="1" i="0" u="none" strike="noStrike" kern="1200" cap="all" spc="5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900">
                <a:latin typeface="Times New Roman" panose="02020603050405020304" pitchFamily="18" charset="0"/>
                <a:cs typeface="Times New Roman" panose="02020603050405020304" pitchFamily="18" charset="0"/>
              </a:rPr>
              <a:t>Facilities by Level priority</a:t>
            </a:r>
          </a:p>
        </c:rich>
      </c:tx>
      <c:overlay val="0"/>
      <c:spPr>
        <a:noFill/>
        <a:ln>
          <a:noFill/>
        </a:ln>
        <a:effectLst/>
      </c:spPr>
      <c:txPr>
        <a:bodyPr rot="0" spcFirstLastPara="1" vertOverflow="ellipsis" vert="horz" wrap="square" anchor="ctr" anchorCtr="1"/>
        <a:lstStyle/>
        <a:p>
          <a:pPr>
            <a:defRPr sz="900" b="1" i="0" u="none" strike="noStrike" kern="1200" cap="all" spc="5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0378247111634409"/>
          <c:y val="0.2439896565590752"/>
          <c:w val="0.34974288027080724"/>
          <c:h val="0.75601034344092477"/>
        </c:manualLayout>
      </c:layout>
      <c:doughnutChart>
        <c:varyColors val="1"/>
        <c:ser>
          <c:idx val="0"/>
          <c:order val="0"/>
          <c:tx>
            <c:strRef>
              <c:f>Pivot!$AJ$5</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968-4BCA-9A28-22D4B012EEC9}"/>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968-4BCA-9A28-22D4B012EEC9}"/>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968-4BCA-9A28-22D4B012EEC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Pivot!$AI$6</c:f>
              <c:strCache>
                <c:ptCount val="1"/>
                <c:pt idx="0">
                  <c:v>Grand Total</c:v>
                </c:pt>
              </c:strCache>
            </c:strRef>
          </c:cat>
          <c:val>
            <c:numRef>
              <c:f>Pivot!$AJ$6</c:f>
              <c:numCache>
                <c:formatCode>General</c:formatCode>
                <c:ptCount val="1"/>
              </c:numCache>
            </c:numRef>
          </c:val>
          <c:extLst>
            <c:ext xmlns:c16="http://schemas.microsoft.com/office/drawing/2014/chart" uri="{C3380CC4-5D6E-409C-BE32-E72D297353CC}">
              <c16:uniqueId val="{00000006-9968-4BCA-9A28-22D4B012EEC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2523014801540211"/>
          <c:y val="0.25161081053027651"/>
          <c:w val="0.27982897932151002"/>
          <c:h val="0.63975861910991438"/>
        </c:manualLayout>
      </c:layout>
      <c:overlay val="0"/>
      <c:spPr>
        <a:noFill/>
        <a:ln>
          <a:noFill/>
        </a:ln>
        <a:effectLst/>
      </c:spPr>
      <c:txPr>
        <a:bodyPr rot="0" spcFirstLastPara="1" vertOverflow="ellipsis" vert="horz" wrap="square" anchor="ctr" anchorCtr="1"/>
        <a:lstStyle/>
        <a:p>
          <a:pPr>
            <a:defRPr sz="5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44450" cap="sq"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 cleaning proj1.xlsx]Pivot!PivotTable7</c:name>
    <c:fmtId val="18"/>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a:solidFill>
                  <a:sysClr val="windowText" lastClr="000000"/>
                </a:solidFill>
                <a:latin typeface="Times New Roman" panose="02020603050405020304" pitchFamily="18" charset="0"/>
                <a:cs typeface="Times New Roman" panose="02020603050405020304" pitchFamily="18" charset="0"/>
              </a:rPr>
              <a:t>Facilities vs TB</a:t>
            </a:r>
            <a:r>
              <a:rPr lang="en-US" sz="1100" b="1" baseline="0">
                <a:solidFill>
                  <a:sysClr val="windowText" lastClr="000000"/>
                </a:solidFill>
                <a:latin typeface="Times New Roman" panose="02020603050405020304" pitchFamily="18" charset="0"/>
                <a:cs typeface="Times New Roman" panose="02020603050405020304" pitchFamily="18" charset="0"/>
              </a:rPr>
              <a:t> services</a:t>
            </a:r>
            <a:endParaRPr lang="en-US" sz="1100" b="1">
              <a:solidFill>
                <a:sysClr val="windowText" lastClr="000000"/>
              </a:solidFill>
              <a:latin typeface="Times New Roman" panose="02020603050405020304" pitchFamily="18" charset="0"/>
              <a:cs typeface="Times New Roman" panose="02020603050405020304" pitchFamily="18" charset="0"/>
            </a:endParaRPr>
          </a:p>
        </c:rich>
      </c:tx>
      <c:layout>
        <c:manualLayout>
          <c:xMode val="edge"/>
          <c:yMode val="edge"/>
          <c:x val="9.6146177645569375E-2"/>
          <c:y val="0"/>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solidFill>
              <a:sysClr val="windowText" lastClr="000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a:noFill/>
          </a:ln>
          <a:effectLst/>
          <a:sp3d/>
        </c:spPr>
        <c:marker>
          <c:symbol val="none"/>
        </c:marker>
        <c:dLbl>
          <c:idx val="0"/>
          <c:spPr>
            <a:solidFill>
              <a:sysClr val="windowText" lastClr="000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a:noFill/>
          </a:ln>
          <a:effectLst/>
          <a:sp3d/>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a:noFill/>
          </a:ln>
          <a:effectLst/>
          <a:sp3d/>
        </c:spPr>
        <c:dLbl>
          <c:idx val="0"/>
          <c:layout>
            <c:manualLayout>
              <c:x val="0.32739267121069177"/>
              <c:y val="-0.18535336883396553"/>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009EDE"/>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a:noFill/>
          </a:ln>
          <a:effectLst/>
          <a:sp3d/>
        </c:spPr>
        <c:dLbl>
          <c:idx val="0"/>
          <c:layout>
            <c:manualLayout>
              <c:x val="0.16897686256035702"/>
              <c:y val="-6.7401225030532891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009EDE"/>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olidFill>
          <a:ln>
            <a:noFill/>
          </a:ln>
          <a:effectLst/>
          <a:sp3d/>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solidFill>
          <a:ln>
            <a:noFill/>
          </a:ln>
          <a:effectLst/>
          <a:sp3d/>
        </c:spPr>
        <c:dLbl>
          <c:idx val="0"/>
          <c:layout>
            <c:manualLayout>
              <c:x val="0.32739267121069177"/>
              <c:y val="-0.18535336883396553"/>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009EDE"/>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solidFill>
          <a:ln>
            <a:noFill/>
          </a:ln>
          <a:effectLst/>
          <a:sp3d/>
        </c:spPr>
        <c:dLbl>
          <c:idx val="0"/>
          <c:layout>
            <c:manualLayout>
              <c:x val="0.16897686256035702"/>
              <c:y val="-6.7401225030532891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009EDE"/>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2"/>
          </a:solidFill>
          <a:ln>
            <a:noFill/>
          </a:ln>
          <a:effectLst/>
          <a:sp3d/>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dLbl>
          <c:idx val="0"/>
          <c:layout>
            <c:manualLayout>
              <c:x val="0.32739267121069177"/>
              <c:y val="-0.18535336883396553"/>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rgbClr val="009EDE"/>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dLbl>
          <c:idx val="0"/>
          <c:layout>
            <c:manualLayout>
              <c:x val="0.16897686256035702"/>
              <c:y val="-6.7401225030532891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rgbClr val="009EDE"/>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bar"/>
        <c:grouping val="stacked"/>
        <c:varyColors val="0"/>
        <c:ser>
          <c:idx val="0"/>
          <c:order val="0"/>
          <c:tx>
            <c:strRef>
              <c:f>Pivot!$AB$6</c:f>
              <c:strCache>
                <c:ptCount val="1"/>
                <c:pt idx="0">
                  <c:v>Total</c:v>
                </c:pt>
              </c:strCache>
            </c:strRef>
          </c:tx>
          <c:spPr>
            <a:solidFill>
              <a:schemeClr val="accent2"/>
            </a:solidFill>
            <a:ln>
              <a:noFill/>
            </a:ln>
            <a:effectLst/>
            <a:sp3d/>
          </c:spPr>
          <c:invertIfNegative val="0"/>
          <c:dLbls>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Pivot!$AA$7</c:f>
              <c:strCache>
                <c:ptCount val="1"/>
                <c:pt idx="0">
                  <c:v>Grand Total</c:v>
                </c:pt>
              </c:strCache>
            </c:strRef>
          </c:cat>
          <c:val>
            <c:numRef>
              <c:f>Pivot!$AB$7</c:f>
              <c:numCache>
                <c:formatCode>General</c:formatCode>
                <c:ptCount val="1"/>
              </c:numCache>
            </c:numRef>
          </c:val>
          <c:extLst>
            <c:ext xmlns:c16="http://schemas.microsoft.com/office/drawing/2014/chart" uri="{C3380CC4-5D6E-409C-BE32-E72D297353CC}">
              <c16:uniqueId val="{00000002-6F66-440E-A6E4-9A00FC97BF17}"/>
            </c:ext>
          </c:extLst>
        </c:ser>
        <c:dLbls>
          <c:showLegendKey val="0"/>
          <c:showVal val="0"/>
          <c:showCatName val="0"/>
          <c:showSerName val="0"/>
          <c:showPercent val="0"/>
          <c:showBubbleSize val="0"/>
        </c:dLbls>
        <c:gapWidth val="150"/>
        <c:shape val="box"/>
        <c:axId val="969539696"/>
        <c:axId val="919195728"/>
        <c:axId val="0"/>
      </c:bar3DChart>
      <c:catAx>
        <c:axId val="969539696"/>
        <c:scaling>
          <c:orientation val="minMax"/>
        </c:scaling>
        <c:delete val="1"/>
        <c:axPos val="l"/>
        <c:numFmt formatCode="General" sourceLinked="1"/>
        <c:majorTickMark val="none"/>
        <c:minorTickMark val="none"/>
        <c:tickLblPos val="nextTo"/>
        <c:crossAx val="919195728"/>
        <c:crosses val="autoZero"/>
        <c:auto val="1"/>
        <c:lblAlgn val="ctr"/>
        <c:lblOffset val="100"/>
        <c:noMultiLvlLbl val="0"/>
      </c:catAx>
      <c:valAx>
        <c:axId val="919195728"/>
        <c:scaling>
          <c:orientation val="minMax"/>
        </c:scaling>
        <c:delete val="1"/>
        <c:axPos val="b"/>
        <c:numFmt formatCode="General" sourceLinked="1"/>
        <c:majorTickMark val="none"/>
        <c:minorTickMark val="none"/>
        <c:tickLblPos val="nextTo"/>
        <c:crossAx val="96953969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proj1.xlsx]Pivot!PivotTable13</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ysClr val="windowText" lastClr="000000"/>
                </a:solidFill>
              </a:rPr>
              <a:t>Facilies</a:t>
            </a:r>
            <a:r>
              <a:rPr lang="en-US" baseline="0">
                <a:solidFill>
                  <a:sysClr val="windowText" lastClr="000000"/>
                </a:solidFill>
              </a:rPr>
              <a:t> by District</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FF00"/>
          </a:solidFill>
          <a:ln>
            <a:solidFill>
              <a:schemeClr val="tx2"/>
            </a:solidFill>
          </a:ln>
          <a:effectLst>
            <a:outerShdw blurRad="57150" dist="19050" dir="5400000" algn="ctr" rotWithShape="0">
              <a:srgbClr val="000000">
                <a:alpha val="63000"/>
              </a:srgbClr>
            </a:outerShdw>
          </a:effectLst>
          <a:sp3d>
            <a:contourClr>
              <a:schemeClr val="tx2"/>
            </a:contourClr>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solidFill>
              <a:schemeClr val="tx2"/>
            </a:solidFill>
          </a:ln>
          <a:effectLst>
            <a:outerShdw blurRad="57150" dist="19050" dir="5400000" algn="ctr" rotWithShape="0">
              <a:srgbClr val="000000">
                <a:alpha val="63000"/>
              </a:srgbClr>
            </a:outerShdw>
          </a:effectLst>
          <a:sp3d>
            <a:contourClr>
              <a:schemeClr val="tx2"/>
            </a:contourClr>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00"/>
          </a:solidFill>
          <a:ln>
            <a:solidFill>
              <a:schemeClr val="tx2"/>
            </a:solidFill>
          </a:ln>
          <a:effectLst>
            <a:outerShdw blurRad="57150" dist="19050" dir="5400000" algn="ctr" rotWithShape="0">
              <a:srgbClr val="000000">
                <a:alpha val="63000"/>
              </a:srgbClr>
            </a:outerShdw>
          </a:effectLst>
          <a:sp3d>
            <a:contourClr>
              <a:schemeClr val="tx2"/>
            </a:contourClr>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2.0930611018614719E-2"/>
          <c:y val="0.19486119056782364"/>
          <c:w val="0.89803893263342083"/>
          <c:h val="0.58797134733158352"/>
        </c:manualLayout>
      </c:layout>
      <c:bar3DChart>
        <c:barDir val="col"/>
        <c:grouping val="clustered"/>
        <c:varyColors val="0"/>
        <c:ser>
          <c:idx val="0"/>
          <c:order val="0"/>
          <c:tx>
            <c:strRef>
              <c:f>Pivot!$AM$4</c:f>
              <c:strCache>
                <c:ptCount val="1"/>
                <c:pt idx="0">
                  <c:v>Total</c:v>
                </c:pt>
              </c:strCache>
            </c:strRef>
          </c:tx>
          <c:spPr>
            <a:solidFill>
              <a:srgbClr val="FFFF00"/>
            </a:solidFill>
            <a:ln>
              <a:solidFill>
                <a:schemeClr val="tx2"/>
              </a:solidFill>
            </a:ln>
            <a:effectLst>
              <a:outerShdw blurRad="57150" dist="19050" dir="5400000" algn="ctr" rotWithShape="0">
                <a:srgbClr val="000000">
                  <a:alpha val="63000"/>
                </a:srgbClr>
              </a:outerShdw>
            </a:effectLst>
            <a:sp3d>
              <a:contourClr>
                <a:schemeClr val="tx2"/>
              </a:contourClr>
            </a:sp3d>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Pivot!$AL$5:$AL$33</c:f>
              <c:strCache>
                <c:ptCount val="28"/>
                <c:pt idx="0">
                  <c:v>Badhan</c:v>
                </c:pt>
                <c:pt idx="1">
                  <c:v>Baki</c:v>
                </c:pt>
                <c:pt idx="2">
                  <c:v>Balligubadle</c:v>
                </c:pt>
                <c:pt idx="3">
                  <c:v>Berbera</c:v>
                </c:pt>
                <c:pt idx="4">
                  <c:v>Borama</c:v>
                </c:pt>
                <c:pt idx="5">
                  <c:v>Buhoodle</c:v>
                </c:pt>
                <c:pt idx="6">
                  <c:v>Burco</c:v>
                </c:pt>
                <c:pt idx="7">
                  <c:v>Cadadley</c:v>
                </c:pt>
                <c:pt idx="8">
                  <c:v>Caynabo</c:v>
                </c:pt>
                <c:pt idx="9">
                  <c:v>Ceel berdaale</c:v>
                </c:pt>
                <c:pt idx="10">
                  <c:v>Ceel-Afwayn</c:v>
                </c:pt>
                <c:pt idx="11">
                  <c:v>Ceerigabo</c:v>
                </c:pt>
                <c:pt idx="12">
                  <c:v>Dhahar</c:v>
                </c:pt>
                <c:pt idx="13">
                  <c:v>Faraweyne</c:v>
                </c:pt>
                <c:pt idx="14">
                  <c:v>Gabiley</c:v>
                </c:pt>
                <c:pt idx="15">
                  <c:v>Hargeisa</c:v>
                </c:pt>
                <c:pt idx="16">
                  <c:v>Horufadhi</c:v>
                </c:pt>
                <c:pt idx="17">
                  <c:v>Huddun</c:v>
                </c:pt>
                <c:pt idx="18">
                  <c:v>Laasaanod</c:v>
                </c:pt>
                <c:pt idx="19">
                  <c:v>Lughaya</c:v>
                </c:pt>
                <c:pt idx="20">
                  <c:v>Odwayne</c:v>
                </c:pt>
                <c:pt idx="21">
                  <c:v>Qardho</c:v>
                </c:pt>
                <c:pt idx="22">
                  <c:v>Sabawanag</c:v>
                </c:pt>
                <c:pt idx="23">
                  <c:v>Sheikh</c:v>
                </c:pt>
                <c:pt idx="24">
                  <c:v>Taleh</c:v>
                </c:pt>
                <c:pt idx="25">
                  <c:v>Widhwidh</c:v>
                </c:pt>
                <c:pt idx="26">
                  <c:v>Xingalool</c:v>
                </c:pt>
                <c:pt idx="27">
                  <c:v>Zeila</c:v>
                </c:pt>
              </c:strCache>
            </c:strRef>
          </c:cat>
          <c:val>
            <c:numRef>
              <c:f>Pivot!$AM$5:$AM$33</c:f>
              <c:numCache>
                <c:formatCode>0.00%</c:formatCode>
                <c:ptCount val="28"/>
                <c:pt idx="0">
                  <c:v>5.7471264367816091E-2</c:v>
                </c:pt>
                <c:pt idx="1">
                  <c:v>3.4482758620689655E-2</c:v>
                </c:pt>
                <c:pt idx="2">
                  <c:v>5.7471264367816091E-3</c:v>
                </c:pt>
                <c:pt idx="3">
                  <c:v>5.459770114942529E-2</c:v>
                </c:pt>
                <c:pt idx="4">
                  <c:v>4.3103448275862072E-2</c:v>
                </c:pt>
                <c:pt idx="5">
                  <c:v>3.1609195402298854E-2</c:v>
                </c:pt>
                <c:pt idx="6">
                  <c:v>8.3333333333333329E-2</c:v>
                </c:pt>
                <c:pt idx="7">
                  <c:v>2.8735632183908046E-3</c:v>
                </c:pt>
                <c:pt idx="8">
                  <c:v>2.2988505747126436E-2</c:v>
                </c:pt>
                <c:pt idx="9">
                  <c:v>2.8735632183908046E-3</c:v>
                </c:pt>
                <c:pt idx="10">
                  <c:v>3.1609195402298854E-2</c:v>
                </c:pt>
                <c:pt idx="11">
                  <c:v>8.6206896551724144E-2</c:v>
                </c:pt>
                <c:pt idx="12">
                  <c:v>5.7471264367816091E-3</c:v>
                </c:pt>
                <c:pt idx="13">
                  <c:v>2.8735632183908046E-3</c:v>
                </c:pt>
                <c:pt idx="14">
                  <c:v>5.7471264367816091E-2</c:v>
                </c:pt>
                <c:pt idx="15">
                  <c:v>0.15804597701149425</c:v>
                </c:pt>
                <c:pt idx="16">
                  <c:v>2.8735632183908046E-3</c:v>
                </c:pt>
                <c:pt idx="17">
                  <c:v>2.8735632183908046E-2</c:v>
                </c:pt>
                <c:pt idx="18">
                  <c:v>9.7701149425287362E-2</c:v>
                </c:pt>
                <c:pt idx="19">
                  <c:v>3.1609195402298854E-2</c:v>
                </c:pt>
                <c:pt idx="20">
                  <c:v>3.7356321839080463E-2</c:v>
                </c:pt>
                <c:pt idx="21">
                  <c:v>2.8735632183908046E-3</c:v>
                </c:pt>
                <c:pt idx="22">
                  <c:v>5.7471264367816091E-3</c:v>
                </c:pt>
                <c:pt idx="23">
                  <c:v>4.3103448275862072E-2</c:v>
                </c:pt>
                <c:pt idx="24">
                  <c:v>2.2988505747126436E-2</c:v>
                </c:pt>
                <c:pt idx="25">
                  <c:v>5.7471264367816091E-3</c:v>
                </c:pt>
                <c:pt idx="26">
                  <c:v>2.8735632183908046E-3</c:v>
                </c:pt>
                <c:pt idx="27">
                  <c:v>3.7356321839080463E-2</c:v>
                </c:pt>
              </c:numCache>
            </c:numRef>
          </c:val>
          <c:extLst>
            <c:ext xmlns:c16="http://schemas.microsoft.com/office/drawing/2014/chart" uri="{C3380CC4-5D6E-409C-BE32-E72D297353CC}">
              <c16:uniqueId val="{00000000-1CE0-43E7-8CF3-A6DA246755DE}"/>
            </c:ext>
          </c:extLst>
        </c:ser>
        <c:dLbls>
          <c:showLegendKey val="0"/>
          <c:showVal val="1"/>
          <c:showCatName val="0"/>
          <c:showSerName val="0"/>
          <c:showPercent val="0"/>
          <c:showBubbleSize val="0"/>
        </c:dLbls>
        <c:gapWidth val="150"/>
        <c:shape val="box"/>
        <c:axId val="198766095"/>
        <c:axId val="517778064"/>
        <c:axId val="0"/>
      </c:bar3DChart>
      <c:catAx>
        <c:axId val="1987660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accent5">
                    <a:lumMod val="75000"/>
                  </a:schemeClr>
                </a:solidFill>
                <a:latin typeface="Times New Roman" panose="02020603050405020304" pitchFamily="18" charset="0"/>
                <a:ea typeface="+mn-ea"/>
                <a:cs typeface="Times New Roman" panose="02020603050405020304" pitchFamily="18" charset="0"/>
              </a:defRPr>
            </a:pPr>
            <a:endParaRPr lang="en-US"/>
          </a:p>
        </c:txPr>
        <c:crossAx val="517778064"/>
        <c:crosses val="autoZero"/>
        <c:auto val="1"/>
        <c:lblAlgn val="ctr"/>
        <c:lblOffset val="100"/>
        <c:noMultiLvlLbl val="0"/>
      </c:catAx>
      <c:valAx>
        <c:axId val="517778064"/>
        <c:scaling>
          <c:orientation val="minMax"/>
        </c:scaling>
        <c:delete val="1"/>
        <c:axPos val="l"/>
        <c:numFmt formatCode="0.00%" sourceLinked="1"/>
        <c:majorTickMark val="none"/>
        <c:minorTickMark val="none"/>
        <c:tickLblPos val="nextTo"/>
        <c:crossAx val="19876609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12.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chart" Target="../charts/chart11.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10.xml"/><Relationship Id="rId5" Type="http://schemas.openxmlformats.org/officeDocument/2006/relationships/image" Target="../media/image4.png"/><Relationship Id="rId15" Type="http://schemas.openxmlformats.org/officeDocument/2006/relationships/chart" Target="../charts/chart14.xml"/><Relationship Id="rId10" Type="http://schemas.openxmlformats.org/officeDocument/2006/relationships/chart" Target="../charts/chart9.xml"/><Relationship Id="rId4" Type="http://schemas.openxmlformats.org/officeDocument/2006/relationships/image" Target="../media/image3.png"/><Relationship Id="rId9" Type="http://schemas.openxmlformats.org/officeDocument/2006/relationships/chart" Target="../charts/chart8.xml"/><Relationship Id="rId1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2</xdr:col>
      <xdr:colOff>412750</xdr:colOff>
      <xdr:row>2</xdr:row>
      <xdr:rowOff>76200</xdr:rowOff>
    </xdr:from>
    <xdr:to>
      <xdr:col>9</xdr:col>
      <xdr:colOff>247650</xdr:colOff>
      <xdr:row>18</xdr:row>
      <xdr:rowOff>66675</xdr:rowOff>
    </xdr:to>
    <xdr:graphicFrame macro="">
      <xdr:nvGraphicFramePr>
        <xdr:cNvPr id="3" name="Chart 2">
          <a:extLst>
            <a:ext uri="{FF2B5EF4-FFF2-40B4-BE49-F238E27FC236}">
              <a16:creationId xmlns:a16="http://schemas.microsoft.com/office/drawing/2014/main" id="{DE617BBC-F6A4-E380-B8EE-4358413E38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139700</xdr:colOff>
      <xdr:row>9</xdr:row>
      <xdr:rowOff>123825</xdr:rowOff>
    </xdr:from>
    <xdr:to>
      <xdr:col>15</xdr:col>
      <xdr:colOff>165100</xdr:colOff>
      <xdr:row>24</xdr:row>
      <xdr:rowOff>104775</xdr:rowOff>
    </xdr:to>
    <xdr:graphicFrame macro="">
      <xdr:nvGraphicFramePr>
        <xdr:cNvPr id="4" name="Chart 3">
          <a:extLst>
            <a:ext uri="{FF2B5EF4-FFF2-40B4-BE49-F238E27FC236}">
              <a16:creationId xmlns:a16="http://schemas.microsoft.com/office/drawing/2014/main" id="{FB3E007E-AF88-18F6-3C3F-FA9C0DCD5E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539750</xdr:colOff>
      <xdr:row>10</xdr:row>
      <xdr:rowOff>22225</xdr:rowOff>
    </xdr:from>
    <xdr:to>
      <xdr:col>21</xdr:col>
      <xdr:colOff>107950</xdr:colOff>
      <xdr:row>25</xdr:row>
      <xdr:rowOff>3175</xdr:rowOff>
    </xdr:to>
    <xdr:graphicFrame macro="">
      <xdr:nvGraphicFramePr>
        <xdr:cNvPr id="5" name="Chart 4">
          <a:extLst>
            <a:ext uri="{FF2B5EF4-FFF2-40B4-BE49-F238E27FC236}">
              <a16:creationId xmlns:a16="http://schemas.microsoft.com/office/drawing/2014/main" id="{9CCD4359-D2D6-8A3E-AC49-0B51B4D90C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958850</xdr:colOff>
      <xdr:row>8</xdr:row>
      <xdr:rowOff>82550</xdr:rowOff>
    </xdr:from>
    <xdr:to>
      <xdr:col>23</xdr:col>
      <xdr:colOff>1206500</xdr:colOff>
      <xdr:row>16</xdr:row>
      <xdr:rowOff>44450</xdr:rowOff>
    </xdr:to>
    <xdr:graphicFrame macro="">
      <xdr:nvGraphicFramePr>
        <xdr:cNvPr id="6" name="Chart 5">
          <a:extLst>
            <a:ext uri="{FF2B5EF4-FFF2-40B4-BE49-F238E27FC236}">
              <a16:creationId xmlns:a16="http://schemas.microsoft.com/office/drawing/2014/main" id="{8DD92D6E-21A0-2A1E-ED51-C6D9911B9F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641350</xdr:colOff>
      <xdr:row>11</xdr:row>
      <xdr:rowOff>34925</xdr:rowOff>
    </xdr:from>
    <xdr:to>
      <xdr:col>29</xdr:col>
      <xdr:colOff>400050</xdr:colOff>
      <xdr:row>26</xdr:row>
      <xdr:rowOff>15875</xdr:rowOff>
    </xdr:to>
    <xdr:graphicFrame macro="">
      <xdr:nvGraphicFramePr>
        <xdr:cNvPr id="7" name="Chart 6">
          <a:extLst>
            <a:ext uri="{FF2B5EF4-FFF2-40B4-BE49-F238E27FC236}">
              <a16:creationId xmlns:a16="http://schemas.microsoft.com/office/drawing/2014/main" id="{D6032454-35A9-DA5E-74B7-E96AEC8D33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393700</xdr:colOff>
      <xdr:row>12</xdr:row>
      <xdr:rowOff>107950</xdr:rowOff>
    </xdr:from>
    <xdr:to>
      <xdr:col>34</xdr:col>
      <xdr:colOff>2571750</xdr:colOff>
      <xdr:row>21</xdr:row>
      <xdr:rowOff>22224</xdr:rowOff>
    </xdr:to>
    <xdr:graphicFrame macro="">
      <xdr:nvGraphicFramePr>
        <xdr:cNvPr id="8" name="Chart 7">
          <a:extLst>
            <a:ext uri="{FF2B5EF4-FFF2-40B4-BE49-F238E27FC236}">
              <a16:creationId xmlns:a16="http://schemas.microsoft.com/office/drawing/2014/main" id="{1B7153EA-E98A-2588-6FD3-791269AA13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40</xdr:col>
      <xdr:colOff>247650</xdr:colOff>
      <xdr:row>8</xdr:row>
      <xdr:rowOff>50799</xdr:rowOff>
    </xdr:from>
    <xdr:to>
      <xdr:col>51</xdr:col>
      <xdr:colOff>520700</xdr:colOff>
      <xdr:row>21</xdr:row>
      <xdr:rowOff>60324</xdr:rowOff>
    </xdr:to>
    <xdr:graphicFrame macro="">
      <xdr:nvGraphicFramePr>
        <xdr:cNvPr id="11" name="Chart 10">
          <a:extLst>
            <a:ext uri="{FF2B5EF4-FFF2-40B4-BE49-F238E27FC236}">
              <a16:creationId xmlns:a16="http://schemas.microsoft.com/office/drawing/2014/main" id="{42803139-6B08-3DE8-7643-C59246F0B8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6350</xdr:rowOff>
    </xdr:from>
    <xdr:to>
      <xdr:col>19</xdr:col>
      <xdr:colOff>584200</xdr:colOff>
      <xdr:row>37</xdr:row>
      <xdr:rowOff>69850</xdr:rowOff>
    </xdr:to>
    <xdr:pic>
      <xdr:nvPicPr>
        <xdr:cNvPr id="3" name="Picture 2" descr="Travel Guide to Somaliland: The Horn of Africa's Hidden Gem -  Unusualtravelblog">
          <a:extLst>
            <a:ext uri="{FF2B5EF4-FFF2-40B4-BE49-F238E27FC236}">
              <a16:creationId xmlns:a16="http://schemas.microsoft.com/office/drawing/2014/main" id="{BF9ACB77-B6CE-EA0D-66CA-FEC500900990}"/>
            </a:ext>
          </a:extLst>
        </xdr:cNvPr>
        <xdr:cNvPicPr>
          <a:picLocks noChangeAspect="1" noChangeArrowheads="1"/>
        </xdr:cNvPicPr>
      </xdr:nvPicPr>
      <xdr:blipFill>
        <a:blip xmlns:r="http://schemas.openxmlformats.org/officeDocument/2006/relationships" r:embed="rId1">
          <a:alphaModFix amt="50000"/>
          <a:extLst>
            <a:ext uri="{BEBA8EAE-BF5A-486C-A8C5-ECC9F3942E4B}">
              <a14:imgProps xmlns:a14="http://schemas.microsoft.com/office/drawing/2010/main">
                <a14:imgLayer r:embed="rId2">
                  <a14:imgEffect>
                    <a14:sharpenSoften amount="-41000"/>
                  </a14:imgEffect>
                  <a14:imgEffect>
                    <a14:brightnessContrast bright="23000" contrast="20000"/>
                  </a14:imgEffect>
                </a14:imgLayer>
              </a14:imgProps>
            </a:ext>
            <a:ext uri="{28A0092B-C50C-407E-A947-70E740481C1C}">
              <a14:useLocalDpi xmlns:a14="http://schemas.microsoft.com/office/drawing/2010/main" val="0"/>
            </a:ext>
          </a:extLst>
        </a:blip>
        <a:srcRect/>
        <a:stretch>
          <a:fillRect/>
        </a:stretch>
      </xdr:blipFill>
      <xdr:spPr bwMode="auto">
        <a:xfrm>
          <a:off x="0" y="6350"/>
          <a:ext cx="12196763" cy="68183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171450</xdr:colOff>
      <xdr:row>0</xdr:row>
      <xdr:rowOff>0</xdr:rowOff>
    </xdr:from>
    <xdr:to>
      <xdr:col>17</xdr:col>
      <xdr:colOff>19050</xdr:colOff>
      <xdr:row>2</xdr:row>
      <xdr:rowOff>38100</xdr:rowOff>
    </xdr:to>
    <xdr:sp macro="" textlink="">
      <xdr:nvSpPr>
        <xdr:cNvPr id="2" name="TextBox 1">
          <a:extLst>
            <a:ext uri="{FF2B5EF4-FFF2-40B4-BE49-F238E27FC236}">
              <a16:creationId xmlns:a16="http://schemas.microsoft.com/office/drawing/2014/main" id="{4FCCB1B3-E513-0523-CB1A-D20BBBBEADC1}"/>
            </a:ext>
          </a:extLst>
        </xdr:cNvPr>
        <xdr:cNvSpPr txBox="1"/>
      </xdr:nvSpPr>
      <xdr:spPr>
        <a:xfrm>
          <a:off x="1390650" y="0"/>
          <a:ext cx="899160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rgbClr val="00B050"/>
              </a:solidFill>
              <a:latin typeface="Times New Roman" panose="02020603050405020304" pitchFamily="18" charset="0"/>
              <a:cs typeface="Times New Roman" panose="02020603050405020304" pitchFamily="18" charset="0"/>
            </a:rPr>
            <a:t>Somaliland Health </a:t>
          </a:r>
          <a:r>
            <a:rPr lang="en-US" sz="2800" b="1">
              <a:solidFill>
                <a:schemeClr val="bg1"/>
              </a:solidFill>
              <a:latin typeface="Times New Roman" panose="02020603050405020304" pitchFamily="18" charset="0"/>
              <a:cs typeface="Times New Roman" panose="02020603050405020304" pitchFamily="18" charset="0"/>
            </a:rPr>
            <a:t>Facilities Dashboard </a:t>
          </a:r>
          <a:r>
            <a:rPr lang="en-US" sz="2800" b="1">
              <a:solidFill>
                <a:srgbClr val="FF0000"/>
              </a:solidFill>
              <a:latin typeface="Times New Roman" panose="02020603050405020304" pitchFamily="18" charset="0"/>
              <a:cs typeface="Times New Roman" panose="02020603050405020304" pitchFamily="18" charset="0"/>
            </a:rPr>
            <a:t>SARA survey </a:t>
          </a:r>
        </a:p>
      </xdr:txBody>
    </xdr:sp>
    <xdr:clientData/>
  </xdr:twoCellAnchor>
  <xdr:twoCellAnchor>
    <xdr:from>
      <xdr:col>16</xdr:col>
      <xdr:colOff>493559</xdr:colOff>
      <xdr:row>0</xdr:row>
      <xdr:rowOff>153988</xdr:rowOff>
    </xdr:from>
    <xdr:to>
      <xdr:col>19</xdr:col>
      <xdr:colOff>484187</xdr:colOff>
      <xdr:row>16</xdr:row>
      <xdr:rowOff>63500</xdr:rowOff>
    </xdr:to>
    <xdr:grpSp>
      <xdr:nvGrpSpPr>
        <xdr:cNvPr id="81" name="Group 80">
          <a:extLst>
            <a:ext uri="{FF2B5EF4-FFF2-40B4-BE49-F238E27FC236}">
              <a16:creationId xmlns:a16="http://schemas.microsoft.com/office/drawing/2014/main" id="{B1F610F7-D14D-9395-9A75-4361550D6160}"/>
            </a:ext>
          </a:extLst>
        </xdr:cNvPr>
        <xdr:cNvGrpSpPr/>
      </xdr:nvGrpSpPr>
      <xdr:grpSpPr>
        <a:xfrm>
          <a:off x="10272559" y="153988"/>
          <a:ext cx="1824191" cy="2830512"/>
          <a:chOff x="9651998" y="249290"/>
          <a:chExt cx="2133601" cy="3858699"/>
        </a:xfrm>
      </xdr:grpSpPr>
      <xdr:sp macro="" textlink="">
        <xdr:nvSpPr>
          <xdr:cNvPr id="79" name="Rectangle: Rounded Corners 78">
            <a:extLst>
              <a:ext uri="{FF2B5EF4-FFF2-40B4-BE49-F238E27FC236}">
                <a16:creationId xmlns:a16="http://schemas.microsoft.com/office/drawing/2014/main" id="{557C4F6D-3C38-9C91-5AFC-F8F73C345DC0}"/>
              </a:ext>
            </a:extLst>
          </xdr:cNvPr>
          <xdr:cNvSpPr/>
        </xdr:nvSpPr>
        <xdr:spPr>
          <a:xfrm rot="5400000">
            <a:off x="8874165" y="989023"/>
            <a:ext cx="3653706" cy="2098040"/>
          </a:xfrm>
          <a:prstGeom prst="roundRect">
            <a:avLst/>
          </a:prstGeom>
          <a:solidFill>
            <a:srgbClr val="FF0000"/>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US" sz="1100"/>
          </a:p>
        </xdr:txBody>
      </xdr:sp>
      <xdr:sp macro="" textlink="">
        <xdr:nvSpPr>
          <xdr:cNvPr id="80" name="Rectangle: Rounded Corners 79">
            <a:extLst>
              <a:ext uri="{FF2B5EF4-FFF2-40B4-BE49-F238E27FC236}">
                <a16:creationId xmlns:a16="http://schemas.microsoft.com/office/drawing/2014/main" id="{23FE1510-A901-3B17-2155-C22A356D3C4D}"/>
              </a:ext>
            </a:extLst>
          </xdr:cNvPr>
          <xdr:cNvSpPr/>
        </xdr:nvSpPr>
        <xdr:spPr>
          <a:xfrm rot="5400000">
            <a:off x="8880626" y="1171756"/>
            <a:ext cx="3663645" cy="2108201"/>
          </a:xfrm>
          <a:prstGeom prst="roundRect">
            <a:avLst/>
          </a:prstGeom>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grpSp>
    <xdr:clientData/>
  </xdr:twoCellAnchor>
  <xdr:twoCellAnchor>
    <xdr:from>
      <xdr:col>0</xdr:col>
      <xdr:colOff>38100</xdr:colOff>
      <xdr:row>2</xdr:row>
      <xdr:rowOff>158801</xdr:rowOff>
    </xdr:from>
    <xdr:to>
      <xdr:col>2</xdr:col>
      <xdr:colOff>391444</xdr:colOff>
      <xdr:row>5</xdr:row>
      <xdr:rowOff>165099</xdr:rowOff>
    </xdr:to>
    <xdr:grpSp>
      <xdr:nvGrpSpPr>
        <xdr:cNvPr id="97" name="Group 96">
          <a:extLst>
            <a:ext uri="{FF2B5EF4-FFF2-40B4-BE49-F238E27FC236}">
              <a16:creationId xmlns:a16="http://schemas.microsoft.com/office/drawing/2014/main" id="{4D95A717-FDB2-ADD0-3A64-A31389082A95}"/>
            </a:ext>
          </a:extLst>
        </xdr:cNvPr>
        <xdr:cNvGrpSpPr/>
      </xdr:nvGrpSpPr>
      <xdr:grpSpPr>
        <a:xfrm>
          <a:off x="38100" y="523926"/>
          <a:ext cx="1575719" cy="553986"/>
          <a:chOff x="139700" y="625581"/>
          <a:chExt cx="1563951" cy="568219"/>
        </a:xfrm>
        <a:effectLst>
          <a:glow rad="63500">
            <a:schemeClr val="accent3">
              <a:satMod val="175000"/>
              <a:alpha val="40000"/>
            </a:schemeClr>
          </a:glow>
        </a:effectLst>
      </xdr:grpSpPr>
      <xdr:sp macro="" textlink="">
        <xdr:nvSpPr>
          <xdr:cNvPr id="98" name="Rectangle: Rounded Corners 97">
            <a:extLst>
              <a:ext uri="{FF2B5EF4-FFF2-40B4-BE49-F238E27FC236}">
                <a16:creationId xmlns:a16="http://schemas.microsoft.com/office/drawing/2014/main" id="{BECAC27A-2D4E-B98B-5C82-9AD2F231144E}"/>
              </a:ext>
            </a:extLst>
          </xdr:cNvPr>
          <xdr:cNvSpPr/>
        </xdr:nvSpPr>
        <xdr:spPr>
          <a:xfrm>
            <a:off x="139700" y="625581"/>
            <a:ext cx="1459071" cy="568219"/>
          </a:xfrm>
          <a:prstGeom prst="roundRect">
            <a:avLst/>
          </a:prstGeom>
          <a:solidFill>
            <a:srgbClr val="FF0000"/>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US" sz="1100"/>
          </a:p>
        </xdr:txBody>
      </xdr:sp>
      <xdr:sp macro="" textlink="">
        <xdr:nvSpPr>
          <xdr:cNvPr id="99" name="Rectangle: Rounded Corners 98">
            <a:extLst>
              <a:ext uri="{FF2B5EF4-FFF2-40B4-BE49-F238E27FC236}">
                <a16:creationId xmlns:a16="http://schemas.microsoft.com/office/drawing/2014/main" id="{DBEEF944-D9FD-3471-1B54-4814503F4AE0}"/>
              </a:ext>
            </a:extLst>
          </xdr:cNvPr>
          <xdr:cNvSpPr/>
        </xdr:nvSpPr>
        <xdr:spPr>
          <a:xfrm>
            <a:off x="240611" y="635000"/>
            <a:ext cx="1463040" cy="548641"/>
          </a:xfrm>
          <a:prstGeom prst="roundRect">
            <a:avLst/>
          </a:prstGeom>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r>
              <a:rPr lang="en-US" sz="1100" b="1">
                <a:latin typeface="Times New Roman" panose="02020603050405020304" pitchFamily="18" charset="0"/>
                <a:cs typeface="Times New Roman" panose="02020603050405020304" pitchFamily="18" charset="0"/>
              </a:rPr>
              <a:t>Total Facilities </a:t>
            </a:r>
          </a:p>
        </xdr:txBody>
      </xdr:sp>
    </xdr:grpSp>
    <xdr:clientData/>
  </xdr:twoCellAnchor>
  <xdr:twoCellAnchor>
    <xdr:from>
      <xdr:col>2</xdr:col>
      <xdr:colOff>430530</xdr:colOff>
      <xdr:row>2</xdr:row>
      <xdr:rowOff>162031</xdr:rowOff>
    </xdr:from>
    <xdr:to>
      <xdr:col>5</xdr:col>
      <xdr:colOff>138429</xdr:colOff>
      <xdr:row>5</xdr:row>
      <xdr:rowOff>177800</xdr:rowOff>
    </xdr:to>
    <xdr:grpSp>
      <xdr:nvGrpSpPr>
        <xdr:cNvPr id="100" name="Group 99">
          <a:extLst>
            <a:ext uri="{FF2B5EF4-FFF2-40B4-BE49-F238E27FC236}">
              <a16:creationId xmlns:a16="http://schemas.microsoft.com/office/drawing/2014/main" id="{87E3B6C3-D5B1-C58C-26D4-9CA51D479693}"/>
            </a:ext>
          </a:extLst>
        </xdr:cNvPr>
        <xdr:cNvGrpSpPr/>
      </xdr:nvGrpSpPr>
      <xdr:grpSpPr>
        <a:xfrm>
          <a:off x="1652905" y="527156"/>
          <a:ext cx="1541462" cy="563457"/>
          <a:chOff x="139700" y="615950"/>
          <a:chExt cx="1540933" cy="577850"/>
        </a:xfrm>
        <a:effectLst>
          <a:glow rad="63500">
            <a:schemeClr val="accent3">
              <a:satMod val="175000"/>
              <a:alpha val="40000"/>
            </a:schemeClr>
          </a:glow>
        </a:effectLst>
      </xdr:grpSpPr>
      <xdr:sp macro="" textlink="">
        <xdr:nvSpPr>
          <xdr:cNvPr id="101" name="Rectangle: Rounded Corners 100">
            <a:extLst>
              <a:ext uri="{FF2B5EF4-FFF2-40B4-BE49-F238E27FC236}">
                <a16:creationId xmlns:a16="http://schemas.microsoft.com/office/drawing/2014/main" id="{970D062A-209F-9CFA-5051-77445DBF3A1E}"/>
              </a:ext>
            </a:extLst>
          </xdr:cNvPr>
          <xdr:cNvSpPr/>
        </xdr:nvSpPr>
        <xdr:spPr>
          <a:xfrm>
            <a:off x="139700" y="625581"/>
            <a:ext cx="1459071" cy="568219"/>
          </a:xfrm>
          <a:prstGeom prst="roundRect">
            <a:avLst/>
          </a:prstGeom>
          <a:solidFill>
            <a:srgbClr val="FF0000"/>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US" sz="1100"/>
          </a:p>
        </xdr:txBody>
      </xdr:sp>
      <xdr:sp macro="" textlink="">
        <xdr:nvSpPr>
          <xdr:cNvPr id="102" name="Rectangle: Rounded Corners 101">
            <a:extLst>
              <a:ext uri="{FF2B5EF4-FFF2-40B4-BE49-F238E27FC236}">
                <a16:creationId xmlns:a16="http://schemas.microsoft.com/office/drawing/2014/main" id="{472F5810-8ACE-3FA5-0EB7-3F193AC15257}"/>
              </a:ext>
            </a:extLst>
          </xdr:cNvPr>
          <xdr:cNvSpPr/>
        </xdr:nvSpPr>
        <xdr:spPr>
          <a:xfrm>
            <a:off x="240611" y="634999"/>
            <a:ext cx="1463040" cy="548640"/>
          </a:xfrm>
          <a:prstGeom prst="roundRect">
            <a:avLst/>
          </a:prstGeom>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Times New Roman" panose="02020603050405020304" pitchFamily="18" charset="0"/>
                <a:ea typeface="+mn-ea"/>
                <a:cs typeface="Times New Roman" panose="02020603050405020304" pitchFamily="18" charset="0"/>
              </a:rPr>
              <a:t>Total Regions </a:t>
            </a:r>
            <a:endParaRPr lang="en-US" b="1">
              <a:effectLst/>
              <a:latin typeface="Times New Roman" panose="02020603050405020304" pitchFamily="18" charset="0"/>
              <a:cs typeface="Times New Roman" panose="02020603050405020304" pitchFamily="18" charset="0"/>
            </a:endParaRPr>
          </a:p>
          <a:p>
            <a:pPr algn="ctr"/>
            <a:r>
              <a:rPr lang="en-US" sz="2000" b="1">
                <a:solidFill>
                  <a:schemeClr val="dk1"/>
                </a:solidFill>
                <a:effectLst/>
                <a:latin typeface="+mn-lt"/>
                <a:ea typeface="+mn-ea"/>
                <a:cs typeface="+mn-cs"/>
              </a:rPr>
              <a:t>348</a:t>
            </a:r>
            <a:endParaRPr lang="en-US" sz="1100"/>
          </a:p>
        </xdr:txBody>
      </xdr:sp>
    </xdr:grpSp>
    <xdr:clientData/>
  </xdr:twoCellAnchor>
  <xdr:twoCellAnchor>
    <xdr:from>
      <xdr:col>5</xdr:col>
      <xdr:colOff>200660</xdr:colOff>
      <xdr:row>2</xdr:row>
      <xdr:rowOff>155681</xdr:rowOff>
    </xdr:from>
    <xdr:to>
      <xdr:col>7</xdr:col>
      <xdr:colOff>537210</xdr:colOff>
      <xdr:row>5</xdr:row>
      <xdr:rowOff>171450</xdr:rowOff>
    </xdr:to>
    <xdr:grpSp>
      <xdr:nvGrpSpPr>
        <xdr:cNvPr id="103" name="Group 102">
          <a:extLst>
            <a:ext uri="{FF2B5EF4-FFF2-40B4-BE49-F238E27FC236}">
              <a16:creationId xmlns:a16="http://schemas.microsoft.com/office/drawing/2014/main" id="{994D3C5C-C22F-7D42-7A40-E34327FFED96}"/>
            </a:ext>
          </a:extLst>
        </xdr:cNvPr>
        <xdr:cNvGrpSpPr/>
      </xdr:nvGrpSpPr>
      <xdr:grpSpPr>
        <a:xfrm>
          <a:off x="3256598" y="520806"/>
          <a:ext cx="1558925" cy="563457"/>
          <a:chOff x="139700" y="615950"/>
          <a:chExt cx="1540933" cy="577850"/>
        </a:xfrm>
        <a:effectLst>
          <a:glow rad="63500">
            <a:schemeClr val="accent3">
              <a:satMod val="175000"/>
              <a:alpha val="40000"/>
            </a:schemeClr>
          </a:glow>
        </a:effectLst>
      </xdr:grpSpPr>
      <xdr:sp macro="" textlink="">
        <xdr:nvSpPr>
          <xdr:cNvPr id="104" name="Rectangle: Rounded Corners 103">
            <a:extLst>
              <a:ext uri="{FF2B5EF4-FFF2-40B4-BE49-F238E27FC236}">
                <a16:creationId xmlns:a16="http://schemas.microsoft.com/office/drawing/2014/main" id="{81EF70A7-2DA7-D6FD-070C-363D8725C841}"/>
              </a:ext>
            </a:extLst>
          </xdr:cNvPr>
          <xdr:cNvSpPr/>
        </xdr:nvSpPr>
        <xdr:spPr>
          <a:xfrm>
            <a:off x="139700" y="625581"/>
            <a:ext cx="1459071" cy="568219"/>
          </a:xfrm>
          <a:prstGeom prst="roundRect">
            <a:avLst/>
          </a:prstGeom>
          <a:solidFill>
            <a:srgbClr val="FF0000"/>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US" sz="1100"/>
          </a:p>
        </xdr:txBody>
      </xdr:sp>
      <xdr:sp macro="" textlink="">
        <xdr:nvSpPr>
          <xdr:cNvPr id="105" name="Rectangle: Rounded Corners 104">
            <a:extLst>
              <a:ext uri="{FF2B5EF4-FFF2-40B4-BE49-F238E27FC236}">
                <a16:creationId xmlns:a16="http://schemas.microsoft.com/office/drawing/2014/main" id="{2DAFD5D9-B33B-3ABD-6781-A67224586873}"/>
              </a:ext>
            </a:extLst>
          </xdr:cNvPr>
          <xdr:cNvSpPr/>
        </xdr:nvSpPr>
        <xdr:spPr>
          <a:xfrm>
            <a:off x="240611" y="634999"/>
            <a:ext cx="1463040" cy="548640"/>
          </a:xfrm>
          <a:prstGeom prst="roundRect">
            <a:avLst/>
          </a:prstGeom>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r>
              <a:rPr lang="en-US" sz="1100"/>
              <a:t> </a:t>
            </a:r>
            <a:r>
              <a:rPr lang="en-US" sz="1100" b="1">
                <a:latin typeface="Times New Roman" panose="02020603050405020304" pitchFamily="18" charset="0"/>
                <a:cs typeface="Times New Roman" panose="02020603050405020304" pitchFamily="18" charset="0"/>
              </a:rPr>
              <a:t>Total Districts </a:t>
            </a:r>
          </a:p>
        </xdr:txBody>
      </xdr:sp>
    </xdr:grpSp>
    <xdr:clientData/>
  </xdr:twoCellAnchor>
  <xdr:twoCellAnchor>
    <xdr:from>
      <xdr:col>8</xdr:col>
      <xdr:colOff>8891</xdr:colOff>
      <xdr:row>2</xdr:row>
      <xdr:rowOff>171502</xdr:rowOff>
    </xdr:from>
    <xdr:to>
      <xdr:col>10</xdr:col>
      <xdr:colOff>370840</xdr:colOff>
      <xdr:row>5</xdr:row>
      <xdr:rowOff>177801</xdr:rowOff>
    </xdr:to>
    <xdr:grpSp>
      <xdr:nvGrpSpPr>
        <xdr:cNvPr id="106" name="Group 105">
          <a:extLst>
            <a:ext uri="{FF2B5EF4-FFF2-40B4-BE49-F238E27FC236}">
              <a16:creationId xmlns:a16="http://schemas.microsoft.com/office/drawing/2014/main" id="{51AE5F85-7345-6E68-7697-7DAFE9AE44A7}"/>
            </a:ext>
          </a:extLst>
        </xdr:cNvPr>
        <xdr:cNvGrpSpPr/>
      </xdr:nvGrpSpPr>
      <xdr:grpSpPr>
        <a:xfrm>
          <a:off x="4898391" y="536627"/>
          <a:ext cx="1584324" cy="553987"/>
          <a:chOff x="139700" y="625581"/>
          <a:chExt cx="1776352" cy="568219"/>
        </a:xfrm>
        <a:effectLst>
          <a:glow rad="63500">
            <a:schemeClr val="accent3">
              <a:satMod val="175000"/>
              <a:alpha val="40000"/>
            </a:schemeClr>
          </a:glow>
        </a:effectLst>
      </xdr:grpSpPr>
      <xdr:sp macro="" textlink="">
        <xdr:nvSpPr>
          <xdr:cNvPr id="107" name="Rectangle: Rounded Corners 106">
            <a:extLst>
              <a:ext uri="{FF2B5EF4-FFF2-40B4-BE49-F238E27FC236}">
                <a16:creationId xmlns:a16="http://schemas.microsoft.com/office/drawing/2014/main" id="{2613594E-6CA2-58D5-9F92-4FCBAE4F58CA}"/>
              </a:ext>
            </a:extLst>
          </xdr:cNvPr>
          <xdr:cNvSpPr/>
        </xdr:nvSpPr>
        <xdr:spPr>
          <a:xfrm>
            <a:off x="139700" y="625581"/>
            <a:ext cx="1459071" cy="568219"/>
          </a:xfrm>
          <a:prstGeom prst="roundRect">
            <a:avLst/>
          </a:prstGeom>
          <a:solidFill>
            <a:srgbClr val="FF0000"/>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US" sz="1100"/>
          </a:p>
        </xdr:txBody>
      </xdr:sp>
      <xdr:sp macro="" textlink="">
        <xdr:nvSpPr>
          <xdr:cNvPr id="108" name="Rectangle: Rounded Corners 107">
            <a:extLst>
              <a:ext uri="{FF2B5EF4-FFF2-40B4-BE49-F238E27FC236}">
                <a16:creationId xmlns:a16="http://schemas.microsoft.com/office/drawing/2014/main" id="{EBCD44F6-9D1C-7664-62C8-A1E6C11293B4}"/>
              </a:ext>
            </a:extLst>
          </xdr:cNvPr>
          <xdr:cNvSpPr/>
        </xdr:nvSpPr>
        <xdr:spPr>
          <a:xfrm>
            <a:off x="240611" y="634999"/>
            <a:ext cx="1675441" cy="548640"/>
          </a:xfrm>
          <a:prstGeom prst="roundRect">
            <a:avLst/>
          </a:prstGeom>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r>
              <a:rPr lang="en-US" sz="1100" b="1">
                <a:solidFill>
                  <a:schemeClr val="dk1"/>
                </a:solidFill>
                <a:latin typeface="Times New Roman" panose="02020603050405020304" pitchFamily="18" charset="0"/>
                <a:ea typeface="+mn-ea"/>
                <a:cs typeface="Times New Roman" panose="02020603050405020304" pitchFamily="18" charset="0"/>
              </a:rPr>
              <a:t>Priority</a:t>
            </a:r>
            <a:r>
              <a:rPr lang="en-US" sz="1100"/>
              <a:t> </a:t>
            </a:r>
            <a:r>
              <a:rPr lang="en-US" sz="1100" b="1">
                <a:solidFill>
                  <a:schemeClr val="dk1"/>
                </a:solidFill>
                <a:latin typeface="Times New Roman" panose="02020603050405020304" pitchFamily="18" charset="0"/>
                <a:ea typeface="+mn-ea"/>
                <a:cs typeface="Times New Roman" panose="02020603050405020304" pitchFamily="18" charset="0"/>
              </a:rPr>
              <a:t>Facilities</a:t>
            </a:r>
          </a:p>
        </xdr:txBody>
      </xdr:sp>
    </xdr:grpSp>
    <xdr:clientData/>
  </xdr:twoCellAnchor>
  <xdr:twoCellAnchor>
    <xdr:from>
      <xdr:col>10</xdr:col>
      <xdr:colOff>414021</xdr:colOff>
      <xdr:row>2</xdr:row>
      <xdr:rowOff>177852</xdr:rowOff>
    </xdr:from>
    <xdr:to>
      <xdr:col>13</xdr:col>
      <xdr:colOff>236220</xdr:colOff>
      <xdr:row>6</xdr:row>
      <xdr:rowOff>1</xdr:rowOff>
    </xdr:to>
    <xdr:grpSp>
      <xdr:nvGrpSpPr>
        <xdr:cNvPr id="109" name="Group 108">
          <a:extLst>
            <a:ext uri="{FF2B5EF4-FFF2-40B4-BE49-F238E27FC236}">
              <a16:creationId xmlns:a16="http://schemas.microsoft.com/office/drawing/2014/main" id="{4EB1651C-9185-D705-FD96-0657088639CC}"/>
            </a:ext>
          </a:extLst>
        </xdr:cNvPr>
        <xdr:cNvGrpSpPr/>
      </xdr:nvGrpSpPr>
      <xdr:grpSpPr>
        <a:xfrm>
          <a:off x="6525896" y="542977"/>
          <a:ext cx="1655762" cy="552399"/>
          <a:chOff x="139700" y="625581"/>
          <a:chExt cx="1854826" cy="568219"/>
        </a:xfrm>
        <a:effectLst>
          <a:glow rad="63500">
            <a:schemeClr val="accent3">
              <a:satMod val="175000"/>
              <a:alpha val="40000"/>
            </a:schemeClr>
          </a:glow>
        </a:effectLst>
      </xdr:grpSpPr>
      <xdr:sp macro="" textlink="">
        <xdr:nvSpPr>
          <xdr:cNvPr id="110" name="Rectangle: Rounded Corners 109">
            <a:extLst>
              <a:ext uri="{FF2B5EF4-FFF2-40B4-BE49-F238E27FC236}">
                <a16:creationId xmlns:a16="http://schemas.microsoft.com/office/drawing/2014/main" id="{9BC9A346-9CE5-CB36-67FF-C063E76EF728}"/>
              </a:ext>
            </a:extLst>
          </xdr:cNvPr>
          <xdr:cNvSpPr/>
        </xdr:nvSpPr>
        <xdr:spPr>
          <a:xfrm>
            <a:off x="139700" y="625581"/>
            <a:ext cx="1459071" cy="568219"/>
          </a:xfrm>
          <a:prstGeom prst="roundRect">
            <a:avLst/>
          </a:prstGeom>
          <a:solidFill>
            <a:srgbClr val="FF0000"/>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US" sz="1100"/>
          </a:p>
        </xdr:txBody>
      </xdr:sp>
      <xdr:sp macro="" textlink="">
        <xdr:nvSpPr>
          <xdr:cNvPr id="111" name="Rectangle: Rounded Corners 110">
            <a:extLst>
              <a:ext uri="{FF2B5EF4-FFF2-40B4-BE49-F238E27FC236}">
                <a16:creationId xmlns:a16="http://schemas.microsoft.com/office/drawing/2014/main" id="{A04E7387-4B33-4F88-2C0F-7041C952F935}"/>
              </a:ext>
            </a:extLst>
          </xdr:cNvPr>
          <xdr:cNvSpPr/>
        </xdr:nvSpPr>
        <xdr:spPr>
          <a:xfrm>
            <a:off x="240611" y="634999"/>
            <a:ext cx="1753915" cy="548640"/>
          </a:xfrm>
          <a:prstGeom prst="roundRect">
            <a:avLst/>
          </a:prstGeom>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r>
              <a:rPr lang="en-US" sz="1200" b="1">
                <a:solidFill>
                  <a:schemeClr val="dk1"/>
                </a:solidFill>
                <a:latin typeface="Times New Roman" panose="02020603050405020304" pitchFamily="18" charset="0"/>
                <a:ea typeface="+mn-ea"/>
                <a:cs typeface="Times New Roman" panose="02020603050405020304" pitchFamily="18" charset="0"/>
              </a:rPr>
              <a:t>Maternal</a:t>
            </a:r>
            <a:r>
              <a:rPr lang="en-US" sz="1200"/>
              <a:t>  </a:t>
            </a:r>
            <a:r>
              <a:rPr lang="en-US" sz="1200" b="1">
                <a:solidFill>
                  <a:schemeClr val="dk1"/>
                </a:solidFill>
                <a:latin typeface="Times New Roman" panose="02020603050405020304" pitchFamily="18" charset="0"/>
                <a:ea typeface="+mn-ea"/>
                <a:cs typeface="Times New Roman" panose="02020603050405020304" pitchFamily="18" charset="0"/>
              </a:rPr>
              <a:t>Services</a:t>
            </a:r>
          </a:p>
        </xdr:txBody>
      </xdr:sp>
    </xdr:grpSp>
    <xdr:clientData/>
  </xdr:twoCellAnchor>
  <xdr:twoCellAnchor>
    <xdr:from>
      <xdr:col>13</xdr:col>
      <xdr:colOff>298450</xdr:colOff>
      <xdr:row>2</xdr:row>
      <xdr:rowOff>142981</xdr:rowOff>
    </xdr:from>
    <xdr:to>
      <xdr:col>16</xdr:col>
      <xdr:colOff>19049</xdr:colOff>
      <xdr:row>5</xdr:row>
      <xdr:rowOff>158750</xdr:rowOff>
    </xdr:to>
    <xdr:grpSp>
      <xdr:nvGrpSpPr>
        <xdr:cNvPr id="112" name="Group 111">
          <a:extLst>
            <a:ext uri="{FF2B5EF4-FFF2-40B4-BE49-F238E27FC236}">
              <a16:creationId xmlns:a16="http://schemas.microsoft.com/office/drawing/2014/main" id="{1DDE3B64-95CB-B880-D132-8AD150A001C3}"/>
            </a:ext>
          </a:extLst>
        </xdr:cNvPr>
        <xdr:cNvGrpSpPr/>
      </xdr:nvGrpSpPr>
      <xdr:grpSpPr>
        <a:xfrm>
          <a:off x="8243888" y="508106"/>
          <a:ext cx="1554161" cy="563457"/>
          <a:chOff x="139700" y="615950"/>
          <a:chExt cx="1540933" cy="577850"/>
        </a:xfrm>
        <a:effectLst>
          <a:glow rad="63500">
            <a:schemeClr val="accent3">
              <a:satMod val="175000"/>
              <a:alpha val="40000"/>
            </a:schemeClr>
          </a:glow>
        </a:effectLst>
      </xdr:grpSpPr>
      <xdr:sp macro="" textlink="">
        <xdr:nvSpPr>
          <xdr:cNvPr id="113" name="Rectangle: Rounded Corners 112">
            <a:extLst>
              <a:ext uri="{FF2B5EF4-FFF2-40B4-BE49-F238E27FC236}">
                <a16:creationId xmlns:a16="http://schemas.microsoft.com/office/drawing/2014/main" id="{204BE8ED-5B5D-FB85-ABC7-AB1632A3B0E0}"/>
              </a:ext>
            </a:extLst>
          </xdr:cNvPr>
          <xdr:cNvSpPr/>
        </xdr:nvSpPr>
        <xdr:spPr>
          <a:xfrm>
            <a:off x="139700" y="625581"/>
            <a:ext cx="1459071" cy="568219"/>
          </a:xfrm>
          <a:prstGeom prst="roundRect">
            <a:avLst/>
          </a:prstGeom>
          <a:solidFill>
            <a:srgbClr val="FF0000"/>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US" sz="1100"/>
          </a:p>
        </xdr:txBody>
      </xdr:sp>
      <xdr:sp macro="" textlink="">
        <xdr:nvSpPr>
          <xdr:cNvPr id="114" name="Rectangle: Rounded Corners 113">
            <a:extLst>
              <a:ext uri="{FF2B5EF4-FFF2-40B4-BE49-F238E27FC236}">
                <a16:creationId xmlns:a16="http://schemas.microsoft.com/office/drawing/2014/main" id="{B8720EAF-89CF-9B0E-987C-FCC4603A967C}"/>
              </a:ext>
            </a:extLst>
          </xdr:cNvPr>
          <xdr:cNvSpPr/>
        </xdr:nvSpPr>
        <xdr:spPr>
          <a:xfrm>
            <a:off x="240611" y="634999"/>
            <a:ext cx="1463040" cy="548640"/>
          </a:xfrm>
          <a:prstGeom prst="roundRect">
            <a:avLst/>
          </a:prstGeom>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r>
              <a:rPr lang="en-US" sz="1100" b="1">
                <a:solidFill>
                  <a:schemeClr val="dk1"/>
                </a:solidFill>
                <a:latin typeface="+mn-lt"/>
                <a:ea typeface="+mn-ea"/>
                <a:cs typeface="+mn-cs"/>
              </a:rPr>
              <a:t>TB</a:t>
            </a:r>
            <a:r>
              <a:rPr lang="en-US" sz="1100"/>
              <a:t>  </a:t>
            </a:r>
            <a:r>
              <a:rPr lang="en-US" sz="1100" b="1">
                <a:solidFill>
                  <a:schemeClr val="dk1"/>
                </a:solidFill>
                <a:latin typeface="Times New Roman" panose="02020603050405020304" pitchFamily="18" charset="0"/>
                <a:ea typeface="+mn-ea"/>
                <a:cs typeface="Times New Roman" panose="02020603050405020304" pitchFamily="18" charset="0"/>
              </a:rPr>
              <a:t>Facilities</a:t>
            </a:r>
            <a:r>
              <a:rPr lang="en-US" sz="1100"/>
              <a:t> </a:t>
            </a:r>
          </a:p>
        </xdr:txBody>
      </xdr:sp>
    </xdr:grpSp>
    <xdr:clientData/>
  </xdr:twoCellAnchor>
  <xdr:twoCellAnchor>
    <xdr:from>
      <xdr:col>0</xdr:col>
      <xdr:colOff>158750</xdr:colOff>
      <xdr:row>6</xdr:row>
      <xdr:rowOff>101599</xdr:rowOff>
    </xdr:from>
    <xdr:to>
      <xdr:col>4</xdr:col>
      <xdr:colOff>165100</xdr:colOff>
      <xdr:row>13</xdr:row>
      <xdr:rowOff>92709</xdr:rowOff>
    </xdr:to>
    <xdr:sp macro="" textlink="">
      <xdr:nvSpPr>
        <xdr:cNvPr id="124" name="Rectangle: Rounded Corners 123">
          <a:extLst>
            <a:ext uri="{FF2B5EF4-FFF2-40B4-BE49-F238E27FC236}">
              <a16:creationId xmlns:a16="http://schemas.microsoft.com/office/drawing/2014/main" id="{9E46AD4D-89F1-7BA8-6E74-D161A0656A9E}"/>
            </a:ext>
          </a:extLst>
        </xdr:cNvPr>
        <xdr:cNvSpPr/>
      </xdr:nvSpPr>
      <xdr:spPr>
        <a:xfrm>
          <a:off x="158750" y="1206499"/>
          <a:ext cx="2444750" cy="1280160"/>
        </a:xfrm>
        <a:prstGeom prst="roundRect">
          <a:avLst/>
        </a:prstGeom>
        <a:effectLst>
          <a:glow rad="63500">
            <a:schemeClr val="accent3">
              <a:satMod val="175000"/>
              <a:alpha val="40000"/>
            </a:schemeClr>
          </a:glow>
          <a:softEdge rad="12700"/>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317500</xdr:colOff>
      <xdr:row>6</xdr:row>
      <xdr:rowOff>69849</xdr:rowOff>
    </xdr:from>
    <xdr:to>
      <xdr:col>8</xdr:col>
      <xdr:colOff>323850</xdr:colOff>
      <xdr:row>13</xdr:row>
      <xdr:rowOff>60959</xdr:rowOff>
    </xdr:to>
    <xdr:sp macro="" textlink="">
      <xdr:nvSpPr>
        <xdr:cNvPr id="128" name="Rectangle: Rounded Corners 127">
          <a:extLst>
            <a:ext uri="{FF2B5EF4-FFF2-40B4-BE49-F238E27FC236}">
              <a16:creationId xmlns:a16="http://schemas.microsoft.com/office/drawing/2014/main" id="{73BC3238-B369-7CE7-EEC4-EA08E57F3A47}"/>
            </a:ext>
          </a:extLst>
        </xdr:cNvPr>
        <xdr:cNvSpPr/>
      </xdr:nvSpPr>
      <xdr:spPr>
        <a:xfrm>
          <a:off x="2755900" y="1174749"/>
          <a:ext cx="2444750" cy="1280160"/>
        </a:xfrm>
        <a:prstGeom prst="roundRect">
          <a:avLst/>
        </a:prstGeom>
        <a:effectLst>
          <a:glow rad="63500">
            <a:schemeClr val="accent3">
              <a:satMod val="175000"/>
              <a:alpha val="40000"/>
            </a:schemeClr>
          </a:glow>
          <a:softEdge rad="12700"/>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406400</xdr:colOff>
      <xdr:row>6</xdr:row>
      <xdr:rowOff>82549</xdr:rowOff>
    </xdr:from>
    <xdr:to>
      <xdr:col>12</xdr:col>
      <xdr:colOff>412750</xdr:colOff>
      <xdr:row>13</xdr:row>
      <xdr:rowOff>73659</xdr:rowOff>
    </xdr:to>
    <xdr:sp macro="" textlink="">
      <xdr:nvSpPr>
        <xdr:cNvPr id="129" name="Rectangle: Rounded Corners 128">
          <a:extLst>
            <a:ext uri="{FF2B5EF4-FFF2-40B4-BE49-F238E27FC236}">
              <a16:creationId xmlns:a16="http://schemas.microsoft.com/office/drawing/2014/main" id="{3979B2C4-0913-E75E-BE31-7832EE8A7429}"/>
            </a:ext>
          </a:extLst>
        </xdr:cNvPr>
        <xdr:cNvSpPr/>
      </xdr:nvSpPr>
      <xdr:spPr>
        <a:xfrm>
          <a:off x="5283200" y="1187449"/>
          <a:ext cx="2444750" cy="1280160"/>
        </a:xfrm>
        <a:prstGeom prst="roundRect">
          <a:avLst/>
        </a:prstGeom>
        <a:effectLst>
          <a:glow rad="63500">
            <a:schemeClr val="accent3">
              <a:satMod val="175000"/>
              <a:alpha val="40000"/>
            </a:schemeClr>
          </a:glow>
          <a:softEdge rad="12700"/>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0</xdr:col>
      <xdr:colOff>130174</xdr:colOff>
      <xdr:row>15</xdr:row>
      <xdr:rowOff>15874</xdr:rowOff>
    </xdr:from>
    <xdr:to>
      <xdr:col>13</xdr:col>
      <xdr:colOff>103187</xdr:colOff>
      <xdr:row>26</xdr:row>
      <xdr:rowOff>15875</xdr:rowOff>
    </xdr:to>
    <xdr:sp macro="" textlink="">
      <xdr:nvSpPr>
        <xdr:cNvPr id="130" name="Rectangle: Rounded Corners 129">
          <a:extLst>
            <a:ext uri="{FF2B5EF4-FFF2-40B4-BE49-F238E27FC236}">
              <a16:creationId xmlns:a16="http://schemas.microsoft.com/office/drawing/2014/main" id="{C2162F3F-B9F3-FF3F-5FFB-39D95656C92A}"/>
            </a:ext>
          </a:extLst>
        </xdr:cNvPr>
        <xdr:cNvSpPr/>
      </xdr:nvSpPr>
      <xdr:spPr>
        <a:xfrm>
          <a:off x="130174" y="2754312"/>
          <a:ext cx="7918451" cy="2008188"/>
        </a:xfrm>
        <a:prstGeom prst="roundRect">
          <a:avLst/>
        </a:prstGeom>
        <a:solidFill>
          <a:schemeClr val="bg1"/>
        </a:solidFill>
        <a:ln>
          <a:solidFill>
            <a:srgbClr val="FF0000"/>
          </a:solidFill>
        </a:ln>
        <a:effectLst>
          <a:glow rad="63500">
            <a:schemeClr val="accent2">
              <a:satMod val="175000"/>
              <a:alpha val="40000"/>
            </a:schemeClr>
          </a:glow>
          <a:outerShdw blurRad="63500" sx="102000" sy="102000" algn="ctr"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13</xdr:col>
      <xdr:colOff>166688</xdr:colOff>
      <xdr:row>16</xdr:row>
      <xdr:rowOff>104774</xdr:rowOff>
    </xdr:from>
    <xdr:to>
      <xdr:col>16</xdr:col>
      <xdr:colOff>182563</xdr:colOff>
      <xdr:row>25</xdr:row>
      <xdr:rowOff>134938</xdr:rowOff>
    </xdr:to>
    <xdr:sp macro="" textlink="">
      <xdr:nvSpPr>
        <xdr:cNvPr id="131" name="Rectangle: Rounded Corners 130">
          <a:extLst>
            <a:ext uri="{FF2B5EF4-FFF2-40B4-BE49-F238E27FC236}">
              <a16:creationId xmlns:a16="http://schemas.microsoft.com/office/drawing/2014/main" id="{D5CB4495-3102-B816-C545-7B53BEE5C438}"/>
            </a:ext>
          </a:extLst>
        </xdr:cNvPr>
        <xdr:cNvSpPr/>
      </xdr:nvSpPr>
      <xdr:spPr>
        <a:xfrm>
          <a:off x="8112126" y="3025774"/>
          <a:ext cx="1849437" cy="1673227"/>
        </a:xfrm>
        <a:prstGeom prst="roundRect">
          <a:avLst/>
        </a:prstGeom>
        <a:solidFill>
          <a:schemeClr val="bg1"/>
        </a:solidFill>
        <a:ln>
          <a:solidFill>
            <a:srgbClr val="FF0000"/>
          </a:solidFill>
        </a:ln>
        <a:effectLst>
          <a:glow rad="63500">
            <a:schemeClr val="accent2">
              <a:satMod val="175000"/>
              <a:alpha val="40000"/>
            </a:schemeClr>
          </a:glow>
          <a:outerShdw blurRad="63500" sx="102000" sy="102000" algn="ctr"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16</xdr:col>
      <xdr:colOff>317500</xdr:colOff>
      <xdr:row>16</xdr:row>
      <xdr:rowOff>53978</xdr:rowOff>
    </xdr:from>
    <xdr:to>
      <xdr:col>19</xdr:col>
      <xdr:colOff>539748</xdr:colOff>
      <xdr:row>25</xdr:row>
      <xdr:rowOff>63501</xdr:rowOff>
    </xdr:to>
    <xdr:sp macro="" textlink="">
      <xdr:nvSpPr>
        <xdr:cNvPr id="132" name="Rectangle: Rounded Corners 131">
          <a:extLst>
            <a:ext uri="{FF2B5EF4-FFF2-40B4-BE49-F238E27FC236}">
              <a16:creationId xmlns:a16="http://schemas.microsoft.com/office/drawing/2014/main" id="{8DDD7720-38E3-1478-BFB6-D937B4667A20}"/>
            </a:ext>
          </a:extLst>
        </xdr:cNvPr>
        <xdr:cNvSpPr/>
      </xdr:nvSpPr>
      <xdr:spPr>
        <a:xfrm>
          <a:off x="10096500" y="2974978"/>
          <a:ext cx="2055811" cy="1652586"/>
        </a:xfrm>
        <a:prstGeom prst="roundRect">
          <a:avLst/>
        </a:prstGeom>
        <a:solidFill>
          <a:schemeClr val="bg1"/>
        </a:solidFill>
        <a:ln>
          <a:solidFill>
            <a:srgbClr val="FF0000"/>
          </a:solidFill>
        </a:ln>
        <a:effectLst>
          <a:glow rad="63500">
            <a:schemeClr val="accent2">
              <a:satMod val="175000"/>
              <a:alpha val="40000"/>
            </a:schemeClr>
          </a:glow>
          <a:outerShdw blurRad="63500" sx="102000" sy="102000" algn="ctr"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31750</xdr:colOff>
      <xdr:row>6</xdr:row>
      <xdr:rowOff>88899</xdr:rowOff>
    </xdr:from>
    <xdr:to>
      <xdr:col>16</xdr:col>
      <xdr:colOff>57150</xdr:colOff>
      <xdr:row>13</xdr:row>
      <xdr:rowOff>80009</xdr:rowOff>
    </xdr:to>
    <xdr:sp macro="" textlink="">
      <xdr:nvSpPr>
        <xdr:cNvPr id="133" name="Rectangle: Rounded Corners 132">
          <a:extLst>
            <a:ext uri="{FF2B5EF4-FFF2-40B4-BE49-F238E27FC236}">
              <a16:creationId xmlns:a16="http://schemas.microsoft.com/office/drawing/2014/main" id="{6B020F50-1051-1D10-36A4-A0BB024FBB0A}"/>
            </a:ext>
          </a:extLst>
        </xdr:cNvPr>
        <xdr:cNvSpPr/>
      </xdr:nvSpPr>
      <xdr:spPr>
        <a:xfrm>
          <a:off x="7956550" y="1193799"/>
          <a:ext cx="1854200" cy="1280160"/>
        </a:xfrm>
        <a:prstGeom prst="roundRect">
          <a:avLst/>
        </a:prstGeom>
        <a:effectLst>
          <a:glow rad="63500">
            <a:schemeClr val="accent3">
              <a:satMod val="175000"/>
              <a:alpha val="40000"/>
            </a:schemeClr>
          </a:glow>
          <a:softEdge rad="12700"/>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133350</xdr:colOff>
      <xdr:row>3</xdr:row>
      <xdr:rowOff>38100</xdr:rowOff>
    </xdr:from>
    <xdr:to>
      <xdr:col>0</xdr:col>
      <xdr:colOff>368300</xdr:colOff>
      <xdr:row>4</xdr:row>
      <xdr:rowOff>88900</xdr:rowOff>
    </xdr:to>
    <xdr:pic>
      <xdr:nvPicPr>
        <xdr:cNvPr id="136" name="Picture 135" descr="Facility management - Free real estate icons">
          <a:extLst>
            <a:ext uri="{FF2B5EF4-FFF2-40B4-BE49-F238E27FC236}">
              <a16:creationId xmlns:a16="http://schemas.microsoft.com/office/drawing/2014/main" id="{606211FC-B462-7E39-2474-1632D967DD8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3350" y="590550"/>
          <a:ext cx="234950" cy="23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571500</xdr:colOff>
      <xdr:row>3</xdr:row>
      <xdr:rowOff>6350</xdr:rowOff>
    </xdr:from>
    <xdr:to>
      <xdr:col>3</xdr:col>
      <xdr:colOff>196850</xdr:colOff>
      <xdr:row>4</xdr:row>
      <xdr:rowOff>57150</xdr:rowOff>
    </xdr:to>
    <xdr:pic>
      <xdr:nvPicPr>
        <xdr:cNvPr id="137" name="Picture 136" descr="Region - Free Maps and Flags icons">
          <a:extLst>
            <a:ext uri="{FF2B5EF4-FFF2-40B4-BE49-F238E27FC236}">
              <a16:creationId xmlns:a16="http://schemas.microsoft.com/office/drawing/2014/main" id="{DA4ACA03-3EC1-B025-7EB8-036EAE39049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790700" y="558800"/>
          <a:ext cx="234950" cy="23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330200</xdr:colOff>
      <xdr:row>3</xdr:row>
      <xdr:rowOff>0</xdr:rowOff>
    </xdr:from>
    <xdr:to>
      <xdr:col>5</xdr:col>
      <xdr:colOff>603250</xdr:colOff>
      <xdr:row>4</xdr:row>
      <xdr:rowOff>88900</xdr:rowOff>
    </xdr:to>
    <xdr:pic>
      <xdr:nvPicPr>
        <xdr:cNvPr id="138" name="Picture 137" descr="District - Free maps and location icons">
          <a:extLst>
            <a:ext uri="{FF2B5EF4-FFF2-40B4-BE49-F238E27FC236}">
              <a16:creationId xmlns:a16="http://schemas.microsoft.com/office/drawing/2014/main" id="{E95A18D5-6EBE-0BB1-5E85-9BC413CFB607}"/>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378200" y="552450"/>
          <a:ext cx="273050" cy="273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120650</xdr:colOff>
      <xdr:row>3</xdr:row>
      <xdr:rowOff>76200</xdr:rowOff>
    </xdr:from>
    <xdr:to>
      <xdr:col>8</xdr:col>
      <xdr:colOff>311150</xdr:colOff>
      <xdr:row>4</xdr:row>
      <xdr:rowOff>82550</xdr:rowOff>
    </xdr:to>
    <xdr:pic>
      <xdr:nvPicPr>
        <xdr:cNvPr id="139" name="Picture 138" descr="Priority - Free business icons">
          <a:extLst>
            <a:ext uri="{FF2B5EF4-FFF2-40B4-BE49-F238E27FC236}">
              <a16:creationId xmlns:a16="http://schemas.microsoft.com/office/drawing/2014/main" id="{75EF6E35-8132-43D3-3586-4032C3D2AD34}"/>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4997450" y="62865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520700</xdr:colOff>
      <xdr:row>3</xdr:row>
      <xdr:rowOff>31750</xdr:rowOff>
    </xdr:from>
    <xdr:to>
      <xdr:col>11</xdr:col>
      <xdr:colOff>152400</xdr:colOff>
      <xdr:row>4</xdr:row>
      <xdr:rowOff>88900</xdr:rowOff>
    </xdr:to>
    <xdr:pic>
      <xdr:nvPicPr>
        <xdr:cNvPr id="140" name="Picture 139" descr="Maternity - Free people icons">
          <a:extLst>
            <a:ext uri="{FF2B5EF4-FFF2-40B4-BE49-F238E27FC236}">
              <a16:creationId xmlns:a16="http://schemas.microsoft.com/office/drawing/2014/main" id="{47F6D88B-69FD-1C20-6F11-E7D4982BC2C6}"/>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616700" y="584200"/>
          <a:ext cx="241300" cy="241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450850</xdr:colOff>
      <xdr:row>3</xdr:row>
      <xdr:rowOff>25400</xdr:rowOff>
    </xdr:from>
    <xdr:to>
      <xdr:col>14</xdr:col>
      <xdr:colOff>69850</xdr:colOff>
      <xdr:row>4</xdr:row>
      <xdr:rowOff>69850</xdr:rowOff>
    </xdr:to>
    <xdr:pic>
      <xdr:nvPicPr>
        <xdr:cNvPr id="141" name="Picture 140" descr="Tuberculosis - Free healthcare and medical icons">
          <a:extLst>
            <a:ext uri="{FF2B5EF4-FFF2-40B4-BE49-F238E27FC236}">
              <a16:creationId xmlns:a16="http://schemas.microsoft.com/office/drawing/2014/main" id="{1E84C8EA-197B-068E-3B3E-32C5463952DC}"/>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8375650" y="57785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527050</xdr:colOff>
      <xdr:row>3</xdr:row>
      <xdr:rowOff>165100</xdr:rowOff>
    </xdr:from>
    <xdr:ext cx="971550" cy="387222"/>
    <xdr:sp macro="" textlink="">
      <xdr:nvSpPr>
        <xdr:cNvPr id="143" name="TextBox 142">
          <a:extLst>
            <a:ext uri="{FF2B5EF4-FFF2-40B4-BE49-F238E27FC236}">
              <a16:creationId xmlns:a16="http://schemas.microsoft.com/office/drawing/2014/main" id="{F122241C-BF88-2353-F416-8E597140D435}"/>
            </a:ext>
          </a:extLst>
        </xdr:cNvPr>
        <xdr:cNvSpPr txBox="1"/>
      </xdr:nvSpPr>
      <xdr:spPr>
        <a:xfrm>
          <a:off x="527050" y="717550"/>
          <a:ext cx="971550" cy="387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rgbClr val="00B050"/>
              </a:solidFill>
              <a:latin typeface="Times New Roman" panose="02020603050405020304" pitchFamily="18" charset="0"/>
              <a:cs typeface="Times New Roman" panose="02020603050405020304" pitchFamily="18" charset="0"/>
            </a:rPr>
            <a:t>348</a:t>
          </a:r>
          <a:endParaRPr lang="en-US" sz="1100" b="1">
            <a:solidFill>
              <a:srgbClr val="00B050"/>
            </a:solidFill>
            <a:latin typeface="Times New Roman" panose="02020603050405020304" pitchFamily="18" charset="0"/>
            <a:cs typeface="Times New Roman" panose="02020603050405020304" pitchFamily="18" charset="0"/>
          </a:endParaRPr>
        </a:p>
      </xdr:txBody>
    </xdr:sp>
    <xdr:clientData/>
  </xdr:oneCellAnchor>
  <xdr:oneCellAnchor>
    <xdr:from>
      <xdr:col>6</xdr:col>
      <xdr:colOff>0</xdr:colOff>
      <xdr:row>4</xdr:row>
      <xdr:rowOff>12700</xdr:rowOff>
    </xdr:from>
    <xdr:ext cx="609600" cy="405432"/>
    <xdr:sp macro="" textlink="">
      <xdr:nvSpPr>
        <xdr:cNvPr id="146" name="TextBox 145">
          <a:extLst>
            <a:ext uri="{FF2B5EF4-FFF2-40B4-BE49-F238E27FC236}">
              <a16:creationId xmlns:a16="http://schemas.microsoft.com/office/drawing/2014/main" id="{4C0124BF-02E3-BB71-2DC2-4CFCDCFD7EF9}"/>
            </a:ext>
          </a:extLst>
        </xdr:cNvPr>
        <xdr:cNvSpPr txBox="1"/>
      </xdr:nvSpPr>
      <xdr:spPr>
        <a:xfrm>
          <a:off x="3657600" y="749300"/>
          <a:ext cx="6096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000" b="1">
              <a:solidFill>
                <a:srgbClr val="00B050"/>
              </a:solidFill>
              <a:effectLst/>
              <a:latin typeface="+mn-lt"/>
              <a:ea typeface="+mn-ea"/>
              <a:cs typeface="+mn-cs"/>
            </a:rPr>
            <a:t>28</a:t>
          </a:r>
          <a:endParaRPr lang="en-US" sz="1100">
            <a:solidFill>
              <a:srgbClr val="00B050"/>
            </a:solidFill>
          </a:endParaRPr>
        </a:p>
      </xdr:txBody>
    </xdr:sp>
    <xdr:clientData/>
  </xdr:oneCellAnchor>
  <xdr:oneCellAnchor>
    <xdr:from>
      <xdr:col>8</xdr:col>
      <xdr:colOff>495300</xdr:colOff>
      <xdr:row>4</xdr:row>
      <xdr:rowOff>139700</xdr:rowOff>
    </xdr:from>
    <xdr:ext cx="387350" cy="241300"/>
    <xdr:sp macro="" textlink="">
      <xdr:nvSpPr>
        <xdr:cNvPr id="147" name="TextBox 146">
          <a:extLst>
            <a:ext uri="{FF2B5EF4-FFF2-40B4-BE49-F238E27FC236}">
              <a16:creationId xmlns:a16="http://schemas.microsoft.com/office/drawing/2014/main" id="{71551383-635B-E9ED-14A0-40D651202862}"/>
            </a:ext>
          </a:extLst>
        </xdr:cNvPr>
        <xdr:cNvSpPr txBox="1"/>
      </xdr:nvSpPr>
      <xdr:spPr>
        <a:xfrm>
          <a:off x="5372100" y="876300"/>
          <a:ext cx="387350" cy="241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11</xdr:col>
      <xdr:colOff>215900</xdr:colOff>
      <xdr:row>4</xdr:row>
      <xdr:rowOff>12700</xdr:rowOff>
    </xdr:from>
    <xdr:ext cx="800100" cy="405432"/>
    <xdr:sp macro="" textlink="">
      <xdr:nvSpPr>
        <xdr:cNvPr id="149" name="TextBox 148">
          <a:extLst>
            <a:ext uri="{FF2B5EF4-FFF2-40B4-BE49-F238E27FC236}">
              <a16:creationId xmlns:a16="http://schemas.microsoft.com/office/drawing/2014/main" id="{B641EFB5-87FF-124C-A900-14AC187A68B4}"/>
            </a:ext>
          </a:extLst>
        </xdr:cNvPr>
        <xdr:cNvSpPr txBox="1"/>
      </xdr:nvSpPr>
      <xdr:spPr>
        <a:xfrm>
          <a:off x="6921500" y="749300"/>
          <a:ext cx="8001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rgbClr val="FF0000"/>
              </a:solidFill>
              <a:effectLst/>
              <a:latin typeface="+mn-lt"/>
              <a:ea typeface="+mn-ea"/>
              <a:cs typeface="+mn-cs"/>
            </a:rPr>
            <a:t>84</a:t>
          </a:r>
          <a:endParaRPr lang="en-US" sz="1400">
            <a:solidFill>
              <a:srgbClr val="FF0000"/>
            </a:solidFill>
          </a:endParaRPr>
        </a:p>
      </xdr:txBody>
    </xdr:sp>
    <xdr:clientData/>
  </xdr:oneCellAnchor>
  <xdr:oneCellAnchor>
    <xdr:from>
      <xdr:col>14</xdr:col>
      <xdr:colOff>298450</xdr:colOff>
      <xdr:row>4</xdr:row>
      <xdr:rowOff>120650</xdr:rowOff>
    </xdr:from>
    <xdr:ext cx="342900" cy="353460"/>
    <xdr:sp macro="" textlink="">
      <xdr:nvSpPr>
        <xdr:cNvPr id="150" name="TextBox 149">
          <a:extLst>
            <a:ext uri="{FF2B5EF4-FFF2-40B4-BE49-F238E27FC236}">
              <a16:creationId xmlns:a16="http://schemas.microsoft.com/office/drawing/2014/main" id="{57B22DFA-FA93-0BD6-1316-85EC9D10BE00}"/>
            </a:ext>
          </a:extLst>
        </xdr:cNvPr>
        <xdr:cNvSpPr txBox="1"/>
      </xdr:nvSpPr>
      <xdr:spPr>
        <a:xfrm>
          <a:off x="8832850" y="857250"/>
          <a:ext cx="342900" cy="353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8</xdr:col>
      <xdr:colOff>457200</xdr:colOff>
      <xdr:row>4</xdr:row>
      <xdr:rowOff>0</xdr:rowOff>
    </xdr:from>
    <xdr:ext cx="654050" cy="405432"/>
    <xdr:sp macro="" textlink="">
      <xdr:nvSpPr>
        <xdr:cNvPr id="152" name="TextBox 151">
          <a:extLst>
            <a:ext uri="{FF2B5EF4-FFF2-40B4-BE49-F238E27FC236}">
              <a16:creationId xmlns:a16="http://schemas.microsoft.com/office/drawing/2014/main" id="{0BC7E2F2-B2F5-86F6-1400-41CD53BE79AD}"/>
            </a:ext>
          </a:extLst>
        </xdr:cNvPr>
        <xdr:cNvSpPr txBox="1"/>
      </xdr:nvSpPr>
      <xdr:spPr>
        <a:xfrm>
          <a:off x="5334000" y="736600"/>
          <a:ext cx="65405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r>
            <a:rPr lang="en-US" sz="2000" b="1">
              <a:solidFill>
                <a:srgbClr val="FF0000"/>
              </a:solidFill>
              <a:effectLst/>
              <a:latin typeface="+mn-lt"/>
              <a:ea typeface="+mn-ea"/>
              <a:cs typeface="+mn-cs"/>
            </a:rPr>
            <a:t>132</a:t>
          </a:r>
          <a:endParaRPr lang="en-US" sz="1100">
            <a:solidFill>
              <a:srgbClr val="FF0000"/>
            </a:solidFill>
          </a:endParaRPr>
        </a:p>
      </xdr:txBody>
    </xdr:sp>
    <xdr:clientData/>
  </xdr:oneCellAnchor>
  <xdr:oneCellAnchor>
    <xdr:from>
      <xdr:col>3</xdr:col>
      <xdr:colOff>260350</xdr:colOff>
      <xdr:row>3</xdr:row>
      <xdr:rowOff>177800</xdr:rowOff>
    </xdr:from>
    <xdr:ext cx="755650" cy="405432"/>
    <xdr:sp macro="" textlink="">
      <xdr:nvSpPr>
        <xdr:cNvPr id="153" name="TextBox 152">
          <a:extLst>
            <a:ext uri="{FF2B5EF4-FFF2-40B4-BE49-F238E27FC236}">
              <a16:creationId xmlns:a16="http://schemas.microsoft.com/office/drawing/2014/main" id="{588F5429-FDC1-C8DA-D5A7-280B3170CBFF}"/>
            </a:ext>
          </a:extLst>
        </xdr:cNvPr>
        <xdr:cNvSpPr txBox="1"/>
      </xdr:nvSpPr>
      <xdr:spPr>
        <a:xfrm>
          <a:off x="2089150" y="730250"/>
          <a:ext cx="75565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rgbClr val="00B050"/>
              </a:solidFill>
              <a:effectLst/>
              <a:latin typeface="+mn-lt"/>
              <a:ea typeface="+mn-ea"/>
              <a:cs typeface="+mn-cs"/>
            </a:rPr>
            <a:t>6</a:t>
          </a:r>
          <a:endParaRPr lang="en-US" sz="1100">
            <a:solidFill>
              <a:srgbClr val="00B050"/>
            </a:solidFill>
          </a:endParaRPr>
        </a:p>
      </xdr:txBody>
    </xdr:sp>
    <xdr:clientData/>
  </xdr:oneCellAnchor>
  <xdr:oneCellAnchor>
    <xdr:from>
      <xdr:col>14</xdr:col>
      <xdr:colOff>158750</xdr:colOff>
      <xdr:row>3</xdr:row>
      <xdr:rowOff>177800</xdr:rowOff>
    </xdr:from>
    <xdr:ext cx="777781" cy="405432"/>
    <xdr:sp macro="" textlink="">
      <xdr:nvSpPr>
        <xdr:cNvPr id="156" name="TextBox 155">
          <a:extLst>
            <a:ext uri="{FF2B5EF4-FFF2-40B4-BE49-F238E27FC236}">
              <a16:creationId xmlns:a16="http://schemas.microsoft.com/office/drawing/2014/main" id="{7E150A43-AD46-8366-DCEE-31F0104457A1}"/>
            </a:ext>
          </a:extLst>
        </xdr:cNvPr>
        <xdr:cNvSpPr txBox="1"/>
      </xdr:nvSpPr>
      <xdr:spPr>
        <a:xfrm>
          <a:off x="8693150" y="730250"/>
          <a:ext cx="77778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2000" b="1">
              <a:solidFill>
                <a:srgbClr val="FF0000"/>
              </a:solidFill>
              <a:effectLst/>
              <a:latin typeface="+mn-lt"/>
              <a:ea typeface="+mn-ea"/>
              <a:cs typeface="+mn-cs"/>
            </a:rPr>
            <a:t>13</a:t>
          </a:r>
          <a:endParaRPr lang="en-US" sz="1100">
            <a:solidFill>
              <a:srgbClr val="FF0000"/>
            </a:solidFill>
          </a:endParaRPr>
        </a:p>
      </xdr:txBody>
    </xdr:sp>
    <xdr:clientData/>
  </xdr:oneCellAnchor>
  <xdr:twoCellAnchor>
    <xdr:from>
      <xdr:col>0</xdr:col>
      <xdr:colOff>152399</xdr:colOff>
      <xdr:row>7</xdr:row>
      <xdr:rowOff>6350</xdr:rowOff>
    </xdr:from>
    <xdr:to>
      <xdr:col>4</xdr:col>
      <xdr:colOff>304800</xdr:colOff>
      <xdr:row>13</xdr:row>
      <xdr:rowOff>6350</xdr:rowOff>
    </xdr:to>
    <xdr:graphicFrame macro="">
      <xdr:nvGraphicFramePr>
        <xdr:cNvPr id="157" name="Chart 156">
          <a:extLst>
            <a:ext uri="{FF2B5EF4-FFF2-40B4-BE49-F238E27FC236}">
              <a16:creationId xmlns:a16="http://schemas.microsoft.com/office/drawing/2014/main" id="{0598EFD8-29F9-4939-B82B-41143BEAE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309563</xdr:colOff>
      <xdr:row>6</xdr:row>
      <xdr:rowOff>119063</xdr:rowOff>
    </xdr:from>
    <xdr:to>
      <xdr:col>8</xdr:col>
      <xdr:colOff>317500</xdr:colOff>
      <xdr:row>13</xdr:row>
      <xdr:rowOff>39687</xdr:rowOff>
    </xdr:to>
    <xdr:graphicFrame macro="">
      <xdr:nvGraphicFramePr>
        <xdr:cNvPr id="159" name="Chart 158">
          <a:extLst>
            <a:ext uri="{FF2B5EF4-FFF2-40B4-BE49-F238E27FC236}">
              <a16:creationId xmlns:a16="http://schemas.microsoft.com/office/drawing/2014/main" id="{A28D9A53-A3D3-44F3-AD47-990BB7734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8</xdr:col>
      <xdr:colOff>227014</xdr:colOff>
      <xdr:row>6</xdr:row>
      <xdr:rowOff>71437</xdr:rowOff>
    </xdr:from>
    <xdr:to>
      <xdr:col>12</xdr:col>
      <xdr:colOff>349250</xdr:colOff>
      <xdr:row>12</xdr:row>
      <xdr:rowOff>150813</xdr:rowOff>
    </xdr:to>
    <xdr:graphicFrame macro="">
      <xdr:nvGraphicFramePr>
        <xdr:cNvPr id="160" name="Chart 159">
          <a:extLst>
            <a:ext uri="{FF2B5EF4-FFF2-40B4-BE49-F238E27FC236}">
              <a16:creationId xmlns:a16="http://schemas.microsoft.com/office/drawing/2014/main" id="{1A74FC68-6BFF-4A9C-974D-5587C8D5B8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555625</xdr:colOff>
      <xdr:row>6</xdr:row>
      <xdr:rowOff>119063</xdr:rowOff>
    </xdr:from>
    <xdr:to>
      <xdr:col>16</xdr:col>
      <xdr:colOff>103189</xdr:colOff>
      <xdr:row>13</xdr:row>
      <xdr:rowOff>55562</xdr:rowOff>
    </xdr:to>
    <xdr:graphicFrame macro="">
      <xdr:nvGraphicFramePr>
        <xdr:cNvPr id="162" name="Chart 161">
          <a:extLst>
            <a:ext uri="{FF2B5EF4-FFF2-40B4-BE49-F238E27FC236}">
              <a16:creationId xmlns:a16="http://schemas.microsoft.com/office/drawing/2014/main" id="{045F81EA-2F17-4C02-B415-8A0773477F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357188</xdr:colOff>
      <xdr:row>16</xdr:row>
      <xdr:rowOff>53978</xdr:rowOff>
    </xdr:from>
    <xdr:to>
      <xdr:col>20</xdr:col>
      <xdr:colOff>15875</xdr:colOff>
      <xdr:row>24</xdr:row>
      <xdr:rowOff>134938</xdr:rowOff>
    </xdr:to>
    <xdr:graphicFrame macro="">
      <xdr:nvGraphicFramePr>
        <xdr:cNvPr id="167" name="Chart 166">
          <a:extLst>
            <a:ext uri="{FF2B5EF4-FFF2-40B4-BE49-F238E27FC236}">
              <a16:creationId xmlns:a16="http://schemas.microsoft.com/office/drawing/2014/main" id="{1205AC1B-BD97-4959-A480-22605B8DB5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182562</xdr:colOff>
      <xdr:row>16</xdr:row>
      <xdr:rowOff>104774</xdr:rowOff>
    </xdr:from>
    <xdr:to>
      <xdr:col>16</xdr:col>
      <xdr:colOff>563563</xdr:colOff>
      <xdr:row>25</xdr:row>
      <xdr:rowOff>60322</xdr:rowOff>
    </xdr:to>
    <xdr:graphicFrame macro="">
      <xdr:nvGraphicFramePr>
        <xdr:cNvPr id="168" name="Chart 167">
          <a:extLst>
            <a:ext uri="{FF2B5EF4-FFF2-40B4-BE49-F238E27FC236}">
              <a16:creationId xmlns:a16="http://schemas.microsoft.com/office/drawing/2014/main" id="{A3F81450-E53E-46C4-93BE-165296418B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111126</xdr:colOff>
      <xdr:row>14</xdr:row>
      <xdr:rowOff>158752</xdr:rowOff>
    </xdr:from>
    <xdr:to>
      <xdr:col>12</xdr:col>
      <xdr:colOff>595313</xdr:colOff>
      <xdr:row>26</xdr:row>
      <xdr:rowOff>79376</xdr:rowOff>
    </xdr:to>
    <xdr:graphicFrame macro="">
      <xdr:nvGraphicFramePr>
        <xdr:cNvPr id="169" name="Chart 168">
          <a:extLst>
            <a:ext uri="{FF2B5EF4-FFF2-40B4-BE49-F238E27FC236}">
              <a16:creationId xmlns:a16="http://schemas.microsoft.com/office/drawing/2014/main" id="{08BBA3A9-89F0-40A3-8B51-A751D1FA99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16</xdr:col>
      <xdr:colOff>601664</xdr:colOff>
      <xdr:row>0</xdr:row>
      <xdr:rowOff>117475</xdr:rowOff>
    </xdr:from>
    <xdr:to>
      <xdr:col>19</xdr:col>
      <xdr:colOff>404813</xdr:colOff>
      <xdr:row>9</xdr:row>
      <xdr:rowOff>111125</xdr:rowOff>
    </xdr:to>
    <mc:AlternateContent xmlns:mc="http://schemas.openxmlformats.org/markup-compatibility/2006">
      <mc:Choice xmlns:a14="http://schemas.microsoft.com/office/drawing/2010/main" Requires="a14">
        <xdr:graphicFrame macro="">
          <xdr:nvGraphicFramePr>
            <xdr:cNvPr id="170" name="Region">
              <a:extLst>
                <a:ext uri="{FF2B5EF4-FFF2-40B4-BE49-F238E27FC236}">
                  <a16:creationId xmlns:a16="http://schemas.microsoft.com/office/drawing/2014/main" id="{05942C94-6C1C-6FF6-FF90-80F86FD4665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380664" y="117475"/>
              <a:ext cx="1636712" cy="16367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554038</xdr:colOff>
      <xdr:row>9</xdr:row>
      <xdr:rowOff>71438</xdr:rowOff>
    </xdr:from>
    <xdr:to>
      <xdr:col>19</xdr:col>
      <xdr:colOff>500063</xdr:colOff>
      <xdr:row>16</xdr:row>
      <xdr:rowOff>87313</xdr:rowOff>
    </xdr:to>
    <mc:AlternateContent xmlns:mc="http://schemas.openxmlformats.org/markup-compatibility/2006">
      <mc:Choice xmlns:a14="http://schemas.microsoft.com/office/drawing/2010/main" Requires="a14">
        <xdr:graphicFrame macro="">
          <xdr:nvGraphicFramePr>
            <xdr:cNvPr id="174" name="Type health facility">
              <a:extLst>
                <a:ext uri="{FF2B5EF4-FFF2-40B4-BE49-F238E27FC236}">
                  <a16:creationId xmlns:a16="http://schemas.microsoft.com/office/drawing/2014/main" id="{0810762A-2871-834B-F086-56C3AE62E6EB}"/>
                </a:ext>
              </a:extLst>
            </xdr:cNvPr>
            <xdr:cNvGraphicFramePr/>
          </xdr:nvGraphicFramePr>
          <xdr:xfrm>
            <a:off x="0" y="0"/>
            <a:ext cx="0" cy="0"/>
          </xdr:xfrm>
          <a:graphic>
            <a:graphicData uri="http://schemas.microsoft.com/office/drawing/2010/slicer">
              <sle:slicer xmlns:sle="http://schemas.microsoft.com/office/drawing/2010/slicer" name="Type health facility"/>
            </a:graphicData>
          </a:graphic>
        </xdr:graphicFrame>
      </mc:Choice>
      <mc:Fallback>
        <xdr:sp macro="" textlink="">
          <xdr:nvSpPr>
            <xdr:cNvPr id="0" name=""/>
            <xdr:cNvSpPr>
              <a:spLocks noTextEdit="1"/>
            </xdr:cNvSpPr>
          </xdr:nvSpPr>
          <xdr:spPr>
            <a:xfrm>
              <a:off x="10333038" y="1714501"/>
              <a:ext cx="1779588" cy="12938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mse Essa" refreshedDate="46243.73800578704" createdVersion="8" refreshedVersion="8" minRefreshableVersion="3" recordCount="348" xr:uid="{FF5C4D74-2B45-49A1-885E-4EDE1F0BC7FE}">
  <cacheSource type="worksheet">
    <worksheetSource name="tbl_facility"/>
  </cacheSource>
  <cacheFields count="10">
    <cacheField name="Region" numFmtId="0">
      <sharedItems/>
    </cacheField>
    <cacheField name="District" numFmtId="0">
      <sharedItems count="28">
        <s v="Hargeisa"/>
        <s v="Berbera"/>
        <s v="Odwayne"/>
        <s v="Zeila"/>
        <s v="Burco"/>
        <s v="Laasaanod"/>
        <s v="Gabiley"/>
        <s v="Caynabo"/>
        <s v="Buhoodle"/>
        <s v="Baki"/>
        <s v="Ceerigabo"/>
        <s v="Huddun"/>
        <s v="Badhan"/>
        <s v="Widhwidh"/>
        <s v="Balligubadle"/>
        <s v="Sabawanag"/>
        <s v="Cadadley"/>
        <s v="Ceel berdaale"/>
        <s v="Borama"/>
        <s v="Sheikh"/>
        <s v="Taleh"/>
        <s v="Horufadhi"/>
        <s v="Ceel-Afwayn"/>
        <s v="Dhahar"/>
        <s v="Faraweyne"/>
        <s v="Lughaya"/>
        <s v="Qardho"/>
        <s v="Xingalool"/>
      </sharedItems>
    </cacheField>
    <cacheField name="Location" numFmtId="0">
      <sharedItems/>
    </cacheField>
    <cacheField name="Facility Name" numFmtId="0">
      <sharedItems/>
    </cacheField>
    <cacheField name="Type health facility" numFmtId="0">
      <sharedItems/>
    </cacheField>
    <cacheField name="Maternal care services" numFmtId="0">
      <sharedItems/>
    </cacheField>
    <cacheField name="TB treatment services" numFmtId="0">
      <sharedItems/>
    </cacheField>
    <cacheField name="Numberofpeopleserved" numFmtId="0">
      <sharedItems containsString="0" containsBlank="1" containsNumber="1" containsInteger="1" minValue="1513" maxValue="29000"/>
    </cacheField>
    <cacheField name="Ownership facility" numFmtId="0">
      <sharedItems/>
    </cacheField>
    <cacheField name="Priority level facility"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mse Essa" refreshedDate="46243.73800636574" createdVersion="8" refreshedVersion="8" minRefreshableVersion="3" recordCount="348" xr:uid="{1A8F7964-E247-42B4-BBB1-6ECBAF5C0491}">
  <cacheSource type="worksheet">
    <worksheetSource name="tbl_facility"/>
  </cacheSource>
  <cacheFields count="10">
    <cacheField name="Region" numFmtId="0">
      <sharedItems count="6">
        <s v="Marodi Jeex"/>
        <s v="Saaxil"/>
        <s v="Togdheer"/>
        <s v="Awdal"/>
        <s v="Sool"/>
        <s v="Sanaag"/>
      </sharedItems>
    </cacheField>
    <cacheField name="District" numFmtId="0">
      <sharedItems count="28">
        <s v="Hargeisa"/>
        <s v="Berbera"/>
        <s v="Odwayne"/>
        <s v="Zeila"/>
        <s v="Burco"/>
        <s v="Laasaanod"/>
        <s v="Gabiley"/>
        <s v="Caynabo"/>
        <s v="Buhoodle"/>
        <s v="Baki"/>
        <s v="Ceerigabo"/>
        <s v="Huddun"/>
        <s v="Badhan"/>
        <s v="Widhwidh"/>
        <s v="Balligubadle"/>
        <s v="Sabawanag"/>
        <s v="Cadadley"/>
        <s v="Ceel berdaale"/>
        <s v="Borama"/>
        <s v="Sheikh"/>
        <s v="Taleh"/>
        <s v="Horufadhi"/>
        <s v="Ceel-Afwayn"/>
        <s v="Dhahar"/>
        <s v="Faraweyne"/>
        <s v="Lughaya"/>
        <s v="Qardho"/>
        <s v="Xingalool"/>
      </sharedItems>
    </cacheField>
    <cacheField name="Location" numFmtId="0">
      <sharedItems/>
    </cacheField>
    <cacheField name="Facility Name" numFmtId="0">
      <sharedItems count="348">
        <s v="Abarso HC"/>
        <s v="Abdaal RHC"/>
        <s v="Abdi Farah HC"/>
        <s v="Abdi Idan HC"/>
        <s v="Abdulqadir HC"/>
        <s v="Adadley HC"/>
        <s v="Adan Abokor hf"/>
        <s v="Aden Saleban HC"/>
        <s v="Adhi Adeye HC"/>
        <s v="Agabar HC"/>
        <s v="Ahmed Bur HP"/>
        <s v="Ainabo HC"/>
        <s v="Ainabo TB Hospital Center"/>
        <s v="Al Raxma HC"/>
        <s v="Ali Adan HP"/>
        <s v="Ali Farah HP"/>
        <s v="Ali Haydh HC"/>
        <s v="Alibarre  HC"/>
        <s v="Arawayne HP"/>
        <s v="Ardaa PHU"/>
        <s v="Asho Ado HP"/>
        <s v="Awr Barkhadle HP"/>
        <s v="Awrbogays  HC"/>
        <s v="Ayaha 4 HC"/>
        <s v="Badhan TB Center"/>
        <s v="Baki HC"/>
        <s v="Bali Abane HC"/>
        <s v="Bali Alanle HP"/>
        <s v="Bali Dhig HC"/>
        <s v="Balibusle HC"/>
        <s v="Balicad HP"/>
        <s v="Baliga cas Hpu"/>
        <s v="Baligubadle D Hospital"/>
        <s v="Balihadhac HC"/>
        <s v="Balikaliil hf"/>
        <s v="Baraagtaqol HC"/>
        <s v="Barwaqo ERIGAVO HC"/>
        <s v="Beer HP"/>
        <s v="Benderwanag hf"/>
        <s v="Berbera Centeral"/>
        <s v="Berdale hpu"/>
        <s v="Bixin"/>
        <s v="Biyolay HP"/>
        <s v="Bodhley HP"/>
        <s v="Boocame HC"/>
        <s v="Booda PHU"/>
        <s v="Booda cade  PHU"/>
        <s v="Boon HC"/>
        <s v="Boqor HP"/>
        <s v="Borama Central HC"/>
        <s v="Borama Hospital"/>
        <s v="Borama TB Center"/>
        <s v="Borama TB Hospital"/>
        <s v="Bulahar HC"/>
        <s v="Buraan HC"/>
        <s v="Burao General Hospital"/>
        <s v="Burao TB Hospital Center"/>
        <s v="Bus HP"/>
        <s v="Buuro Wadal"/>
        <s v="Caada hf"/>
        <s v="Cagaaray"/>
        <s v="Calaacula"/>
        <s v="Carmale HP"/>
        <s v="Carooley HC"/>
        <s v="Cawsane HP"/>
        <s v="Ceegag HP"/>
        <s v="Ceel lahelay  HC"/>
        <s v="Ceel buh MCH"/>
        <s v="Central  HC"/>
        <s v="Cirshiida MCH"/>
        <s v="Da'arbudhuq HC"/>
        <s v="Daami HC"/>
        <s v="Daarasalam HP"/>
        <s v="Dabagoriyale HP"/>
        <s v="Dabatag HP"/>
        <s v="Dalyare HP"/>
        <s v="Damalo Xagare HP"/>
        <s v="Dami A HC"/>
        <s v="Dami B HC"/>
        <s v="Dan Gudban HP"/>
        <s v="Dararwayne   HC"/>
        <s v="Dararwayne HC"/>
        <s v="Darasalam HC"/>
        <s v="Dariiqo"/>
        <s v="Dawaco PHU"/>
        <s v="Dhabolaq"/>
        <s v="Dhadhin yahaye HC"/>
        <s v="Dhagah Dher HC"/>
        <s v="Dhahar Hospital"/>
        <s v="Dhanano HP"/>
        <s v="Dharkayn HC"/>
        <s v="Dheenta HP"/>
        <s v="Dhimbiriyale HC"/>
        <s v="Dhoqoshay HC"/>
        <s v="Dhumey HP"/>
        <s v="Dhuurcilaan  PHU"/>
        <s v="Dibqarax PHU"/>
        <s v="Digale HC"/>
        <s v="Dilla HC"/>
        <s v="Doha Guban HP"/>
        <s v="Doonyaha PHU"/>
        <s v="Dr. Alag HC"/>
        <s v="Dr. Khalid HC"/>
        <s v="Dr. Yusuf HC"/>
        <s v="Durdur MCH"/>
        <s v="Duruqsi hospital"/>
        <s v="Eeg HP"/>
        <s v="El Bahay HP"/>
        <s v="El Bodale HP"/>
        <s v="El Gal HP"/>
        <s v="El Sheikh HP"/>
        <s v="El Afwayn District Hospital"/>
        <s v="El Afwayn HC"/>
        <s v="El Hume HP"/>
        <s v="El Lahelay HC"/>
        <s v="Elafwein TB Hospital Center"/>
        <s v="Erigabo Hospital"/>
        <s v="Erigabo TB Hospital"/>
        <s v="Fadhigaab MCH"/>
        <s v="Fadhihun HC"/>
        <s v="Faliidhyaale"/>
        <s v="Faqayub HP"/>
        <s v="Farah Omar HC"/>
        <s v="Fardo Laguhidh HP"/>
        <s v="Farhaskule  HC"/>
        <s v="Fiqi Aden HC"/>
        <s v="Fiqi Fuliye HP"/>
        <s v="Gabiley HC"/>
        <s v="Gabiley Hospital"/>
        <s v="Gabiley TB Hospital"/>
        <s v="Galoolay"/>
        <s v="Ganbadhe HC"/>
        <s v="Gar Adag HC"/>
        <s v="Garayawl HP"/>
        <s v="Garbadadar HC"/>
        <s v="Gargara HC"/>
        <s v="Gawsoweyne"/>
        <s v="Ged Baladh HP"/>
        <s v="Ged Deble HP"/>
        <s v="Gediqsi HP"/>
        <s v="Geeldoora  HC"/>
        <s v="General MCH"/>
        <s v="Gerabis hf"/>
        <s v="Gerisa HC"/>
        <s v="Gidheys HP"/>
        <s v="Gini hf"/>
        <s v="Go'da Wayn HC"/>
        <s v="Go'da yar"/>
        <s v="God Anod PHU"/>
        <s v="Godaalo HC"/>
        <s v="Godqaboobe"/>
        <s v="Godwaraabaaha"/>
        <s v="Gogolwanaag hf"/>
        <s v="Goljano HC"/>
        <s v="Goob PHU"/>
        <s v="Goof PHU"/>
        <s v="Gorofley HP"/>
        <s v="Guburaha Banka HP"/>
        <s v="Gudibi HP"/>
        <s v="Gudmo HC"/>
        <s v="Guguh HP"/>
        <s v="Gumar HP"/>
        <s v="Gumays HC"/>
        <s v="Guryo Samo HC"/>
        <s v="Guryosamo"/>
        <s v="Haange HP"/>
        <s v="Habaas HP"/>
        <s v="Habar shire PHU"/>
        <s v="Habasweyn hf hpu"/>
        <s v="Hadaftimo HC"/>
        <s v="Hagal HP"/>
        <s v="Hahi HP"/>
        <s v="Haji Salah HC"/>
        <s v="Halimale HP"/>
        <s v="Halin HP"/>
        <s v="Hamarta Durdur Ad HP"/>
        <s v="Hamas HP"/>
        <s v="Hanad HC"/>
        <s v="Harada Gubatahil HP"/>
        <s v="Haraf HP"/>
        <s v="Hareed PHU"/>
        <s v="Hargaga HC"/>
        <s v="Hargeisa G. Hospital"/>
        <s v="Hariirad RHC"/>
        <s v="Hariirad TB Centre"/>
        <s v="Harirad HC"/>
        <s v="Harro Sheik HP"/>
        <s v="Hawadle HC"/>
        <s v="Hayeyti HP"/>
        <s v="Hego HP"/>
        <s v="Hidh Hidh  HC"/>
        <s v="Hidhinta HP"/>
        <s v="Higlada hf"/>
        <s v="Higlo canod HC"/>
        <s v="Higlo fuulan HC"/>
        <s v="Hingalool  RHC"/>
        <s v="Hodan hills hf"/>
        <s v="Holhol HP"/>
        <s v="Horafadhi"/>
        <s v="Horay HP"/>
        <s v="Hudisa"/>
        <s v="Hudun  HC"/>
        <s v="Hudun TB Hospital Center"/>
        <s v="Hulqabobe"/>
        <s v="Hulul HC"/>
        <s v="Hunbawayne HP"/>
        <s v="Idhanka"/>
        <s v="Idhanka HP"/>
        <s v="Ido adays HP"/>
        <s v="Ijara HP"/>
        <s v="Ilinta Dhehe HP"/>
        <s v="Ilma Dada HP"/>
        <s v="Ina Igire HP"/>
        <s v="Inacunaye hf"/>
        <s v="Jamalaaye"/>
        <s v="Jarahoroto HP"/>
        <s v="Jidali HP"/>
        <s v="Jidhi HC"/>
        <s v="Kalabaydh  HC"/>
        <s v="Kalabaydh HC"/>
        <s v="Kaladhac PHU"/>
        <s v="Kalbare HP"/>
        <s v="Kalmac PHU"/>
        <s v="Kalshiikh PHU"/>
        <s v="Karin Dabayl Wayn  HC"/>
        <s v="Karure HP"/>
        <s v="Kiniya HC"/>
        <s v="Kosar HC"/>
        <s v="Kulaalhudun HP"/>
        <s v="Kulmiye"/>
        <s v="Kulmiye HC"/>
        <s v="Laas qorey HC"/>
        <s v="Laasadacawo"/>
        <s v="Laasciidle"/>
        <s v="Lafarug HP"/>
        <s v="Lafta Farawayne HP"/>
        <s v="Lafwayne HC"/>
        <s v="Lafweyne HP"/>
        <s v="Lako HP"/>
        <s v="Lan Mulaho HP"/>
        <s v="Lasocurdin HC"/>
        <s v="Lughaya HC"/>
        <s v="M.Monge TB Hospital Center"/>
        <s v="Magaala cad"/>
        <s v="Maidh HC"/>
        <s v="Malaga Yar HP"/>
        <s v="Menhal Hospital   Hargeisa"/>
        <s v="Mindhicir PHU"/>
        <s v="Mindigale HP"/>
        <s v="Mohamed cabane"/>
        <s v="Mohamed ugaas"/>
        <s v="Mohamed Moge HC"/>
        <s v="Moscow"/>
        <s v="Nado HC"/>
        <s v="Nasiye HP"/>
        <s v="New Dhahar HC"/>
        <s v="New Hargeisa HC"/>
        <s v="Odanle HP"/>
        <s v="Old Baki HP"/>
        <s v="Oog HC"/>
        <s v="Osoli HP"/>
        <s v="Qaarar PHU"/>
        <s v="Qabribayax HC"/>
        <s v="Qalah hf"/>
        <s v="Qaloc HP"/>
        <s v="Qarka Arabsiyo"/>
        <s v="Qol Aday HP"/>
        <s v="Qoolbuulale HC"/>
        <s v="Qorgab HC"/>
        <s v="Qoriley HC"/>
        <s v="Qorulugud"/>
        <s v="Qoryale HC"/>
        <s v="Qoton Dabo HP"/>
        <s v="Rad PHU"/>
        <s v="Raqas MCH"/>
        <s v="Riiga Kalawle HP"/>
        <s v="Rugey PHU"/>
        <s v="Ruqi HP"/>
        <s v="SOS Hargeisa HC"/>
        <s v="Sabawanag district Hospital"/>
        <s v="Sahan HC"/>
        <s v="Sahardid HC"/>
        <s v="Sahdher  HC"/>
        <s v="Salahley HC"/>
        <s v="Salaxy Hospital"/>
        <s v="Samalay  HC"/>
        <s v="Sarmanyo  HC"/>
        <s v="Sayla HP"/>
        <s v="Sh. Ali Jawhar HC"/>
        <s v="Sh. Omer HC"/>
        <s v="Sh. Osman HC"/>
        <s v="Shaabka  HC"/>
        <s v="Shahda HC"/>
        <s v="Shansha Ade HP"/>
        <s v="Shaxda  HC"/>
        <s v="Shed Dher HC"/>
        <s v="Shed Dher HP"/>
        <s v="Sheikh HC"/>
        <s v="Sheikh Hospital"/>
        <s v="Sheikh Nor HC"/>
        <s v="Sheikh TB Hospital Centre"/>
        <s v="Shifo HC"/>
        <s v="Shinbirale HP"/>
        <s v="Shululux HC"/>
        <s v="Sibaayo PHU"/>
        <s v="Sool Joogto HP"/>
        <s v="Suuqsada HC"/>
        <s v="Tala Bur HP"/>
        <s v="Taleh 2 MCH"/>
        <s v="Taleh HC1"/>
        <s v="Taysa HP"/>
        <s v="Tokhoshi HP"/>
        <s v="Toon HP"/>
        <s v="Tukaraq HC"/>
        <s v="Tuli HP"/>
        <s v="Turka HP"/>
        <s v="Tuulosamkab HC"/>
        <s v="Wacays odane hf"/>
        <s v="Wadaamogo"/>
        <s v="Wajaale hf"/>
        <s v="Wajaale hospital"/>
        <s v="Walalgo HP"/>
        <s v="War Ibran HP"/>
        <s v="War Idad HP"/>
        <s v="Warabeye HP"/>
        <s v="Widhwidh HC"/>
        <s v="Xadhadhan"/>
        <s v="Xadhigxadhig hf"/>
        <s v="Xamaas PHU"/>
        <s v="Xayira MCH"/>
        <s v="Xedho hf"/>
        <s v="Xiis PHU"/>
        <s v="Ximan"/>
        <s v="Xingalool HC"/>
        <s v="Xunshaley hf"/>
        <s v="Yagori HC"/>
        <s v="Yeyle HC"/>
        <s v="Yirowe HC"/>
        <s v="Yucub PHU"/>
        <s v="Yucub Yaboh HP"/>
        <s v="Yufle HC"/>
        <s v="Zeila HC"/>
        <s v="dibiijo"/>
        <s v="gatitalay"/>
        <s v="karingorfood HC"/>
        <s v="khaatumo"/>
        <s v="qaloocan"/>
        <s v="wirir"/>
      </sharedItems>
    </cacheField>
    <cacheField name="Type health facility" numFmtId="0">
      <sharedItems count="4">
        <s v="Health Center"/>
        <s v="Health Post"/>
        <s v="Hospital"/>
        <s v="District Hospital"/>
      </sharedItems>
    </cacheField>
    <cacheField name="Maternal care services" numFmtId="0">
      <sharedItems count="3">
        <s v="yes"/>
        <s v="Missing"/>
        <s v="pgtr43w1" u="1"/>
      </sharedItems>
    </cacheField>
    <cacheField name="TB treatment services" numFmtId="0">
      <sharedItems count="3">
        <s v="Missing"/>
        <s v="yes"/>
        <s v=" " u="1"/>
      </sharedItems>
    </cacheField>
    <cacheField name="Numberofpeopleserved" numFmtId="0">
      <sharedItems containsString="0" containsBlank="1" containsNumber="1" containsInteger="1" minValue="1513" maxValue="29000"/>
    </cacheField>
    <cacheField name="Ownership facility" numFmtId="0">
      <sharedItems count="2">
        <s v="missing"/>
        <s v="MOHD"/>
      </sharedItems>
    </cacheField>
    <cacheField name="Priority level facility" numFmtId="0">
      <sharedItems count="3">
        <s v="missing"/>
        <s v="Medical equipment Sterilization, Vaccine refrigeration and Lighting"/>
        <s v="Lighting"/>
      </sharedItems>
    </cacheField>
  </cacheFields>
  <extLst>
    <ext xmlns:x14="http://schemas.microsoft.com/office/spreadsheetml/2009/9/main" uri="{725AE2AE-9491-48be-B2B4-4EB974FC3084}">
      <x14:pivotCacheDefinition pivotCacheId="331757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8">
  <r>
    <s v="Marodi Jeex"/>
    <x v="0"/>
    <s v="Missing"/>
    <s v="Abarso HC"/>
    <s v="Health Center"/>
    <s v="yes"/>
    <s v="Missing"/>
    <m/>
    <s v="missing"/>
    <s v="missing"/>
  </r>
  <r>
    <s v="Saaxil"/>
    <x v="1"/>
    <s v="Missing"/>
    <s v="Abdaal RHC"/>
    <s v="Health Center"/>
    <s v="Missing"/>
    <s v="Missing"/>
    <m/>
    <s v="missing"/>
    <s v="missing"/>
  </r>
  <r>
    <s v="Togdheer"/>
    <x v="2"/>
    <s v="Missing"/>
    <s v="Abdi Farah HC"/>
    <s v="Health Center"/>
    <s v="yes"/>
    <s v="Missing"/>
    <m/>
    <s v="missing"/>
    <s v="missing"/>
  </r>
  <r>
    <s v="Marodi Jeex"/>
    <x v="0"/>
    <s v="Missing"/>
    <s v="Abdi Idan HC"/>
    <s v="Health Center"/>
    <s v="yes"/>
    <s v="Missing"/>
    <m/>
    <s v="missing"/>
    <s v="missing"/>
  </r>
  <r>
    <s v="Awdal"/>
    <x v="3"/>
    <s v="Missing"/>
    <s v="Abdulqadir HC"/>
    <s v="Health Center"/>
    <s v="yes"/>
    <s v="Missing"/>
    <m/>
    <s v="missing"/>
    <s v="missing"/>
  </r>
  <r>
    <s v="Marodi Jeex"/>
    <x v="0"/>
    <s v="Missing"/>
    <s v="Adadley HC"/>
    <s v="Health Center"/>
    <s v="yes"/>
    <s v="Missing"/>
    <m/>
    <s v="missing"/>
    <s v="missing"/>
  </r>
  <r>
    <s v="Marodi Jeex"/>
    <x v="0"/>
    <s v="Adan Abokor "/>
    <s v="Adan Abokor hf"/>
    <s v="Health Center"/>
    <s v="Missing"/>
    <s v="Missing"/>
    <m/>
    <s v="MOHD"/>
    <s v="Medical equipment Sterilization, Vaccine refrigeration and Lighting"/>
  </r>
  <r>
    <s v="Togdheer"/>
    <x v="4"/>
    <s v="Missing"/>
    <s v="Aden Saleban HC"/>
    <s v="Health Center"/>
    <s v="yes"/>
    <s v="Missing"/>
    <m/>
    <s v="missing"/>
    <s v="missing"/>
  </r>
  <r>
    <s v="Sool"/>
    <x v="5"/>
    <s v="Adhicadeeye"/>
    <s v="Adhi Adeye HC"/>
    <s v="Health Center"/>
    <s v="Missing"/>
    <s v="Missing"/>
    <n v="10000"/>
    <s v="MOHD"/>
    <s v="Medical equipment Sterilization, Vaccine refrigeration and Lighting"/>
  </r>
  <r>
    <s v="Marodi Jeex"/>
    <x v="6"/>
    <s v="Missing"/>
    <s v="Agabar HC"/>
    <s v="Health Center"/>
    <s v="yes"/>
    <s v="Missing"/>
    <m/>
    <s v="missing"/>
    <s v="missing"/>
  </r>
  <r>
    <s v="Marodi Jeex"/>
    <x v="0"/>
    <s v="Missing"/>
    <s v="Ahmed Bur HP"/>
    <s v="Health Post"/>
    <s v="Missing"/>
    <s v="Missing"/>
    <m/>
    <s v="missing"/>
    <s v="missing"/>
  </r>
  <r>
    <s v="Sool"/>
    <x v="7"/>
    <s v="Missing"/>
    <s v="Ainabo HC"/>
    <s v="Health Center"/>
    <s v="yes"/>
    <s v="Missing"/>
    <m/>
    <s v="missing"/>
    <s v="missing"/>
  </r>
  <r>
    <s v="Sool"/>
    <x v="7"/>
    <s v="Missing"/>
    <s v="Ainabo TB Hospital Center"/>
    <s v="Hospital"/>
    <s v="Missing"/>
    <s v="yes"/>
    <m/>
    <s v="missing"/>
    <s v="missing"/>
  </r>
  <r>
    <s v="Sool"/>
    <x v="8"/>
    <s v="Missing"/>
    <s v="Al Raxma HC"/>
    <s v="Health Center"/>
    <s v="yes"/>
    <s v="Missing"/>
    <m/>
    <s v="missing"/>
    <s v="missing"/>
  </r>
  <r>
    <s v="Marodi Jeex"/>
    <x v="0"/>
    <s v="Missing"/>
    <s v="Ali Adan HP"/>
    <s v="Health Post"/>
    <s v="Missing"/>
    <s v="Missing"/>
    <m/>
    <s v="missing"/>
    <s v="missing"/>
  </r>
  <r>
    <s v="Togdheer"/>
    <x v="2"/>
    <s v="Missing"/>
    <s v="Ali Farah HP"/>
    <s v="Health Post"/>
    <s v="Missing"/>
    <s v="Missing"/>
    <m/>
    <s v="missing"/>
    <s v="missing"/>
  </r>
  <r>
    <s v="Awdal"/>
    <x v="9"/>
    <s v="Missing"/>
    <s v="Ali Haydh HC"/>
    <s v="Health Center"/>
    <s v="yes"/>
    <s v="Missing"/>
    <m/>
    <s v="missing"/>
    <s v="missing"/>
  </r>
  <r>
    <s v="Sool"/>
    <x v="5"/>
    <s v="Laasaanod"/>
    <s v="Alibarre  HC"/>
    <s v="Health Center"/>
    <s v="Missing"/>
    <s v="Missing"/>
    <n v="25715"/>
    <s v="MOHD"/>
    <s v="Medical equipment Sterilization, Vaccine refrigeration and Lighting"/>
  </r>
  <r>
    <s v="Awdal"/>
    <x v="9"/>
    <s v="Missing"/>
    <s v="Arawayne HP"/>
    <s v="Health Post"/>
    <s v="Missing"/>
    <s v="Missing"/>
    <m/>
    <s v="missing"/>
    <s v="missing"/>
  </r>
  <r>
    <s v="Sanaag"/>
    <x v="10"/>
    <s v="Ardaa "/>
    <s v="Ardaa PHU"/>
    <s v="Health Post"/>
    <s v="Missing"/>
    <s v="Missing"/>
    <m/>
    <s v="MOHD"/>
    <s v="Lighting"/>
  </r>
  <r>
    <s v="Awdal"/>
    <x v="3"/>
    <s v="Missing"/>
    <s v="Asho Ado HP"/>
    <s v="Health Post"/>
    <s v="Missing"/>
    <s v="Missing"/>
    <m/>
    <s v="missing"/>
    <s v="missing"/>
  </r>
  <r>
    <s v="Marodi Jeex"/>
    <x v="0"/>
    <s v="Missing"/>
    <s v="Awr Barkhadle HP"/>
    <s v="Health Post"/>
    <s v="Missing"/>
    <s v="Missing"/>
    <m/>
    <s v="missing"/>
    <s v="missing"/>
  </r>
  <r>
    <s v="Sool"/>
    <x v="11"/>
    <s v="Awrboogays"/>
    <s v="Awrbogays  HC"/>
    <s v="Health Center"/>
    <s v="Missing"/>
    <s v="Missing"/>
    <n v="16260"/>
    <s v="MOHD"/>
    <s v="Medical equipment Sterilization, Vaccine refrigeration and Lighting"/>
  </r>
  <r>
    <s v="Marodi Jeex"/>
    <x v="0"/>
    <s v="Missing"/>
    <s v="Ayaha 4 HC"/>
    <s v="Health Center"/>
    <s v="yes"/>
    <s v="Missing"/>
    <m/>
    <s v="missing"/>
    <s v="missing"/>
  </r>
  <r>
    <s v="Sanaag"/>
    <x v="12"/>
    <s v="Missing"/>
    <s v="Badhan TB Center"/>
    <s v="Health Center"/>
    <s v="Missing"/>
    <s v="yes"/>
    <m/>
    <s v="missing"/>
    <s v="missing"/>
  </r>
  <r>
    <s v="Awdal"/>
    <x v="9"/>
    <s v="Missing"/>
    <s v="Baki HC"/>
    <s v="Health Center"/>
    <s v="yes"/>
    <s v="Missing"/>
    <m/>
    <s v="missing"/>
    <s v="missing"/>
  </r>
  <r>
    <s v="Marodi Jeex"/>
    <x v="0"/>
    <s v="Missing"/>
    <s v="Bali Abane HC"/>
    <s v="Health Center"/>
    <s v="yes"/>
    <s v="Missing"/>
    <m/>
    <s v="missing"/>
    <s v="missing"/>
  </r>
  <r>
    <s v="Togdheer"/>
    <x v="8"/>
    <s v="Missing"/>
    <s v="Bali Alanle HP"/>
    <s v="Health Post"/>
    <s v="Missing"/>
    <s v="Missing"/>
    <m/>
    <s v="missing"/>
    <s v="missing"/>
  </r>
  <r>
    <s v="Togdheer"/>
    <x v="4"/>
    <s v="Missing"/>
    <s v="Bali Dhig HC"/>
    <s v="Health Center"/>
    <s v="yes"/>
    <s v="yes"/>
    <m/>
    <s v="missing"/>
    <s v="missing"/>
  </r>
  <r>
    <s v="Sanaag"/>
    <x v="12"/>
    <s v="Balibusle "/>
    <s v="Balibusle HC"/>
    <s v="Health Center"/>
    <s v="yes"/>
    <s v="Missing"/>
    <m/>
    <s v="MOHD"/>
    <s v="Medical equipment Sterilization, Vaccine refrigeration and Lighting"/>
  </r>
  <r>
    <s v="Sool"/>
    <x v="13"/>
    <s v="Missing"/>
    <s v="Balicad HP"/>
    <s v="Hospital"/>
    <s v="Missing"/>
    <s v="Missing"/>
    <m/>
    <s v="missing"/>
    <s v="missing"/>
  </r>
  <r>
    <s v="Marodi Jeex"/>
    <x v="0"/>
    <s v="Baliga cas Hpu"/>
    <s v="Baliga cas Hpu"/>
    <s v="Health Post"/>
    <s v="Missing"/>
    <s v="Missing"/>
    <m/>
    <s v="MOHD"/>
    <s v="Lighting"/>
  </r>
  <r>
    <s v="Marodi Jeex"/>
    <x v="14"/>
    <s v="Baligubadle"/>
    <s v="Baligubadle D Hospital"/>
    <s v="District Hospital"/>
    <s v="Missing"/>
    <s v="Missing"/>
    <m/>
    <s v="MOHD"/>
    <s v="Medical equipment Sterilization, Vaccine refrigeration and Lighting"/>
  </r>
  <r>
    <s v="Sool"/>
    <x v="5"/>
    <s v="Balihadah"/>
    <s v="Balihadhac HC"/>
    <s v="Health Center"/>
    <s v="Missing"/>
    <s v="Missing"/>
    <n v="6000"/>
    <s v="MOHD"/>
    <s v="Medical equipment Sterilization, Vaccine refrigeration and Lighting"/>
  </r>
  <r>
    <s v="Marodi Jeex"/>
    <x v="15"/>
    <s v="Balikaliil "/>
    <s v="Balikaliil hf"/>
    <s v="Health Center"/>
    <s v="Missing"/>
    <s v="Missing"/>
    <m/>
    <s v="MOHD"/>
    <s v="Medical equipment Sterilization, Vaccine refrigeration and Lighting"/>
  </r>
  <r>
    <s v="Sanaag"/>
    <x v="12"/>
    <s v="Baraagtaqol "/>
    <s v="Baraagtaqol HC"/>
    <s v="Health Center"/>
    <s v="Missing"/>
    <s v="Missing"/>
    <m/>
    <s v="MOHD"/>
    <s v="Medical equipment Sterilization, Vaccine refrigeration and Lighting"/>
  </r>
  <r>
    <s v="Sanaag"/>
    <x v="10"/>
    <s v="Missing"/>
    <s v="Barwaqo ERIGAVO HC"/>
    <s v="Health Center"/>
    <s v="yes"/>
    <s v="Missing"/>
    <m/>
    <s v="missing"/>
    <s v="missing"/>
  </r>
  <r>
    <s v="Togdheer"/>
    <x v="4"/>
    <s v="Missing"/>
    <s v="Beer HP"/>
    <s v="Health Post"/>
    <s v="Missing"/>
    <s v="Missing"/>
    <m/>
    <s v="missing"/>
    <s v="missing"/>
  </r>
  <r>
    <s v="Marodi Jeex"/>
    <x v="16"/>
    <s v="Benderwanag "/>
    <s v="Benderwanag hf"/>
    <s v="Health Center"/>
    <s v="Missing"/>
    <s v="Missing"/>
    <m/>
    <s v="MOHD"/>
    <s v="Medical equipment Sterilization, Vaccine refrigeration and Lighting"/>
  </r>
  <r>
    <s v="Saaxil"/>
    <x v="1"/>
    <s v="Berbera"/>
    <s v="Berbera Centeral"/>
    <s v="Health Center"/>
    <s v="Missing"/>
    <s v="Missing"/>
    <m/>
    <s v="MOHD"/>
    <s v="Medical equipment Sterilization, Vaccine refrigeration and Lighting"/>
  </r>
  <r>
    <s v="Marodi Jeex"/>
    <x v="17"/>
    <s v="Berdale "/>
    <s v="Berdale hpu"/>
    <s v="Health Post"/>
    <s v="Missing"/>
    <s v="Missing"/>
    <m/>
    <s v="MOHD"/>
    <s v="Lighting"/>
  </r>
  <r>
    <s v="Saaxil"/>
    <x v="1"/>
    <s v="Bixin "/>
    <s v="Bixin"/>
    <s v="Health Post"/>
    <s v="Missing"/>
    <s v="Missing"/>
    <m/>
    <s v="MOHD"/>
    <s v="Lighting"/>
  </r>
  <r>
    <s v="Saaxil"/>
    <x v="1"/>
    <s v="Missing"/>
    <s v="Biyolay HP"/>
    <s v="Health Post"/>
    <s v="Missing"/>
    <s v="Missing"/>
    <m/>
    <s v="missing"/>
    <s v="missing"/>
  </r>
  <r>
    <s v="Marodi Jeex"/>
    <x v="6"/>
    <s v="Missing"/>
    <s v="Bodhley HP"/>
    <s v="Health Post"/>
    <s v="Missing"/>
    <s v="Missing"/>
    <m/>
    <s v="missing"/>
    <s v="missing"/>
  </r>
  <r>
    <s v="Sool"/>
    <x v="5"/>
    <s v="Boocame"/>
    <s v="Boocame HC"/>
    <s v="Health Center"/>
    <s v="Missing"/>
    <s v="Missing"/>
    <n v="24900"/>
    <s v="MOHD"/>
    <s v="Medical equipment Sterilization, Vaccine refrigeration and Lighting"/>
  </r>
  <r>
    <s v="Sanaag"/>
    <x v="12"/>
    <s v="Booda "/>
    <s v="Booda PHU"/>
    <s v="Health Post"/>
    <s v="Missing"/>
    <s v="Missing"/>
    <m/>
    <s v="MOHD"/>
    <s v="Lighting"/>
  </r>
  <r>
    <s v="Sanaag"/>
    <x v="10"/>
    <s v="Booda cade  "/>
    <s v="Booda cade  PHU"/>
    <s v="Health Post"/>
    <s v="Missing"/>
    <s v="Missing"/>
    <m/>
    <s v="MOHD"/>
    <s v="Lighting"/>
  </r>
  <r>
    <s v="Awdal"/>
    <x v="18"/>
    <s v="Missing"/>
    <s v="Boon HC"/>
    <s v="Health Center"/>
    <s v="yes"/>
    <s v="Missing"/>
    <m/>
    <s v="missing"/>
    <s v="missing"/>
  </r>
  <r>
    <s v="Marodi Jeex"/>
    <x v="6"/>
    <s v="Missing"/>
    <s v="Boqor HP"/>
    <s v="Health Post"/>
    <s v="Missing"/>
    <s v="Missing"/>
    <m/>
    <s v="missing"/>
    <s v="missing"/>
  </r>
  <r>
    <s v="Awdal"/>
    <x v="18"/>
    <s v="Missing"/>
    <s v="Borama Central HC"/>
    <s v="Health Center"/>
    <s v="yes"/>
    <s v="Missing"/>
    <m/>
    <s v="missing"/>
    <s v="missing"/>
  </r>
  <r>
    <s v="Awdal"/>
    <x v="18"/>
    <s v="Missing"/>
    <s v="Borama Hospital"/>
    <s v="Hospital"/>
    <s v="Missing"/>
    <s v="Missing"/>
    <m/>
    <s v="missing"/>
    <s v="missing"/>
  </r>
  <r>
    <s v="Awdal"/>
    <x v="18"/>
    <s v="Missing"/>
    <s v="Borama TB Center"/>
    <s v="Hospital"/>
    <s v="Missing"/>
    <s v="yes"/>
    <m/>
    <s v="missing"/>
    <s v="missing"/>
  </r>
  <r>
    <s v="Awdal"/>
    <x v="3"/>
    <s v="Missing"/>
    <s v="Borama TB Hospital"/>
    <s v="Hospital"/>
    <s v="Missing"/>
    <s v="yes"/>
    <m/>
    <s v="missing"/>
    <s v="missing"/>
  </r>
  <r>
    <s v="Saaxil"/>
    <x v="1"/>
    <s v="Missing"/>
    <s v="Bulahar HC"/>
    <s v="Health Center"/>
    <s v="yes"/>
    <s v="Missing"/>
    <m/>
    <s v="missing"/>
    <s v="missing"/>
  </r>
  <r>
    <s v="Sanaag"/>
    <x v="12"/>
    <s v="Buraan Town"/>
    <s v="Buraan HC"/>
    <s v="Health Center"/>
    <s v="Missing"/>
    <s v="Missing"/>
    <m/>
    <s v="MOHD"/>
    <s v="Medical equipment Sterilization, Vaccine refrigeration and Lighting"/>
  </r>
  <r>
    <s v="Togdheer"/>
    <x v="4"/>
    <s v="Missing"/>
    <s v="Burao General Hospital"/>
    <s v="Hospital"/>
    <s v="Missing"/>
    <s v="Missing"/>
    <m/>
    <s v="missing"/>
    <s v="missing"/>
  </r>
  <r>
    <s v="Togdheer"/>
    <x v="4"/>
    <s v="Missing"/>
    <s v="Burao TB Hospital Center"/>
    <s v="Hospital"/>
    <s v="Missing"/>
    <s v="yes"/>
    <m/>
    <s v="missing"/>
    <s v="missing"/>
  </r>
  <r>
    <s v="Marodi Jeex"/>
    <x v="6"/>
    <s v="Missing"/>
    <s v="Bus HP"/>
    <s v="Health Post"/>
    <s v="Missing"/>
    <s v="Missing"/>
    <m/>
    <s v="missing"/>
    <s v="missing"/>
  </r>
  <r>
    <s v="Sool"/>
    <x v="5"/>
    <s v="Missing"/>
    <s v="Buuro Wadal"/>
    <s v="Health Center"/>
    <s v="Missing"/>
    <s v="Missing"/>
    <m/>
    <s v="missing"/>
    <s v="missing"/>
  </r>
  <r>
    <s v="Marodi Jeex"/>
    <x v="6"/>
    <s v="Caada "/>
    <s v="Caada hf"/>
    <s v="Health Center"/>
    <s v="Missing"/>
    <s v="Missing"/>
    <m/>
    <s v="MOHD"/>
    <s v="Medical equipment Sterilization, Vaccine refrigeration and Lighting"/>
  </r>
  <r>
    <s v="Saaxil"/>
    <x v="19"/>
    <s v="Cagaaray "/>
    <s v="Cagaaray"/>
    <s v="Health Post"/>
    <s v="Missing"/>
    <s v="Missing"/>
    <m/>
    <s v="MOHD"/>
    <s v="Lighting"/>
  </r>
  <r>
    <s v="Saaxil"/>
    <x v="19"/>
    <s v="Calaacula "/>
    <s v="Calaacula"/>
    <s v="Health Post"/>
    <s v="Missing"/>
    <s v="Missing"/>
    <m/>
    <s v="MOHD"/>
    <s v="Lighting"/>
  </r>
  <r>
    <s v="Sanaag"/>
    <x v="12"/>
    <s v="Missing"/>
    <s v="Carmale HP"/>
    <s v="Hospital"/>
    <s v="Missing"/>
    <s v="Missing"/>
    <m/>
    <s v="missing"/>
    <s v="missing"/>
  </r>
  <r>
    <s v="Sool"/>
    <x v="20"/>
    <s v="Carooley"/>
    <s v="Carooley HC"/>
    <s v="Health Center"/>
    <s v="Missing"/>
    <s v="Missing"/>
    <n v="13384"/>
    <s v="MOHD"/>
    <s v="Medical equipment Sterilization, Vaccine refrigeration and Lighting"/>
  </r>
  <r>
    <s v="Sanaag"/>
    <x v="12"/>
    <s v="Missing"/>
    <s v="Cawsane HP"/>
    <s v="Hospital"/>
    <s v="Missing"/>
    <s v="Missing"/>
    <m/>
    <s v="missing"/>
    <s v="missing"/>
  </r>
  <r>
    <s v="Sool"/>
    <x v="21"/>
    <s v="Missing"/>
    <s v="Ceegag HP"/>
    <s v="Hospital"/>
    <s v="Missing"/>
    <s v="Missing"/>
    <m/>
    <s v="missing"/>
    <s v="missing"/>
  </r>
  <r>
    <s v="Sanaag"/>
    <x v="22"/>
    <s v="Ceel lahelay  "/>
    <s v="Ceel lahelay  HC"/>
    <s v="Health Center"/>
    <s v="Missing"/>
    <s v="Missing"/>
    <m/>
    <s v="MOHD"/>
    <s v="Medical equipment Sterilization, Vaccine refrigeration and Lighting"/>
  </r>
  <r>
    <s v="Sanaag"/>
    <x v="12"/>
    <s v="Ceel-buh "/>
    <s v="Ceel buh MCH"/>
    <s v="Health Center"/>
    <s v="Missing"/>
    <s v="Missing"/>
    <m/>
    <s v="MOHD"/>
    <s v="Medical equipment Sterilization, Vaccine refrigeration and Lighting"/>
  </r>
  <r>
    <s v="Sool"/>
    <x v="5"/>
    <s v="Laasaanod"/>
    <s v="Central  HC"/>
    <s v="Health Center"/>
    <s v="Missing"/>
    <s v="Missing"/>
    <n v="29000"/>
    <s v="MOHD"/>
    <s v="Medical equipment Sterilization, Vaccine refrigeration and Lighting"/>
  </r>
  <r>
    <s v="Sanaag"/>
    <x v="10"/>
    <s v="Cirshiida "/>
    <s v="Cirshiida MCH"/>
    <s v="Health Center"/>
    <s v="Missing"/>
    <s v="Missing"/>
    <m/>
    <s v="MOHD"/>
    <s v="Medical equipment Sterilization, Vaccine refrigeration and Lighting"/>
  </r>
  <r>
    <s v="Marodi Jeex"/>
    <x v="0"/>
    <s v="Missing"/>
    <s v="Da'arbudhuq HC"/>
    <s v="Health Center"/>
    <s v="yes"/>
    <s v="Missing"/>
    <m/>
    <s v="missing"/>
    <s v="missing"/>
  </r>
  <r>
    <s v="Sool"/>
    <x v="5"/>
    <s v="Laasaanod"/>
    <s v="Daami HC"/>
    <s v="Health Center"/>
    <s v="Missing"/>
    <s v="Missing"/>
    <n v="29000"/>
    <s v="MOHD"/>
    <s v="Medical equipment Sterilization, Vaccine refrigeration and Lighting"/>
  </r>
  <r>
    <s v="Sanaag"/>
    <x v="12"/>
    <s v="Missing"/>
    <s v="Daarasalam HP"/>
    <s v="Hospital"/>
    <s v="Missing"/>
    <s v="Missing"/>
    <m/>
    <s v="missing"/>
    <s v="missing"/>
  </r>
  <r>
    <s v="Togdheer"/>
    <x v="2"/>
    <s v="Missing"/>
    <s v="Dabagoriyale HP"/>
    <s v="Health Post"/>
    <s v="Missing"/>
    <s v="Missing"/>
    <m/>
    <s v="missing"/>
    <s v="missing"/>
  </r>
  <r>
    <s v="Sool"/>
    <x v="5"/>
    <s v="Missing"/>
    <s v="Dabatag HP"/>
    <s v="Health Post"/>
    <s v="Missing"/>
    <s v="Missing"/>
    <m/>
    <s v="missing"/>
    <s v="missing"/>
  </r>
  <r>
    <s v="Sool"/>
    <x v="5"/>
    <s v="Missing"/>
    <s v="Dalyare HP"/>
    <s v="Health Post"/>
    <s v="Missing"/>
    <s v="Missing"/>
    <m/>
    <s v="missing"/>
    <s v="missing"/>
  </r>
  <r>
    <s v="Sanaag"/>
    <x v="23"/>
    <s v="Missing"/>
    <s v="Damalo Xagare HP"/>
    <s v="Hospital"/>
    <s v="Missing"/>
    <s v="Missing"/>
    <m/>
    <s v="missing"/>
    <s v="missing"/>
  </r>
  <r>
    <s v="Marodi Jeex"/>
    <x v="0"/>
    <s v="Missing"/>
    <s v="Dami A HC"/>
    <s v="Health Center"/>
    <s v="yes"/>
    <s v="Missing"/>
    <m/>
    <s v="missing"/>
    <s v="missing"/>
  </r>
  <r>
    <s v="Marodi Jeex"/>
    <x v="0"/>
    <s v="Missing"/>
    <s v="Dami B HC"/>
    <s v="Health Center"/>
    <s v="yes"/>
    <s v="Missing"/>
    <m/>
    <s v="missing"/>
    <s v="missing"/>
  </r>
  <r>
    <s v="Sool"/>
    <x v="5"/>
    <s v="Missing"/>
    <s v="Dan Gudban HP"/>
    <s v="Health Post"/>
    <s v="Missing"/>
    <s v="Missing"/>
    <m/>
    <s v="missing"/>
    <s v="missing"/>
  </r>
  <r>
    <s v="Sanaag"/>
    <x v="22"/>
    <s v="Dararwayne   "/>
    <s v="Dararwayne   HC"/>
    <s v="Health Center"/>
    <s v="Missing"/>
    <s v="Missing"/>
    <m/>
    <s v="MOHD"/>
    <s v="Medical equipment Sterilization, Vaccine refrigeration and Lighting"/>
  </r>
  <r>
    <s v="Marodi Jeex"/>
    <x v="0"/>
    <s v="Missing"/>
    <s v="Dararwayne HC"/>
    <s v="Health Center"/>
    <s v="yes"/>
    <s v="Missing"/>
    <m/>
    <s v="missing"/>
    <s v="missing"/>
  </r>
  <r>
    <s v="Marodi Jeex"/>
    <x v="0"/>
    <s v="Missing"/>
    <s v="Darasalam HC"/>
    <s v="Health Center"/>
    <s v="yes"/>
    <s v="Missing"/>
    <m/>
    <s v="missing"/>
    <s v="missing"/>
  </r>
  <r>
    <s v="Saaxil"/>
    <x v="19"/>
    <s v="Dariiqo "/>
    <s v="Dariiqo"/>
    <s v="Health Post"/>
    <s v="Missing"/>
    <s v="Missing"/>
    <m/>
    <s v="MOHD"/>
    <s v="Lighting"/>
  </r>
  <r>
    <s v="Sanaag"/>
    <x v="10"/>
    <s v="Dawaco "/>
    <s v="Dawaco PHU"/>
    <s v="Health Post"/>
    <s v="Missing"/>
    <s v="Missing"/>
    <m/>
    <s v="MOHD"/>
    <s v="Lighting"/>
  </r>
  <r>
    <s v="Marodi Jeex"/>
    <x v="24"/>
    <s v="Dhabolaq  "/>
    <s v="Dhabolaq"/>
    <s v="Health Center"/>
    <s v="Missing"/>
    <s v="Missing"/>
    <m/>
    <s v="MOHD"/>
    <s v="Medical equipment Sterilization, Vaccine refrigeration and Lighting"/>
  </r>
  <r>
    <s v="Sanaag"/>
    <x v="22"/>
    <s v="Dhadhin yahaye "/>
    <s v="Dhadhin yahaye HC"/>
    <s v="Health Center"/>
    <s v="Missing"/>
    <s v="Missing"/>
    <m/>
    <s v="MOHD"/>
    <s v="Medical equipment Sterilization, Vaccine refrigeration and Lighting"/>
  </r>
  <r>
    <s v="Togdheer"/>
    <x v="4"/>
    <s v="Missing"/>
    <s v="Dhagah Dher HC"/>
    <s v="Health Center"/>
    <s v="yes"/>
    <s v="Missing"/>
    <m/>
    <s v="missing"/>
    <s v="missing"/>
  </r>
  <r>
    <s v="Sanaag"/>
    <x v="23"/>
    <s v="Missing"/>
    <s v="Dhahar Hospital"/>
    <s v="Hospital"/>
    <s v="Missing"/>
    <s v="Missing"/>
    <m/>
    <s v="missing"/>
    <s v="missing"/>
  </r>
  <r>
    <s v="Sool"/>
    <x v="7"/>
    <s v="Missing"/>
    <s v="Dhanano HP"/>
    <s v="Health Post"/>
    <s v="Missing"/>
    <s v="Missing"/>
    <m/>
    <s v="missing"/>
    <s v="missing"/>
  </r>
  <r>
    <s v="Sool"/>
    <x v="5"/>
    <s v="Dharkayngeenyo"/>
    <s v="Dharkayn HC"/>
    <s v="Health Center"/>
    <s v="Missing"/>
    <s v="Missing"/>
    <n v="16000"/>
    <s v="MOHD"/>
    <s v="Medical equipment Sterilization, Vaccine refrigeration and Lighting"/>
  </r>
  <r>
    <s v="Marodi Jeex"/>
    <x v="0"/>
    <s v="Missing"/>
    <s v="Dheenta HP"/>
    <s v="Health Post"/>
    <s v="Missing"/>
    <s v="Missing"/>
    <m/>
    <s v="missing"/>
    <s v="missing"/>
  </r>
  <r>
    <s v="Marodi Jeex"/>
    <x v="0"/>
    <s v="Missing"/>
    <s v="Dhimbiriyale HC"/>
    <s v="Health Center"/>
    <s v="yes"/>
    <s v="Missing"/>
    <m/>
    <s v="missing"/>
    <s v="missing"/>
  </r>
  <r>
    <s v="Togdheer"/>
    <x v="4"/>
    <s v="Missing"/>
    <s v="Dhoqoshay HC"/>
    <s v="Health Center"/>
    <s v="yes"/>
    <s v="Missing"/>
    <m/>
    <s v="missing"/>
    <s v="missing"/>
  </r>
  <r>
    <s v="Sool"/>
    <x v="5"/>
    <s v="Missing"/>
    <s v="Dhumey HP"/>
    <s v="Health Post"/>
    <s v="Missing"/>
    <s v="Missing"/>
    <m/>
    <s v="missing"/>
    <s v="missing"/>
  </r>
  <r>
    <s v="Sanaag"/>
    <x v="22"/>
    <s v="Dhuurcilaan "/>
    <s v="Dhuurcilaan  PHU"/>
    <s v="Health Post"/>
    <s v="Missing"/>
    <s v="Missing"/>
    <m/>
    <s v="MOHD"/>
    <s v="Medical equipment Sterilization, Vaccine refrigeration and Lighting"/>
  </r>
  <r>
    <s v="Sanaag"/>
    <x v="10"/>
    <s v="Dibqarax "/>
    <s v="Dibqarax PHU"/>
    <s v="Health Post"/>
    <s v="Missing"/>
    <s v="Missing"/>
    <m/>
    <s v="MOHD"/>
    <s v="Lighting"/>
  </r>
  <r>
    <s v="Marodi Jeex"/>
    <x v="0"/>
    <s v="Missing"/>
    <s v="Digale HC"/>
    <s v="Health Center"/>
    <s v="yes"/>
    <s v="Missing"/>
    <m/>
    <s v="missing"/>
    <s v="missing"/>
  </r>
  <r>
    <s v="Awdal"/>
    <x v="9"/>
    <s v="Missing"/>
    <s v="Dilla HC"/>
    <s v="Health Center"/>
    <s v="yes"/>
    <s v="Missing"/>
    <m/>
    <s v="missing"/>
    <s v="missing"/>
  </r>
  <r>
    <s v="Saaxil"/>
    <x v="1"/>
    <s v="Missing"/>
    <s v="Doha Guban HP"/>
    <s v="Health Post"/>
    <s v="Missing"/>
    <s v="Missing"/>
    <m/>
    <s v="missing"/>
    <s v="missing"/>
  </r>
  <r>
    <s v="Sanaag"/>
    <x v="10"/>
    <s v="Doonyaha "/>
    <s v="Doonyaha PHU"/>
    <s v="Health Post"/>
    <s v="Missing"/>
    <s v="Missing"/>
    <m/>
    <s v="MOHD"/>
    <s v="Lighting"/>
  </r>
  <r>
    <s v="Togdheer"/>
    <x v="4"/>
    <s v="Missing"/>
    <s v="Dr. Alag HC"/>
    <s v="Health Center"/>
    <s v="yes"/>
    <s v="Missing"/>
    <m/>
    <s v="missing"/>
    <s v="missing"/>
  </r>
  <r>
    <s v="Marodi Jeex"/>
    <x v="0"/>
    <s v="Missing"/>
    <s v="Dr. Khalid HC"/>
    <s v="Health Center"/>
    <s v="yes"/>
    <s v="Missing"/>
    <m/>
    <s v="missing"/>
    <s v="missing"/>
  </r>
  <r>
    <s v="Togdheer"/>
    <x v="4"/>
    <s v="Missing"/>
    <s v="Dr. Yusuf HC"/>
    <s v="Health Center"/>
    <s v="yes"/>
    <s v="Missing"/>
    <m/>
    <s v="missing"/>
    <s v="missing"/>
  </r>
  <r>
    <s v="Sanaag"/>
    <x v="10"/>
    <s v="Durdur "/>
    <s v="Durdur MCH"/>
    <s v="Health Center"/>
    <s v="Missing"/>
    <s v="Missing"/>
    <m/>
    <s v="MOHD"/>
    <s v="Lighting"/>
  </r>
  <r>
    <s v="Togdheer"/>
    <x v="4"/>
    <s v="Duruqsi "/>
    <s v="Duruqsi hospital"/>
    <s v="Health Center"/>
    <s v="Missing"/>
    <s v="Missing"/>
    <m/>
    <s v="MOHD"/>
    <s v="Medical equipment Sterilization, Vaccine refrigeration and Lighting"/>
  </r>
  <r>
    <s v="Togdheer"/>
    <x v="2"/>
    <s v="Missing"/>
    <s v="Eeg HP"/>
    <s v="Health Post"/>
    <s v="Missing"/>
    <s v="Missing"/>
    <m/>
    <s v="missing"/>
    <s v="missing"/>
  </r>
  <r>
    <s v="Awdal"/>
    <x v="3"/>
    <s v="Missing"/>
    <s v="El Bahay HP"/>
    <s v="Health Post"/>
    <s v="Missing"/>
    <s v="Missing"/>
    <m/>
    <s v="missing"/>
    <s v="missing"/>
  </r>
  <r>
    <s v="Saaxil"/>
    <x v="1"/>
    <s v="Missing"/>
    <s v="El Bodale HP"/>
    <s v="Health Post"/>
    <s v="Missing"/>
    <s v="Missing"/>
    <m/>
    <s v="missing"/>
    <s v="missing"/>
  </r>
  <r>
    <s v="Awdal"/>
    <x v="3"/>
    <s v="Missing"/>
    <s v="El Gal HP"/>
    <s v="Health Post"/>
    <s v="Missing"/>
    <s v="Missing"/>
    <m/>
    <s v="missing"/>
    <s v="missing"/>
  </r>
  <r>
    <s v="Saaxil"/>
    <x v="1"/>
    <s v="Missing"/>
    <s v="El Sheikh HP"/>
    <s v="Health Post"/>
    <s v="Missing"/>
    <s v="Missing"/>
    <m/>
    <s v="missing"/>
    <s v="missing"/>
  </r>
  <r>
    <s v="Sanaag"/>
    <x v="22"/>
    <s v="Missing"/>
    <s v="El Afwayn District Hospital"/>
    <s v="Hospital"/>
    <s v="Missing"/>
    <s v="Missing"/>
    <m/>
    <s v="missing"/>
    <s v="missing"/>
  </r>
  <r>
    <s v="Sanaag"/>
    <x v="22"/>
    <s v="Missing"/>
    <s v="El Afwayn HC"/>
    <s v="Health Center"/>
    <s v="yes"/>
    <s v="Missing"/>
    <m/>
    <s v="missing"/>
    <s v="missing"/>
  </r>
  <r>
    <s v="Togdheer"/>
    <x v="2"/>
    <s v="Missing"/>
    <s v="El Hume HP"/>
    <s v="Health Post"/>
    <s v="Missing"/>
    <s v="Missing"/>
    <m/>
    <s v="missing"/>
    <s v="missing"/>
  </r>
  <r>
    <s v="Marodi Jeex"/>
    <x v="0"/>
    <s v="Missing"/>
    <s v="El Lahelay HC"/>
    <s v="Health Center"/>
    <s v="yes"/>
    <s v="Missing"/>
    <m/>
    <s v="missing"/>
    <s v="missing"/>
  </r>
  <r>
    <s v="Sanaag"/>
    <x v="10"/>
    <s v="Missing"/>
    <s v="Elafwein TB Hospital Center"/>
    <s v="Hospital"/>
    <s v="Missing"/>
    <s v="yes"/>
    <m/>
    <s v="missing"/>
    <s v="missing"/>
  </r>
  <r>
    <s v="Sanaag"/>
    <x v="10"/>
    <s v="Missing"/>
    <s v="Erigabo Hospital"/>
    <s v="Hospital"/>
    <s v="Missing"/>
    <s v="Missing"/>
    <m/>
    <s v="missing"/>
    <s v="missing"/>
  </r>
  <r>
    <s v="Sanaag"/>
    <x v="10"/>
    <s v="Missing"/>
    <s v="Erigabo TB Hospital"/>
    <s v="Hospital"/>
    <s v="Missing"/>
    <s v="yes"/>
    <m/>
    <s v="missing"/>
    <s v="missing"/>
  </r>
  <r>
    <s v="Sanaag"/>
    <x v="22"/>
    <s v="Fadhigaab "/>
    <s v="Fadhigaab MCH"/>
    <s v="Health Center"/>
    <s v="Missing"/>
    <s v="Missing"/>
    <m/>
    <s v="MOHD"/>
    <s v="Medical equipment Sterilization, Vaccine refrigeration and Lighting"/>
  </r>
  <r>
    <s v="Awdal"/>
    <x v="9"/>
    <s v="Missing"/>
    <s v="Fadhihun HC"/>
    <s v="Health Center"/>
    <s v="yes"/>
    <s v="Missing"/>
    <m/>
    <s v="missing"/>
    <s v="missing"/>
  </r>
  <r>
    <s v="Sool"/>
    <x v="5"/>
    <s v="Missing"/>
    <s v="Faliidhyaale"/>
    <s v="Health Center"/>
    <s v="Missing"/>
    <s v="Missing"/>
    <m/>
    <s v="missing"/>
    <s v="missing"/>
  </r>
  <r>
    <s v="Togdheer"/>
    <x v="4"/>
    <s v="Missing"/>
    <s v="Faqayub HP"/>
    <s v="Health Post"/>
    <s v="Missing"/>
    <s v="Missing"/>
    <m/>
    <s v="missing"/>
    <s v="missing"/>
  </r>
  <r>
    <s v="Togdheer"/>
    <x v="4"/>
    <s v="Missing"/>
    <s v="Farah Omar HC"/>
    <s v="Health Center"/>
    <s v="yes"/>
    <s v="Missing"/>
    <m/>
    <s v="missing"/>
    <s v="missing"/>
  </r>
  <r>
    <s v="Awdal"/>
    <x v="25"/>
    <s v="Missing"/>
    <s v="Fardo Laguhidh HP"/>
    <s v="Health Post"/>
    <s v="Missing"/>
    <s v="Missing"/>
    <m/>
    <s v="missing"/>
    <s v="missing"/>
  </r>
  <r>
    <s v="Sool"/>
    <x v="5"/>
    <s v="Laasaanod"/>
    <s v="Farhaskule  HC"/>
    <s v="Health Center"/>
    <s v="Missing"/>
    <s v="Missing"/>
    <n v="29000"/>
    <s v="MOHD"/>
    <s v="Medical equipment Sterilization, Vaccine refrigeration and Lighting"/>
  </r>
  <r>
    <s v="Awdal"/>
    <x v="3"/>
    <s v="Missing"/>
    <s v="Fiqi Aden HC"/>
    <s v="Health Center"/>
    <s v="yes"/>
    <s v="Missing"/>
    <m/>
    <s v="missing"/>
    <s v="missing"/>
  </r>
  <r>
    <s v="Sanaag"/>
    <x v="10"/>
    <s v="Missing"/>
    <s v="Fiqi Fuliye HP"/>
    <s v="Health Post"/>
    <s v="Missing"/>
    <s v="Missing"/>
    <m/>
    <s v="missing"/>
    <s v="missing"/>
  </r>
  <r>
    <s v="Marodi Jeex"/>
    <x v="6"/>
    <s v="Missing"/>
    <s v="Gabiley HC"/>
    <s v="Health Center"/>
    <s v="yes"/>
    <s v="Missing"/>
    <m/>
    <s v="missing"/>
    <s v="missing"/>
  </r>
  <r>
    <s v="Marodi Jeex"/>
    <x v="6"/>
    <s v="Missing"/>
    <s v="Gabiley Hospital"/>
    <s v="Hospital"/>
    <s v="Missing"/>
    <s v="Missing"/>
    <m/>
    <s v="missing"/>
    <s v="missing"/>
  </r>
  <r>
    <s v="Marodi Jeex"/>
    <x v="6"/>
    <s v="Missing"/>
    <s v="Gabiley TB Hospital"/>
    <s v="Hospital"/>
    <s v="Missing"/>
    <s v="yes"/>
    <m/>
    <s v="missing"/>
    <s v="missing"/>
  </r>
  <r>
    <s v="Saaxil"/>
    <x v="19"/>
    <s v="Galoolay "/>
    <s v="Galoolay"/>
    <s v="Health Center"/>
    <s v="Missing"/>
    <s v="Missing"/>
    <m/>
    <s v="MOHD"/>
    <s v="Medical equipment Sterilization, Vaccine refrigeration and Lighting"/>
  </r>
  <r>
    <s v="Sool"/>
    <x v="5"/>
    <s v="Gambadhe"/>
    <s v="Ganbadhe HC"/>
    <s v="Health Center"/>
    <s v="Missing"/>
    <s v="Missing"/>
    <n v="10000"/>
    <s v="MOHD"/>
    <s v="Medical equipment Sterilization, Vaccine refrigeration and Lighting"/>
  </r>
  <r>
    <s v="Sanaag"/>
    <x v="22"/>
    <s v="Missing"/>
    <s v="Gar Adag HC"/>
    <s v="Health Center"/>
    <s v="yes"/>
    <s v="Missing"/>
    <m/>
    <s v="missing"/>
    <s v="missing"/>
  </r>
  <r>
    <s v="Awdal"/>
    <x v="18"/>
    <s v="Missing"/>
    <s v="Garayawl HP"/>
    <s v="Health Post"/>
    <s v="Missing"/>
    <s v="Missing"/>
    <m/>
    <s v="missing"/>
    <s v="missing"/>
  </r>
  <r>
    <s v="Awdal"/>
    <x v="25"/>
    <s v="Missing"/>
    <s v="Garbadadar HC"/>
    <s v="Health Center"/>
    <s v="yes"/>
    <s v="Missing"/>
    <m/>
    <s v="missing"/>
    <s v="missing"/>
  </r>
  <r>
    <s v="Awdal"/>
    <x v="25"/>
    <s v="Missing"/>
    <s v="Gargara HC"/>
    <s v="Health Center"/>
    <s v="yes"/>
    <s v="Missing"/>
    <m/>
    <s v="missing"/>
    <s v="missing"/>
  </r>
  <r>
    <s v="Togdheer"/>
    <x v="7"/>
    <s v="Gawsoweyne "/>
    <s v="Gawsoweyne"/>
    <s v="Health Center"/>
    <s v="Missing"/>
    <s v="Missing"/>
    <m/>
    <s v="MOHD"/>
    <s v="Medical equipment Sterilization, Vaccine refrigeration and Lighting"/>
  </r>
  <r>
    <s v="Marodi Jeex"/>
    <x v="6"/>
    <s v="Missing"/>
    <s v="Ged Baladh HP"/>
    <s v="Health Post"/>
    <s v="Missing"/>
    <s v="Missing"/>
    <m/>
    <s v="missing"/>
    <s v="missing"/>
  </r>
  <r>
    <s v="Marodi Jeex"/>
    <x v="0"/>
    <s v="Missing"/>
    <s v="Ged Deble HP"/>
    <s v="Health Post"/>
    <s v="Missing"/>
    <s v="Missing"/>
    <m/>
    <s v="missing"/>
    <s v="missing"/>
  </r>
  <r>
    <s v="Awdal"/>
    <x v="9"/>
    <s v="Missing"/>
    <s v="Gediqsi HP"/>
    <s v="Health Post"/>
    <s v="Missing"/>
    <s v="Missing"/>
    <m/>
    <s v="missing"/>
    <s v="missing"/>
  </r>
  <r>
    <s v="Sanaag"/>
    <x v="12"/>
    <s v="Geeldoora  "/>
    <s v="Geeldoora  HC"/>
    <s v="Health Center"/>
    <s v="Missing"/>
    <s v="Missing"/>
    <m/>
    <s v="MOHD"/>
    <s v="Medical equipment Sterilization, Vaccine refrigeration and Lighting"/>
  </r>
  <r>
    <s v="Sool"/>
    <x v="8"/>
    <s v="Missing"/>
    <s v="General MCH"/>
    <s v="Hospital"/>
    <s v="Missing"/>
    <s v="Missing"/>
    <m/>
    <s v="missing"/>
    <s v="missing"/>
  </r>
  <r>
    <s v="Marodi Jeex"/>
    <x v="6"/>
    <s v="Gerabis "/>
    <s v="Gerabis hf"/>
    <s v="Health Center"/>
    <s v="Missing"/>
    <s v="Missing"/>
    <m/>
    <s v="MOHD"/>
    <s v="Medical equipment Sterilization, Vaccine refrigeration and Lighting"/>
  </r>
  <r>
    <s v="Awdal"/>
    <x v="25"/>
    <s v="Missing"/>
    <s v="Gerisa HC"/>
    <s v="Health Center"/>
    <s v="yes"/>
    <s v="Missing"/>
    <m/>
    <s v="missing"/>
    <s v="missing"/>
  </r>
  <r>
    <s v="Saaxil"/>
    <x v="19"/>
    <s v="Missing"/>
    <s v="Gidheys HP"/>
    <s v="Health Post"/>
    <s v="Missing"/>
    <s v="Missing"/>
    <m/>
    <s v="missing"/>
    <s v="missing"/>
  </r>
  <r>
    <s v="Marodi Jeex"/>
    <x v="0"/>
    <s v="Hargeisa"/>
    <s v="Gini hf"/>
    <s v="Health Center"/>
    <s v="Missing"/>
    <s v="Missing"/>
    <m/>
    <s v="MOHD"/>
    <s v="Medical equipment Sterilization, Vaccine refrigeration and Lighting"/>
  </r>
  <r>
    <s v="Saaxil"/>
    <x v="19"/>
    <s v="Missing"/>
    <s v="Go'da Wayn HC"/>
    <s v="Health Center"/>
    <s v="yes"/>
    <s v="Missing"/>
    <m/>
    <s v="missing"/>
    <s v="missing"/>
  </r>
  <r>
    <s v="Saaxil"/>
    <x v="19"/>
    <s v="Goda yar "/>
    <s v="Go'da yar"/>
    <s v="Health Post"/>
    <s v="Missing"/>
    <s v="Missing"/>
    <m/>
    <s v="MOHD"/>
    <s v="Lighting"/>
  </r>
  <r>
    <s v="Sanaag"/>
    <x v="10"/>
    <s v="God Anod "/>
    <s v="God Anod PHU"/>
    <s v="Health Post"/>
    <s v="Missing"/>
    <s v="Missing"/>
    <m/>
    <s v="MOHD"/>
    <s v="Lighting"/>
  </r>
  <r>
    <s v="Sool"/>
    <x v="20"/>
    <s v="Godaalo"/>
    <s v="Godaalo HC"/>
    <s v="Health Center"/>
    <s v="Missing"/>
    <s v="Missing"/>
    <n v="15000"/>
    <s v="MOHD"/>
    <s v="Medical equipment Sterilization, Vaccine refrigeration and Lighting"/>
  </r>
  <r>
    <s v="Sool"/>
    <x v="5"/>
    <s v="Missing"/>
    <s v="Godqaboobe"/>
    <s v="Health Center"/>
    <s v="Missing"/>
    <s v="Missing"/>
    <m/>
    <s v="missing"/>
    <s v="missing"/>
  </r>
  <r>
    <s v="Sanaag"/>
    <x v="22"/>
    <s v="Godwaraabaaha"/>
    <s v="Godwaraabaaha"/>
    <s v="Health Center"/>
    <s v="Missing"/>
    <s v="Missing"/>
    <m/>
    <s v="MOHD"/>
    <s v="Medical equipment Sterilization, Vaccine refrigeration and Lighting"/>
  </r>
  <r>
    <s v="Marodi Jeex"/>
    <x v="6"/>
    <s v="Gogolwanaag "/>
    <s v="Gogolwanaag hf"/>
    <s v="Health Center"/>
    <s v="Missing"/>
    <s v="Missing"/>
    <m/>
    <s v="MOHD"/>
    <s v="Medical equipment Sterilization, Vaccine refrigeration and Lighting"/>
  </r>
  <r>
    <s v="Sool"/>
    <x v="5"/>
    <s v="Goljano"/>
    <s v="Goljano HC"/>
    <s v="Health Center"/>
    <s v="Missing"/>
    <s v="Missing"/>
    <n v="10500"/>
    <s v="MOHD"/>
    <s v="Medical equipment Sterilization, Vaccine refrigeration and Lighting"/>
  </r>
  <r>
    <s v="Sanaag"/>
    <x v="10"/>
    <s v="Goob "/>
    <s v="Goob PHU"/>
    <s v="Health Post"/>
    <s v="Missing"/>
    <s v="Missing"/>
    <m/>
    <s v="MOHD"/>
    <s v="Lighting"/>
  </r>
  <r>
    <s v="Sanaag"/>
    <x v="10"/>
    <s v="Goof "/>
    <s v="Goof PHU"/>
    <s v="Health Post"/>
    <s v="Missing"/>
    <s v="Missing"/>
    <m/>
    <s v="MOHD"/>
    <s v="Lighting"/>
  </r>
  <r>
    <s v="Sool"/>
    <x v="11"/>
    <s v="Missing"/>
    <s v="Gorofley HP"/>
    <s v="Health Post"/>
    <s v="Missing"/>
    <s v="Missing"/>
    <m/>
    <s v="missing"/>
    <s v="missing"/>
  </r>
  <r>
    <s v="Marodi Jeex"/>
    <x v="0"/>
    <s v="Missing"/>
    <s v="Guburaha Banka HP"/>
    <s v="Health Post"/>
    <s v="Missing"/>
    <s v="Missing"/>
    <m/>
    <s v="missing"/>
    <s v="missing"/>
  </r>
  <r>
    <s v="Togdheer"/>
    <x v="2"/>
    <s v="Missing"/>
    <s v="Gudibi HP"/>
    <s v="Health Post"/>
    <s v="Missing"/>
    <s v="Missing"/>
    <m/>
    <s v="missing"/>
    <s v="missing"/>
  </r>
  <r>
    <s v="Sanaag"/>
    <x v="10"/>
    <s v="Missing"/>
    <s v="Gudmo HC"/>
    <s v="Health Center"/>
    <s v="yes"/>
    <s v="Missing"/>
    <m/>
    <s v="missing"/>
    <s v="missing"/>
  </r>
  <r>
    <s v="Saaxil"/>
    <x v="19"/>
    <s v="Missing"/>
    <s v="Guguh HP"/>
    <s v="Health Post"/>
    <s v="Missing"/>
    <s v="Missing"/>
    <m/>
    <s v="missing"/>
    <s v="missing"/>
  </r>
  <r>
    <s v="Marodi Jeex"/>
    <x v="0"/>
    <s v="Missing"/>
    <s v="Gumar HP"/>
    <s v="Health Post"/>
    <s v="Missing"/>
    <s v="Missing"/>
    <m/>
    <s v="missing"/>
    <s v="missing"/>
  </r>
  <r>
    <s v="Sool"/>
    <x v="5"/>
    <s v="Guumays"/>
    <s v="Gumays HC"/>
    <s v="Health Center"/>
    <s v="Missing"/>
    <s v="Missing"/>
    <n v="7800"/>
    <s v="MOHD"/>
    <s v="Medical equipment Sterilization, Vaccine refrigeration and Lighting"/>
  </r>
  <r>
    <s v="Marodi Jeex"/>
    <x v="0"/>
    <s v="Missing"/>
    <s v="Guryo Samo HC"/>
    <s v="Health Center"/>
    <s v="yes"/>
    <s v="Missing"/>
    <m/>
    <s v="missing"/>
    <s v="missing"/>
  </r>
  <r>
    <s v="Togdheer"/>
    <x v="4"/>
    <s v="Guryosamo Burao"/>
    <s v="Guryosamo"/>
    <s v="Health Center"/>
    <s v="Missing"/>
    <s v="Missing"/>
    <m/>
    <s v="MOHD"/>
    <s v="Medical equipment Sterilization, Vaccine refrigeration and Lighting"/>
  </r>
  <r>
    <s v="Sool"/>
    <x v="11"/>
    <s v="Missing"/>
    <s v="Haange HP"/>
    <s v="Health Post"/>
    <s v="Missing"/>
    <s v="Missing"/>
    <m/>
    <s v="missing"/>
    <s v="missing"/>
  </r>
  <r>
    <s v="Awdal"/>
    <x v="3"/>
    <s v="Missing"/>
    <s v="Habaas HP"/>
    <s v="Health Post"/>
    <s v="Missing"/>
    <s v="Missing"/>
    <m/>
    <s v="missing"/>
    <s v="missing"/>
  </r>
  <r>
    <s v="Sanaag"/>
    <x v="12"/>
    <s v="Habar shire "/>
    <s v="Habar shire PHU"/>
    <s v="Health Post"/>
    <s v="Missing"/>
    <s v="Missing"/>
    <m/>
    <s v="MOHD"/>
    <s v="Lighting"/>
  </r>
  <r>
    <s v="Marodi Jeex"/>
    <x v="0"/>
    <s v="Habasweyn "/>
    <s v="Habasweyn hf hpu"/>
    <s v="Health Center"/>
    <s v="Missing"/>
    <s v="Missing"/>
    <m/>
    <s v="MOHD"/>
    <s v="Medical equipment Sterilization, Vaccine refrigeration and Lighting"/>
  </r>
  <r>
    <s v="Sanaag"/>
    <x v="12"/>
    <s v="Missing"/>
    <s v="Hadaftimo HC"/>
    <s v="Health Center"/>
    <s v="yes"/>
    <s v="Missing"/>
    <m/>
    <s v="missing"/>
    <s v="missing"/>
  </r>
  <r>
    <s v="Saaxil"/>
    <x v="1"/>
    <s v="Missing"/>
    <s v="Hagal HP"/>
    <s v="Health Post"/>
    <s v="Missing"/>
    <s v="Missing"/>
    <m/>
    <s v="missing"/>
    <s v="missing"/>
  </r>
  <r>
    <s v="Togdheer"/>
    <x v="2"/>
    <s v="Missing"/>
    <s v="Hahi HP"/>
    <s v="Health Post"/>
    <s v="Missing"/>
    <s v="Missing"/>
    <m/>
    <s v="missing"/>
    <s v="missing"/>
  </r>
  <r>
    <s v="Togdheer"/>
    <x v="2"/>
    <s v="Missing"/>
    <s v="Haji Salah HC"/>
    <s v="Health Center"/>
    <s v="yes"/>
    <s v="Missing"/>
    <m/>
    <s v="missing"/>
    <s v="missing"/>
  </r>
  <r>
    <s v="Awdal"/>
    <x v="18"/>
    <s v="Missing"/>
    <s v="Halimale HP"/>
    <s v="Health Post"/>
    <s v="Missing"/>
    <s v="Missing"/>
    <m/>
    <s v="missing"/>
    <s v="missing"/>
  </r>
  <r>
    <s v="Sool"/>
    <x v="20"/>
    <s v="Missing"/>
    <s v="Halin HP"/>
    <s v="Health Post"/>
    <s v="Missing"/>
    <s v="Missing"/>
    <m/>
    <s v="missing"/>
    <s v="missing"/>
  </r>
  <r>
    <s v="Awdal"/>
    <x v="9"/>
    <s v="Missing"/>
    <s v="Hamarta Durdur Ad HP"/>
    <s v="Health Post"/>
    <s v="Missing"/>
    <s v="Missing"/>
    <m/>
    <s v="missing"/>
    <s v="missing"/>
  </r>
  <r>
    <s v="Saaxil"/>
    <x v="1"/>
    <s v="Missing"/>
    <s v="Hamas HP"/>
    <s v="Health Post"/>
    <s v="Missing"/>
    <s v="Missing"/>
    <m/>
    <s v="missing"/>
    <s v="missing"/>
  </r>
  <r>
    <s v="Togdheer"/>
    <x v="8"/>
    <s v="Missing"/>
    <s v="Hanad HC"/>
    <s v="Health Center"/>
    <s v="yes"/>
    <s v="Missing"/>
    <m/>
    <s v="missing"/>
    <s v="missing"/>
  </r>
  <r>
    <s v="Togdheer"/>
    <x v="4"/>
    <s v="Missing"/>
    <s v="Harada Gubatahil HP"/>
    <s v="Health Post"/>
    <s v="Missing"/>
    <s v="Missing"/>
    <m/>
    <s v="missing"/>
    <s v="missing"/>
  </r>
  <r>
    <s v="Marodi Jeex"/>
    <x v="0"/>
    <s v="Missing"/>
    <s v="Haraf HP"/>
    <s v="Health Post"/>
    <s v="Missing"/>
    <s v="Missing"/>
    <m/>
    <s v="missing"/>
    <s v="missing"/>
  </r>
  <r>
    <s v="Sanaag"/>
    <x v="10"/>
    <s v="Hareed "/>
    <s v="Hareed PHU"/>
    <s v="Health Post"/>
    <s v="Missing"/>
    <s v="Missing"/>
    <m/>
    <s v="MOHD"/>
    <s v="Lighting"/>
  </r>
  <r>
    <s v="Sool"/>
    <x v="5"/>
    <s v="Hargaga"/>
    <s v="Hargaga HC"/>
    <s v="Health Center"/>
    <s v="Missing"/>
    <s v="Missing"/>
    <n v="2500"/>
    <s v="MOHD"/>
    <s v="Medical equipment Sterilization, Vaccine refrigeration and Lighting"/>
  </r>
  <r>
    <s v="Marodi Jeex"/>
    <x v="0"/>
    <s v="Missing"/>
    <s v="Hargeisa G. Hospital"/>
    <s v="Hospital"/>
    <s v="Missing"/>
    <s v="Missing"/>
    <m/>
    <s v="missing"/>
    <s v="missing"/>
  </r>
  <r>
    <s v="Awdal"/>
    <x v="3"/>
    <s v="Missing"/>
    <s v="Hariirad RHC"/>
    <s v="Health Center"/>
    <s v="Missing"/>
    <s v="Missing"/>
    <m/>
    <s v="missing"/>
    <s v="missing"/>
  </r>
  <r>
    <s v="Awdal"/>
    <x v="3"/>
    <s v="Missing"/>
    <s v="Hariirad TB Centre"/>
    <s v="Hospital"/>
    <s v="Missing"/>
    <s v="yes"/>
    <m/>
    <s v="missing"/>
    <s v="missing"/>
  </r>
  <r>
    <s v="Awdal"/>
    <x v="3"/>
    <s v="Missing"/>
    <s v="Harirad HC"/>
    <s v="Health Center"/>
    <s v="yes"/>
    <s v="Missing"/>
    <m/>
    <s v="missing"/>
    <s v="missing"/>
  </r>
  <r>
    <s v="Togdheer"/>
    <x v="2"/>
    <s v="Missing"/>
    <s v="Harro Sheik HP"/>
    <s v="Health Post"/>
    <s v="Missing"/>
    <s v="Missing"/>
    <m/>
    <s v="missing"/>
    <s v="missing"/>
  </r>
  <r>
    <s v="Marodi Jeex"/>
    <x v="0"/>
    <s v="Missing"/>
    <s v="Hawadle HC"/>
    <s v="Health Center"/>
    <s v="yes"/>
    <s v="Missing"/>
    <m/>
    <s v="missing"/>
    <s v="missing"/>
  </r>
  <r>
    <s v="Saaxil"/>
    <x v="1"/>
    <s v="Missing"/>
    <s v="Hayeyti HP"/>
    <s v="Health Post"/>
    <s v="Missing"/>
    <s v="Missing"/>
    <m/>
    <s v="missing"/>
    <s v="missing"/>
  </r>
  <r>
    <s v="Awdal"/>
    <x v="9"/>
    <s v="Missing"/>
    <s v="Hego HP"/>
    <s v="Health Post"/>
    <s v="Missing"/>
    <s v="Missing"/>
    <m/>
    <s v="missing"/>
    <s v="missing"/>
  </r>
  <r>
    <s v="Sool"/>
    <x v="5"/>
    <s v="HidhHidh"/>
    <s v="Hidh Hidh  HC"/>
    <s v="Health Center"/>
    <s v="Missing"/>
    <s v="Missing"/>
    <n v="23700"/>
    <s v="MOHD"/>
    <s v="Medical equipment Sterilization, Vaccine refrigeration and Lighting"/>
  </r>
  <r>
    <s v="Marodi Jeex"/>
    <x v="6"/>
    <s v="Missing"/>
    <s v="Hidhinta HP"/>
    <s v="Health Post"/>
    <s v="Missing"/>
    <s v="Missing"/>
    <m/>
    <s v="missing"/>
    <s v="missing"/>
  </r>
  <r>
    <s v="Marodi Jeex"/>
    <x v="14"/>
    <s v="Higlada "/>
    <s v="Higlada hf"/>
    <s v="Health Center"/>
    <s v="Missing"/>
    <s v="Missing"/>
    <m/>
    <s v="MOHD"/>
    <s v="Medical equipment Sterilization, Vaccine refrigeration and Lighting"/>
  </r>
  <r>
    <s v="Sool"/>
    <x v="5"/>
    <s v="Higlo canod"/>
    <s v="Higlo canod HC"/>
    <s v="Health Center"/>
    <s v="Missing"/>
    <s v="Missing"/>
    <n v="6000"/>
    <s v="MOHD"/>
    <s v="Medical equipment Sterilization, Vaccine refrigeration and Lighting"/>
  </r>
  <r>
    <s v="Sool"/>
    <x v="11"/>
    <s v="Higlo fuulaan"/>
    <s v="Higlo fuulan HC"/>
    <s v="Health Center"/>
    <s v="Missing"/>
    <s v="Missing"/>
    <n v="8374"/>
    <s v="MOHD"/>
    <s v="Medical equipment Sterilization, Vaccine refrigeration and Lighting"/>
  </r>
  <r>
    <s v="Sanaag"/>
    <x v="12"/>
    <s v="Hingalool  "/>
    <s v="Hingalool  RHC"/>
    <s v="Health Center"/>
    <s v="Missing"/>
    <s v="Missing"/>
    <m/>
    <s v="MOHD"/>
    <s v="Medical equipment Sterilization, Vaccine refrigeration and Lighting"/>
  </r>
  <r>
    <s v="Marodi Jeex"/>
    <x v="0"/>
    <s v="Hargeisa"/>
    <s v="Hodan hills hf"/>
    <s v="Health Center"/>
    <s v="Missing"/>
    <s v="Missing"/>
    <m/>
    <s v="MOHD"/>
    <s v="Medical equipment Sterilization, Vaccine refrigeration and Lighting"/>
  </r>
  <r>
    <s v="Sool"/>
    <x v="11"/>
    <s v="Missing"/>
    <s v="Holhol HP"/>
    <s v="Health Post"/>
    <s v="Missing"/>
    <s v="Missing"/>
    <m/>
    <s v="missing"/>
    <s v="missing"/>
  </r>
  <r>
    <s v="Togdheer"/>
    <x v="8"/>
    <s v="Horafadhi "/>
    <s v="Horafadhi"/>
    <s v="Health Center"/>
    <s v="Missing"/>
    <s v="Missing"/>
    <m/>
    <s v="MOHD"/>
    <s v="Medical equipment Sterilization, Vaccine refrigeration and Lighting"/>
  </r>
  <r>
    <s v="Awdal"/>
    <x v="9"/>
    <s v="Missing"/>
    <s v="Horay HP"/>
    <s v="Health Post"/>
    <s v="Missing"/>
    <s v="Missing"/>
    <m/>
    <s v="missing"/>
    <s v="missing"/>
  </r>
  <r>
    <s v="Saaxil"/>
    <x v="19"/>
    <s v="Hudisa "/>
    <s v="Hudisa"/>
    <s v="Health Post"/>
    <s v="Missing"/>
    <s v="Missing"/>
    <m/>
    <s v="MOHD"/>
    <s v="Lighting"/>
  </r>
  <r>
    <s v="Sool"/>
    <x v="11"/>
    <s v="Huddun"/>
    <s v="Hudun  HC"/>
    <s v="Health Center"/>
    <s v="Missing"/>
    <s v="Missing"/>
    <n v="20000"/>
    <s v="MOHD"/>
    <s v="Medical equipment Sterilization, Vaccine refrigeration and Lighting"/>
  </r>
  <r>
    <s v="Sool"/>
    <x v="11"/>
    <s v="Missing"/>
    <s v="Hudun TB Hospital Center"/>
    <s v="Hospital"/>
    <s v="Missing"/>
    <s v="yes"/>
    <m/>
    <s v="missing"/>
    <s v="missing"/>
  </r>
  <r>
    <s v="Saaxil"/>
    <x v="19"/>
    <s v="Hulqabobe "/>
    <s v="Hulqabobe"/>
    <s v="Health Post"/>
    <s v="Missing"/>
    <s v="Missing"/>
    <m/>
    <s v="MOHD"/>
    <s v="Lighting"/>
  </r>
  <r>
    <s v="Sanaag"/>
    <x v="22"/>
    <s v="Missing"/>
    <s v="Hulul HC"/>
    <s v="Health Center"/>
    <s v="yes"/>
    <s v="Missing"/>
    <m/>
    <s v="missing"/>
    <s v="missing"/>
  </r>
  <r>
    <s v="Marodi Jeex"/>
    <x v="0"/>
    <s v="Missing"/>
    <s v="Hunbawayne HP"/>
    <s v="Health Post"/>
    <s v="Missing"/>
    <s v="Missing"/>
    <m/>
    <s v="missing"/>
    <s v="missing"/>
  </r>
  <r>
    <s v="Marodi Jeex"/>
    <x v="6"/>
    <s v="Idhanka "/>
    <s v="Idhanka"/>
    <s v="Health Center"/>
    <s v="Missing"/>
    <s v="Missing"/>
    <m/>
    <s v="MOHD"/>
    <s v="Medical equipment Sterilization, Vaccine refrigeration and Lighting"/>
  </r>
  <r>
    <s v="Awdal"/>
    <x v="18"/>
    <s v="Missing"/>
    <s v="Idhanka HP"/>
    <s v="Health Center"/>
    <s v="yes"/>
    <s v="Missing"/>
    <m/>
    <s v="missing"/>
    <s v="missing"/>
  </r>
  <r>
    <s v="Awdal"/>
    <x v="25"/>
    <s v="Missing"/>
    <s v="Ido adays HP"/>
    <s v="Health Post"/>
    <s v="Missing"/>
    <s v="Missing"/>
    <m/>
    <s v="missing"/>
    <s v="missing"/>
  </r>
  <r>
    <s v="Marodi Jeex"/>
    <x v="6"/>
    <s v="Missing"/>
    <s v="Ijara HP"/>
    <s v="Health Post"/>
    <s v="Missing"/>
    <s v="Missing"/>
    <m/>
    <s v="missing"/>
    <s v="missing"/>
  </r>
  <r>
    <s v="Marodi Jeex"/>
    <x v="0"/>
    <s v="Missing"/>
    <s v="Ilinta Dhehe HP"/>
    <s v="Health Post"/>
    <s v="Missing"/>
    <s v="Missing"/>
    <m/>
    <s v="missing"/>
    <s v="missing"/>
  </r>
  <r>
    <s v="Marodi Jeex"/>
    <x v="6"/>
    <s v="Missing"/>
    <s v="Ilma Dada HP"/>
    <s v="Health Post"/>
    <s v="Missing"/>
    <s v="Missing"/>
    <m/>
    <s v="missing"/>
    <s v="missing"/>
  </r>
  <r>
    <s v="Marodi Jeex"/>
    <x v="0"/>
    <s v="Missing"/>
    <s v="Ina Igire HP"/>
    <s v="Health Post"/>
    <s v="Missing"/>
    <s v="Missing"/>
    <m/>
    <s v="missing"/>
    <s v="missing"/>
  </r>
  <r>
    <s v="Marodi Jeex"/>
    <x v="0"/>
    <s v="Inacunaye "/>
    <s v="Inacunaye hf"/>
    <s v="Health Center"/>
    <s v="Missing"/>
    <s v="Missing"/>
    <m/>
    <s v="MOHD"/>
    <s v="Medical equipment Sterilization, Vaccine refrigeration and Lighting"/>
  </r>
  <r>
    <s v="Saaxil"/>
    <x v="1"/>
    <s v="Berbera"/>
    <s v="Jamalaaye"/>
    <s v="Health Center"/>
    <s v="Missing"/>
    <s v="Missing"/>
    <m/>
    <s v="MOHD"/>
    <s v="Medical equipment Sterilization, Vaccine refrigeration and Lighting"/>
  </r>
  <r>
    <s v="Awdal"/>
    <x v="9"/>
    <s v="Missing"/>
    <s v="Jarahoroto HP"/>
    <s v="Health Post"/>
    <s v="Missing"/>
    <s v="Missing"/>
    <m/>
    <s v="missing"/>
    <s v="missing"/>
  </r>
  <r>
    <s v="Sanaag"/>
    <x v="10"/>
    <s v="Missing"/>
    <s v="Jidali HP"/>
    <s v="Health Post"/>
    <s v="Missing"/>
    <s v="Missing"/>
    <m/>
    <s v="missing"/>
    <s v="missing"/>
  </r>
  <r>
    <s v="Awdal"/>
    <x v="3"/>
    <s v="Missing"/>
    <s v="Jidhi HC"/>
    <s v="Health Center"/>
    <s v="yes"/>
    <s v="Missing"/>
    <m/>
    <s v="missing"/>
    <s v="missing"/>
  </r>
  <r>
    <s v="Sool"/>
    <x v="5"/>
    <s v="kalabaydh"/>
    <s v="Kalabaydh  HC"/>
    <s v="Health Center"/>
    <s v="Missing"/>
    <s v="Missing"/>
    <n v="24000"/>
    <s v="MOHD"/>
    <s v="Medical equipment Sterilization, Vaccine refrigeration and Lighting"/>
  </r>
  <r>
    <s v="Marodi Jeex"/>
    <x v="6"/>
    <s v="Missing"/>
    <s v="Kalabaydh HC"/>
    <s v="Health Center"/>
    <s v="yes"/>
    <s v="Missing"/>
    <m/>
    <s v="missing"/>
    <s v="missing"/>
  </r>
  <r>
    <s v="Sanaag"/>
    <x v="12"/>
    <s v="Kaladhac "/>
    <s v="Kaladhac PHU"/>
    <s v="Health Post"/>
    <s v="Missing"/>
    <s v="Missing"/>
    <m/>
    <s v="MOHD"/>
    <s v="Lighting"/>
  </r>
  <r>
    <s v="Togdheer"/>
    <x v="4"/>
    <s v="Missing"/>
    <s v="Kalbare HP"/>
    <s v="Health Post"/>
    <s v="Missing"/>
    <s v="Missing"/>
    <m/>
    <s v="missing"/>
    <s v="missing"/>
  </r>
  <r>
    <s v="Sanaag"/>
    <x v="10"/>
    <s v="Kalmac "/>
    <s v="Kalmac PHU"/>
    <s v="Health Post"/>
    <s v="Missing"/>
    <s v="Missing"/>
    <m/>
    <s v="MOHD"/>
    <s v="Lighting"/>
  </r>
  <r>
    <s v="Sanaag"/>
    <x v="22"/>
    <s v="Kalshiikh "/>
    <s v="Kalshiikh PHU"/>
    <s v="Health Post"/>
    <s v="Missing"/>
    <s v="Missing"/>
    <m/>
    <s v="MOHD"/>
    <s v="Lighting"/>
  </r>
  <r>
    <s v="Sool"/>
    <x v="5"/>
    <s v="karin dabayl wayn"/>
    <s v="Karin Dabayl Wayn  HC"/>
    <s v="Health Center"/>
    <s v="Missing"/>
    <s v="Missing"/>
    <n v="10000"/>
    <s v="MOHD"/>
    <s v="Medical equipment Sterilization, Vaccine refrigeration and Lighting"/>
  </r>
  <r>
    <s v="Awdal"/>
    <x v="25"/>
    <s v="Missing"/>
    <s v="Karure HP"/>
    <s v="Health Post"/>
    <s v="Missing"/>
    <s v="Missing"/>
    <m/>
    <s v="missing"/>
    <s v="missing"/>
  </r>
  <r>
    <s v="Togdheer"/>
    <x v="4"/>
    <s v="Missing"/>
    <s v="Kiniya HC"/>
    <s v="Health Center"/>
    <s v="yes"/>
    <s v="Missing"/>
    <m/>
    <s v="missing"/>
    <s v="missing"/>
  </r>
  <r>
    <s v="Togdheer"/>
    <x v="4"/>
    <s v="Missing"/>
    <s v="Kosar HC"/>
    <s v="Health Center"/>
    <s v="yes"/>
    <s v="Missing"/>
    <m/>
    <s v="missing"/>
    <s v="missing"/>
  </r>
  <r>
    <s v="Sool"/>
    <x v="11"/>
    <s v="Missing"/>
    <s v="Kulaalhudun HP"/>
    <s v="Health Post"/>
    <s v="Missing"/>
    <s v="Missing"/>
    <m/>
    <s v="missing"/>
    <s v="missing"/>
  </r>
  <r>
    <s v="Saaxil"/>
    <x v="19"/>
    <s v="Kulmiye "/>
    <s v="Kulmiye"/>
    <s v="Health Center"/>
    <s v="Missing"/>
    <s v="Missing"/>
    <m/>
    <s v="MOHD"/>
    <s v="Medical equipment Sterilization, Vaccine refrigeration and Lighting"/>
  </r>
  <r>
    <s v="Sanaag"/>
    <x v="10"/>
    <s v="Missing"/>
    <s v="Kulmiye HC"/>
    <s v="Health Center"/>
    <s v="yes"/>
    <s v="Missing"/>
    <m/>
    <s v="missing"/>
    <s v="missing"/>
  </r>
  <r>
    <s v="Sanaag"/>
    <x v="12"/>
    <s v="Laas-qorey "/>
    <s v="Laas qorey HC"/>
    <s v="Health Center"/>
    <s v="Missing"/>
    <s v="Missing"/>
    <m/>
    <s v="MOHD"/>
    <s v="Medical equipment Sterilization, Vaccine refrigeration and Lighting"/>
  </r>
  <r>
    <s v="Saaxil"/>
    <x v="1"/>
    <s v="Laasadacawo "/>
    <s v="Laasadacawo"/>
    <s v="Health Center"/>
    <s v="Missing"/>
    <s v="Missing"/>
    <m/>
    <s v="MOHD"/>
    <s v="Medical equipment Sterilization, Vaccine refrigeration and Lighting"/>
  </r>
  <r>
    <s v="Saaxil"/>
    <x v="1"/>
    <s v="Laasciidle "/>
    <s v="Laasciidle"/>
    <s v="Health Center"/>
    <s v="Missing"/>
    <s v="Missing"/>
    <m/>
    <s v="MOHD"/>
    <s v="Medical equipment Sterilization, Vaccine refrigeration and Lighting"/>
  </r>
  <r>
    <s v="Saaxil"/>
    <x v="1"/>
    <s v="Missing"/>
    <s v="Lafarug HP"/>
    <s v="Health Post"/>
    <s v="Missing"/>
    <s v="Missing"/>
    <m/>
    <s v="missing"/>
    <s v="missing"/>
  </r>
  <r>
    <s v="Marodi Jeex"/>
    <x v="0"/>
    <s v="Missing"/>
    <s v="Lafta Farawayne HP"/>
    <s v="Health Post"/>
    <s v="Missing"/>
    <s v="Missing"/>
    <m/>
    <s v="missing"/>
    <s v="missing"/>
  </r>
  <r>
    <s v="Sool"/>
    <x v="11"/>
    <s v="Lafwayne"/>
    <s v="Lafwayne HC"/>
    <s v="Health Center"/>
    <s v="Missing"/>
    <s v="Missing"/>
    <n v="14010"/>
    <s v="MOHD"/>
    <s v="Medical equipment Sterilization, Vaccine refrigeration and Lighting"/>
  </r>
  <r>
    <s v="Sool"/>
    <x v="11"/>
    <s v="Missing"/>
    <s v="Lafweyne HP"/>
    <s v="Health Post"/>
    <s v="Missing"/>
    <s v="Missing"/>
    <m/>
    <s v="missing"/>
    <s v="missing"/>
  </r>
  <r>
    <s v="Sanaag"/>
    <x v="12"/>
    <s v="Missing"/>
    <s v="Lako HP"/>
    <s v="Hospital"/>
    <s v="Missing"/>
    <s v="Missing"/>
    <m/>
    <s v="missing"/>
    <s v="missing"/>
  </r>
  <r>
    <s v="Togdheer"/>
    <x v="2"/>
    <s v="Missing"/>
    <s v="Lan Mulaho HP"/>
    <s v="Health Post"/>
    <s v="Missing"/>
    <s v="Missing"/>
    <m/>
    <s v="missing"/>
    <s v="missing"/>
  </r>
  <r>
    <s v="Sool"/>
    <x v="20"/>
    <s v="Lasocurdin"/>
    <s v="Lasocurdin HC"/>
    <s v="Health Center"/>
    <s v="Missing"/>
    <s v="Missing"/>
    <n v="3000"/>
    <s v="MOHD"/>
    <s v="Medical equipment Sterilization, Vaccine refrigeration and Lighting"/>
  </r>
  <r>
    <s v="Awdal"/>
    <x v="25"/>
    <s v="Missing"/>
    <s v="Lughaya HC"/>
    <s v="Health Center"/>
    <s v="yes"/>
    <s v="Missing"/>
    <m/>
    <s v="missing"/>
    <s v="missing"/>
  </r>
  <r>
    <s v="Marodi Jeex"/>
    <x v="0"/>
    <s v="Missing"/>
    <s v="M.Monge TB Hospital Center"/>
    <s v="Hospital"/>
    <s v="Missing"/>
    <s v="yes"/>
    <m/>
    <s v="missing"/>
    <s v="missing"/>
  </r>
  <r>
    <s v="Saaxil"/>
    <x v="1"/>
    <s v="Magaala cad "/>
    <s v="Magaala cad"/>
    <s v="Health Center"/>
    <s v="Missing"/>
    <s v="Missing"/>
    <m/>
    <s v="MOHD"/>
    <s v="Medical equipment Sterilization, Vaccine refrigeration and Lighting"/>
  </r>
  <r>
    <s v="Sanaag"/>
    <x v="10"/>
    <s v="Missing"/>
    <s v="Maidh HC"/>
    <s v="Health Center"/>
    <s v="yes"/>
    <s v="Missing"/>
    <m/>
    <s v="missing"/>
    <s v="missing"/>
  </r>
  <r>
    <s v="Togdheer"/>
    <x v="4"/>
    <s v="Missing"/>
    <s v="Malaga Yar HP"/>
    <s v="Health Post"/>
    <s v="Missing"/>
    <s v="Missing"/>
    <m/>
    <s v="missing"/>
    <s v="missing"/>
  </r>
  <r>
    <s v="Marodi Jeex"/>
    <x v="0"/>
    <s v="Missing"/>
    <s v="Menhal Hospital   Hargeisa"/>
    <s v="Hospital"/>
    <s v="Missing"/>
    <s v="Missing"/>
    <m/>
    <s v="missing"/>
    <s v="missing"/>
  </r>
  <r>
    <s v="Sanaag"/>
    <x v="12"/>
    <s v="Mindhicir "/>
    <s v="Mindhicir PHU"/>
    <s v="Health Post"/>
    <s v="Missing"/>
    <s v="Missing"/>
    <m/>
    <s v="MOHD"/>
    <s v="Lighting"/>
  </r>
  <r>
    <s v="Sanaag"/>
    <x v="12"/>
    <s v="Missing"/>
    <s v="Mindigale HP"/>
    <s v="Hospital"/>
    <s v="Missing"/>
    <s v="Missing"/>
    <m/>
    <s v="missing"/>
    <s v="missing"/>
  </r>
  <r>
    <s v="Togdheer"/>
    <x v="2"/>
    <s v="Mohamed cabane"/>
    <s v="Mohamed cabane"/>
    <s v="Health Center"/>
    <s v="Missing"/>
    <s v="Missing"/>
    <m/>
    <s v="MOHD"/>
    <s v="Medical equipment Sterilization, Vaccine refrigeration and Lighting"/>
  </r>
  <r>
    <s v="Togdheer"/>
    <x v="4"/>
    <s v="Mohamed ugaas"/>
    <s v="Mohamed ugaas"/>
    <s v="Health Center"/>
    <s v="Missing"/>
    <s v="Missing"/>
    <m/>
    <s v="MOHD"/>
    <s v="Medical equipment Sterilization, Vaccine refrigeration and Lighting"/>
  </r>
  <r>
    <s v="Marodi Jeex"/>
    <x v="0"/>
    <s v="Missing"/>
    <s v="Mohamed Moge HC"/>
    <s v="Health Center"/>
    <s v="yes"/>
    <s v="Missing"/>
    <m/>
    <s v="missing"/>
    <s v="missing"/>
  </r>
  <r>
    <s v="Saaxil"/>
    <x v="1"/>
    <s v="Moscow Berbera"/>
    <s v="Moscow"/>
    <s v="Health Center"/>
    <s v="Missing"/>
    <s v="Missing"/>
    <m/>
    <s v="MOHD"/>
    <s v="Medical equipment Sterilization, Vaccine refrigeration and Lighting"/>
  </r>
  <r>
    <s v="Togdheer"/>
    <x v="8"/>
    <s v="Missing"/>
    <s v="Nado HC"/>
    <s v="Health Center"/>
    <s v="yes"/>
    <s v="Missing"/>
    <m/>
    <s v="missing"/>
    <s v="missing"/>
  </r>
  <r>
    <s v="Togdheer"/>
    <x v="4"/>
    <s v="Missing"/>
    <s v="Nasiye HP"/>
    <s v="Health Post"/>
    <s v="Missing"/>
    <s v="Missing"/>
    <m/>
    <s v="missing"/>
    <s v="missing"/>
  </r>
  <r>
    <s v="Sanaag"/>
    <x v="12"/>
    <s v="Dhahar "/>
    <s v="New Dhahar HC"/>
    <s v="Health Center"/>
    <s v="Missing"/>
    <s v="Missing"/>
    <m/>
    <s v="MOHD"/>
    <s v="Medical equipment Sterilization, Vaccine refrigeration and Lighting"/>
  </r>
  <r>
    <s v="Marodi Jeex"/>
    <x v="0"/>
    <s v="Missing"/>
    <s v="New Hargeisa HC"/>
    <s v="Health Center"/>
    <s v="yes"/>
    <s v="Missing"/>
    <m/>
    <s v="missing"/>
    <s v="missing"/>
  </r>
  <r>
    <s v="Togdheer"/>
    <x v="8"/>
    <s v="Missing"/>
    <s v="Odanle HP"/>
    <s v="Health Post"/>
    <s v="Missing"/>
    <s v="Missing"/>
    <m/>
    <s v="missing"/>
    <s v="missing"/>
  </r>
  <r>
    <s v="Awdal"/>
    <x v="9"/>
    <s v="Missing"/>
    <s v="Old Baki HP"/>
    <s v="Health Post"/>
    <s v="Missing"/>
    <s v="Missing"/>
    <m/>
    <s v="missing"/>
    <s v="missing"/>
  </r>
  <r>
    <s v="Sool"/>
    <x v="7"/>
    <s v="Missing"/>
    <s v="Oog HC"/>
    <s v="Health Center"/>
    <s v="yes"/>
    <s v="Missing"/>
    <m/>
    <s v="missing"/>
    <s v="missing"/>
  </r>
  <r>
    <s v="Awdal"/>
    <x v="25"/>
    <s v="Missing"/>
    <s v="Osoli HP"/>
    <s v="Health Post"/>
    <s v="Missing"/>
    <s v="Missing"/>
    <m/>
    <s v="missing"/>
    <s v="missing"/>
  </r>
  <r>
    <s v="Sanaag"/>
    <x v="10"/>
    <s v="Qaarar "/>
    <s v="Qaarar PHU"/>
    <s v="Health Post"/>
    <s v="Missing"/>
    <s v="Missing"/>
    <m/>
    <s v="MOHD"/>
    <s v="Lighting"/>
  </r>
  <r>
    <s v="Sool"/>
    <x v="5"/>
    <s v="Qabribayax"/>
    <s v="Qabribayax HC"/>
    <s v="Health Center"/>
    <s v="Missing"/>
    <s v="Missing"/>
    <n v="5000"/>
    <s v="MOHD"/>
    <s v="Medical equipment Sterilization, Vaccine refrigeration and Lighting"/>
  </r>
  <r>
    <s v="Marodi Jeex"/>
    <x v="0"/>
    <s v="Hargeisa"/>
    <s v="Qalah hf"/>
    <s v="Health Center"/>
    <s v="Missing"/>
    <s v="Missing"/>
    <m/>
    <s v="MOHD"/>
    <s v="Medical equipment Sterilization, Vaccine refrigeration and Lighting"/>
  </r>
  <r>
    <s v="Awdal"/>
    <x v="18"/>
    <s v="Missing"/>
    <s v="Qaloc HP"/>
    <s v="Health Post"/>
    <s v="Missing"/>
    <s v="Missing"/>
    <m/>
    <s v="missing"/>
    <s v="missing"/>
  </r>
  <r>
    <s v="Marodi Jeex"/>
    <x v="6"/>
    <s v="Qarka Arabsiyo"/>
    <s v="Qarka Arabsiyo"/>
    <s v="Health Center"/>
    <s v="Missing"/>
    <s v="Missing"/>
    <m/>
    <s v="MOHD"/>
    <s v="Medical equipment Sterilization, Vaccine refrigeration and Lighting"/>
  </r>
  <r>
    <s v="Marodi Jeex"/>
    <x v="0"/>
    <s v="Missing"/>
    <s v="Qol Aday HP"/>
    <s v="Health Post"/>
    <s v="Missing"/>
    <s v="Missing"/>
    <m/>
    <s v="missing"/>
    <s v="missing"/>
  </r>
  <r>
    <s v="Marodi Jeex"/>
    <x v="0"/>
    <s v="Missing"/>
    <s v="Qoolbuulale HC"/>
    <s v="Health Center"/>
    <s v="yes"/>
    <s v="Missing"/>
    <m/>
    <s v="missing"/>
    <s v="missing"/>
  </r>
  <r>
    <s v="Awdal"/>
    <x v="18"/>
    <s v="Missing"/>
    <s v="Qorgab HC"/>
    <s v="Health Center"/>
    <s v="yes"/>
    <s v="Missing"/>
    <m/>
    <s v="missing"/>
    <s v="missing"/>
  </r>
  <r>
    <s v="Sool"/>
    <x v="5"/>
    <s v="Qoriley"/>
    <s v="Qoriley HC"/>
    <s v="Health Center"/>
    <s v="Missing"/>
    <s v="Missing"/>
    <n v="12000"/>
    <s v="MOHD"/>
    <s v="Medical equipment Sterilization, Vaccine refrigeration and Lighting"/>
  </r>
  <r>
    <s v="Togdheer"/>
    <x v="8"/>
    <s v="Qorulugud "/>
    <s v="Qorulugud"/>
    <s v="Health Center"/>
    <s v="Missing"/>
    <s v="Missing"/>
    <m/>
    <s v="MOHD"/>
    <s v="Medical equipment Sterilization, Vaccine refrigeration and Lighting"/>
  </r>
  <r>
    <s v="Togdheer"/>
    <x v="4"/>
    <s v="Missing"/>
    <s v="Qoryale HC"/>
    <s v="Health Center"/>
    <s v="yes"/>
    <s v="Missing"/>
    <m/>
    <s v="missing"/>
    <s v="missing"/>
  </r>
  <r>
    <s v="Marodi Jeex"/>
    <x v="0"/>
    <s v="Missing"/>
    <s v="Qoton Dabo HP"/>
    <s v="Health Post"/>
    <s v="Missing"/>
    <s v="Missing"/>
    <m/>
    <s v="missing"/>
    <s v="missing"/>
  </r>
  <r>
    <s v="Sanaag"/>
    <x v="12"/>
    <s v="Rad "/>
    <s v="Rad PHU"/>
    <s v="Health Post"/>
    <s v="Missing"/>
    <s v="Missing"/>
    <m/>
    <s v="MOHD"/>
    <s v="Lighting"/>
  </r>
  <r>
    <s v="Sanaag"/>
    <x v="10"/>
    <s v="Raqas "/>
    <s v="Raqas MCH"/>
    <s v="Health Center"/>
    <s v="yes"/>
    <s v="Missing"/>
    <m/>
    <s v="MOHD"/>
    <s v="Medical equipment Sterilization, Vaccine refrigeration and Lighting"/>
  </r>
  <r>
    <s v="Awdal"/>
    <x v="25"/>
    <s v="Missing"/>
    <s v="Riiga Kalawle HP"/>
    <s v="Health Post"/>
    <s v="Missing"/>
    <s v="Missing"/>
    <m/>
    <s v="missing"/>
    <s v="missing"/>
  </r>
  <r>
    <s v="Sanaag"/>
    <x v="10"/>
    <s v="Rugey "/>
    <s v="Rugey PHU"/>
    <s v="Health Post"/>
    <s v="Missing"/>
    <s v="Missing"/>
    <m/>
    <s v="MOHD"/>
    <s v="Lighting"/>
  </r>
  <r>
    <s v="Awdal"/>
    <x v="9"/>
    <s v="Missing"/>
    <s v="Ruqi HP"/>
    <s v="Health Post"/>
    <s v="Missing"/>
    <s v="Missing"/>
    <m/>
    <s v="missing"/>
    <s v="missing"/>
  </r>
  <r>
    <s v="Marodi Jeex"/>
    <x v="0"/>
    <s v="Missing"/>
    <s v="SOS Hargeisa HC"/>
    <s v="Health Center"/>
    <s v="yes"/>
    <s v="Missing"/>
    <m/>
    <s v="missing"/>
    <s v="missing"/>
  </r>
  <r>
    <s v="Marodi Jeex"/>
    <x v="15"/>
    <s v="Sabawanag district Hospital"/>
    <s v="Sabawanag district Hospital"/>
    <s v="District Hospital"/>
    <s v="Missing"/>
    <s v="Missing"/>
    <m/>
    <s v="MOHD"/>
    <s v="Medical equipment Sterilization, Vaccine refrigeration and Lighting"/>
  </r>
  <r>
    <s v="Sool"/>
    <x v="8"/>
    <s v="Missing"/>
    <s v="Sahan HC"/>
    <s v="Health Center"/>
    <s v="Missing"/>
    <s v="Missing"/>
    <m/>
    <s v="missing"/>
    <s v="missing"/>
  </r>
  <r>
    <s v="Marodi Jeex"/>
    <x v="0"/>
    <s v="Missing"/>
    <s v="Sahardid HC"/>
    <s v="Health Center"/>
    <s v="yes"/>
    <s v="Missing"/>
    <m/>
    <s v="missing"/>
    <s v="missing"/>
  </r>
  <r>
    <s v="Sool"/>
    <x v="5"/>
    <s v="Sahdher"/>
    <s v="Sahdher  HC"/>
    <s v="Health Center"/>
    <s v="Missing"/>
    <s v="Missing"/>
    <n v="7500"/>
    <s v="MOHD"/>
    <s v="Medical equipment Sterilization, Vaccine refrigeration and Lighting"/>
  </r>
  <r>
    <s v="Marodi Jeex"/>
    <x v="0"/>
    <s v="Missing"/>
    <s v="Salahley HC"/>
    <s v="Health Center"/>
    <s v="yes"/>
    <s v="Missing"/>
    <m/>
    <s v="missing"/>
    <s v="missing"/>
  </r>
  <r>
    <s v="Marodi Jeex"/>
    <x v="0"/>
    <s v="Missing"/>
    <s v="Salaxy Hospital"/>
    <s v="Hospital"/>
    <s v="Missing"/>
    <s v="Missing"/>
    <m/>
    <s v="missing"/>
    <s v="missing"/>
  </r>
  <r>
    <s v="Sool"/>
    <x v="5"/>
    <s v="Laasaanod"/>
    <s v="Samalay  HC"/>
    <s v="Health Center"/>
    <s v="Missing"/>
    <s v="Missing"/>
    <n v="15000"/>
    <s v="MOHD"/>
    <s v="Medical equipment Sterilization, Vaccine refrigeration and Lighting"/>
  </r>
  <r>
    <s v="Sool"/>
    <x v="20"/>
    <s v="Sarmaanyo"/>
    <s v="Sarmanyo  HC"/>
    <s v="Health Center"/>
    <s v="Missing"/>
    <s v="Missing"/>
    <n v="9900"/>
    <s v="MOHD"/>
    <s v="Medical equipment Sterilization, Vaccine refrigeration and Lighting"/>
  </r>
  <r>
    <s v="Marodi Jeex"/>
    <x v="0"/>
    <s v="Missing"/>
    <s v="Sayla HP"/>
    <s v="Health Post"/>
    <s v="Missing"/>
    <s v="Missing"/>
    <m/>
    <s v="missing"/>
    <s v="missing"/>
  </r>
  <r>
    <s v="Awdal"/>
    <x v="18"/>
    <s v="Missing"/>
    <s v="Sh. Ali Jawhar HC"/>
    <s v="Health Center"/>
    <s v="yes"/>
    <s v="Missing"/>
    <m/>
    <s v="missing"/>
    <s v="missing"/>
  </r>
  <r>
    <s v="Marodi Jeex"/>
    <x v="0"/>
    <s v="Missing"/>
    <s v="Sh. Omer HC"/>
    <s v="Health Center"/>
    <s v="yes"/>
    <s v="Missing"/>
    <m/>
    <s v="missing"/>
    <s v="missing"/>
  </r>
  <r>
    <s v="Awdal"/>
    <x v="18"/>
    <s v="Missing"/>
    <s v="Sh. Osman HC"/>
    <s v="Health Center"/>
    <s v="yes"/>
    <s v="Missing"/>
    <m/>
    <s v="missing"/>
    <s v="missing"/>
  </r>
  <r>
    <s v="Sool"/>
    <x v="5"/>
    <s v="Laasaanod"/>
    <s v="Shaabka  HC"/>
    <s v="Health Center"/>
    <s v="Missing"/>
    <s v="Missing"/>
    <n v="15000"/>
    <s v="MOHD"/>
    <s v="Medical equipment Sterilization, Vaccine refrigeration and Lighting"/>
  </r>
  <r>
    <s v="Sool"/>
    <x v="20"/>
    <s v="Shahda"/>
    <s v="Shahda HC"/>
    <s v="Health Center"/>
    <s v="Missing"/>
    <s v="Missing"/>
    <n v="9000"/>
    <s v="MOHD"/>
    <s v="Medical equipment Sterilization, Vaccine refrigeration and Lighting"/>
  </r>
  <r>
    <s v="Togdheer"/>
    <x v="4"/>
    <s v="Missing"/>
    <s v="Shansha Ade HP"/>
    <s v="Health Post"/>
    <s v="Missing"/>
    <s v="Missing"/>
    <m/>
    <s v="missing"/>
    <s v="missing"/>
  </r>
  <r>
    <s v="Sanaag"/>
    <x v="26"/>
    <s v="Missing"/>
    <s v="Shaxda  HC"/>
    <s v="Health Center"/>
    <s v="yes"/>
    <s v="Missing"/>
    <m/>
    <s v="missing"/>
    <s v="missing"/>
  </r>
  <r>
    <s v="Awdal"/>
    <x v="18"/>
    <s v="Missing"/>
    <s v="Shed Dher HC"/>
    <s v="Health Center"/>
    <s v="yes"/>
    <s v="Missing"/>
    <m/>
    <s v="missing"/>
    <s v="missing"/>
  </r>
  <r>
    <s v="Awdal"/>
    <x v="25"/>
    <s v="Missing"/>
    <s v="Shed Dher HP"/>
    <s v="Health Post"/>
    <s v="Missing"/>
    <s v="Missing"/>
    <m/>
    <s v="missing"/>
    <s v="missing"/>
  </r>
  <r>
    <s v="Saaxil"/>
    <x v="19"/>
    <s v="Missing"/>
    <s v="Sheikh HC"/>
    <s v="Health Center"/>
    <s v="yes"/>
    <s v="Missing"/>
    <m/>
    <s v="missing"/>
    <s v="missing"/>
  </r>
  <r>
    <s v="Saaxil"/>
    <x v="19"/>
    <s v="Missing"/>
    <s v="Sheikh Hospital"/>
    <s v="Hospital"/>
    <s v="Missing"/>
    <s v="Missing"/>
    <m/>
    <s v="missing"/>
    <s v="missing"/>
  </r>
  <r>
    <s v="Marodi Jeex"/>
    <x v="0"/>
    <s v="Missing"/>
    <s v="Sheikh Nor HC"/>
    <s v="Health Center"/>
    <s v="yes"/>
    <s v="Missing"/>
    <m/>
    <s v="missing"/>
    <s v="missing"/>
  </r>
  <r>
    <s v="Saaxil"/>
    <x v="19"/>
    <s v="Missing"/>
    <s v="Sheikh TB Hospital Centre"/>
    <s v="Hospital"/>
    <s v="Missing"/>
    <s v="yes"/>
    <m/>
    <s v="missing"/>
    <s v="missing"/>
  </r>
  <r>
    <s v="Awdal"/>
    <x v="18"/>
    <s v="Missing"/>
    <s v="Shifo HC"/>
    <s v="Health Center"/>
    <s v="yes"/>
    <s v="Missing"/>
    <m/>
    <s v="missing"/>
    <s v="missing"/>
  </r>
  <r>
    <s v="Sanaag"/>
    <x v="10"/>
    <s v="Missing"/>
    <s v="Shinbirale HP"/>
    <s v="Health Post"/>
    <s v="Missing"/>
    <s v="Missing"/>
    <m/>
    <s v="missing"/>
    <s v="missing"/>
  </r>
  <r>
    <s v="Sool"/>
    <x v="5"/>
    <s v="Shululux"/>
    <s v="Shululux HC"/>
    <s v="Health Center"/>
    <s v="Missing"/>
    <s v="Missing"/>
    <n v="1513"/>
    <s v="MOHD"/>
    <s v="Medical equipment Sterilization, Vaccine refrigeration and Lighting"/>
  </r>
  <r>
    <s v="Sanaag"/>
    <x v="10"/>
    <s v="Sibaayo "/>
    <s v="Sibaayo PHU"/>
    <s v="Health Post"/>
    <s v="Missing"/>
    <s v="Missing"/>
    <m/>
    <s v="MOHD"/>
    <s v="Lighting"/>
  </r>
  <r>
    <s v="Sool"/>
    <x v="8"/>
    <s v="Missing"/>
    <s v="Sool Joogto HP"/>
    <s v="Hospital"/>
    <s v="Missing"/>
    <s v="Missing"/>
    <m/>
    <s v="missing"/>
    <s v="missing"/>
  </r>
  <r>
    <s v="Saaxil"/>
    <x v="19"/>
    <s v="Missing"/>
    <s v="Suuqsada HC"/>
    <s v="Health Center"/>
    <s v="yes"/>
    <s v="Missing"/>
    <m/>
    <s v="missing"/>
    <s v="missing"/>
  </r>
  <r>
    <s v="Togdheer"/>
    <x v="4"/>
    <s v="Missing"/>
    <s v="Tala Bur HP"/>
    <s v="Health Post"/>
    <s v="Missing"/>
    <s v="Missing"/>
    <m/>
    <s v="missing"/>
    <s v="missing"/>
  </r>
  <r>
    <s v="Sool"/>
    <x v="20"/>
    <s v="Taleh"/>
    <s v="Taleh 2 MCH"/>
    <s v="Health Center"/>
    <s v="Missing"/>
    <s v="Missing"/>
    <n v="15000"/>
    <s v="MOHD"/>
    <s v="Medical equipment Sterilization, Vaccine refrigeration and Lighting"/>
  </r>
  <r>
    <s v="Sool"/>
    <x v="20"/>
    <s v="Taleh"/>
    <s v="Taleh HC1"/>
    <s v="Health Center"/>
    <s v="Missing"/>
    <s v="Missing"/>
    <n v="18000"/>
    <s v="MOHD"/>
    <s v="Medical equipment Sterilization, Vaccine refrigeration and Lighting"/>
  </r>
  <r>
    <s v="Marodi Jeex"/>
    <x v="6"/>
    <s v="Missing"/>
    <s v="Taysa HP"/>
    <s v="Health Post"/>
    <s v="Missing"/>
    <s v="Missing"/>
    <m/>
    <s v="missing"/>
    <s v="missing"/>
  </r>
  <r>
    <s v="Awdal"/>
    <x v="3"/>
    <s v="Missing"/>
    <s v="Tokhoshi HP"/>
    <s v="Health Post"/>
    <s v="Missing"/>
    <s v="Missing"/>
    <m/>
    <s v="missing"/>
    <s v="missing"/>
  </r>
  <r>
    <s v="Marodi Jeex"/>
    <x v="0"/>
    <s v="Missing"/>
    <s v="Toon HP"/>
    <s v="Health Post"/>
    <s v="Missing"/>
    <s v="Missing"/>
    <m/>
    <s v="missing"/>
    <s v="missing"/>
  </r>
  <r>
    <s v="Sool"/>
    <x v="5"/>
    <s v="Tukaraq"/>
    <s v="Tukaraq HC"/>
    <s v="Health Center"/>
    <s v="Missing"/>
    <s v="Missing"/>
    <n v="17000"/>
    <s v="MOHD"/>
    <s v="Medical equipment Sterilization, Vaccine refrigeration and Lighting"/>
  </r>
  <r>
    <s v="Awdal"/>
    <x v="18"/>
    <s v="Missing"/>
    <s v="Tuli HP"/>
    <s v="Health Post"/>
    <s v="Missing"/>
    <s v="Missing"/>
    <m/>
    <s v="missing"/>
    <s v="missing"/>
  </r>
  <r>
    <s v="Awdal"/>
    <x v="25"/>
    <s v="Missing"/>
    <s v="Turka HP"/>
    <s v="Health Post"/>
    <s v="Missing"/>
    <s v="Missing"/>
    <m/>
    <s v="missing"/>
    <s v="missing"/>
  </r>
  <r>
    <s v="Sool"/>
    <x v="5"/>
    <s v="Tuulosamakab"/>
    <s v="Tuulosamkab HC"/>
    <s v="Health Center"/>
    <s v="Missing"/>
    <s v="Missing"/>
    <n v="6000"/>
    <s v="MOHD"/>
    <s v="Medical equipment Sterilization, Vaccine refrigeration and Lighting"/>
  </r>
  <r>
    <s v="Marodi Jeex"/>
    <x v="0"/>
    <s v="Wacays odane "/>
    <s v="Wacays odane hf"/>
    <s v="Health Center"/>
    <s v="Missing"/>
    <s v="Missing"/>
    <m/>
    <s v="MOHD"/>
    <s v="Medical equipment Sterilization, Vaccine refrigeration and Lighting"/>
  </r>
  <r>
    <s v="Togdheer"/>
    <x v="7"/>
    <s v="Wadaamogo "/>
    <s v="Wadaamogo"/>
    <s v="Health Center"/>
    <s v="Missing"/>
    <s v="Missing"/>
    <m/>
    <s v="MOHD"/>
    <s v="Medical equipment Sterilization, Vaccine refrigeration and Lighting"/>
  </r>
  <r>
    <s v="Marodi Jeex"/>
    <x v="6"/>
    <s v="Wajaale "/>
    <s v="Wajaale hf"/>
    <s v="Health Center"/>
    <s v="Missing"/>
    <s v="Missing"/>
    <m/>
    <s v="MOHD"/>
    <s v="Medical equipment Sterilization, Vaccine refrigeration and Lighting"/>
  </r>
  <r>
    <s v="Marodi Jeex"/>
    <x v="6"/>
    <s v="Missing"/>
    <s v="Wajaale hospital"/>
    <s v="Hospital"/>
    <s v="Missing"/>
    <s v="Missing"/>
    <m/>
    <s v="missing"/>
    <s v="missing"/>
  </r>
  <r>
    <s v="Awdal"/>
    <x v="18"/>
    <s v="Missing"/>
    <s v="Walalgo HP"/>
    <s v="Health Post"/>
    <s v="Missing"/>
    <s v="Missing"/>
    <m/>
    <s v="missing"/>
    <s v="missing"/>
  </r>
  <r>
    <s v="Togdheer"/>
    <x v="4"/>
    <s v="Missing"/>
    <s v="War Ibran HP"/>
    <s v="Health Post"/>
    <s v="Missing"/>
    <s v="Missing"/>
    <m/>
    <s v="missing"/>
    <s v="missing"/>
  </r>
  <r>
    <s v="Sool"/>
    <x v="7"/>
    <s v="Missing"/>
    <s v="War Idad HP"/>
    <s v="Health Post"/>
    <s v="Missing"/>
    <s v="Missing"/>
    <m/>
    <s v="missing"/>
    <s v="missing"/>
  </r>
  <r>
    <s v="Togdheer"/>
    <x v="4"/>
    <s v="Missing"/>
    <s v="Warabeye HP"/>
    <s v="Health Post"/>
    <s v="Missing"/>
    <s v="Missing"/>
    <m/>
    <s v="missing"/>
    <s v="missing"/>
  </r>
  <r>
    <s v="Sool"/>
    <x v="13"/>
    <s v="Missing"/>
    <s v="Widhwidh HC"/>
    <s v="Health Center"/>
    <s v="yes"/>
    <s v="Missing"/>
    <m/>
    <s v="missing"/>
    <s v="missing"/>
  </r>
  <r>
    <s v="Togdheer"/>
    <x v="8"/>
    <s v="Xadhadhan "/>
    <s v="Xadhadhan"/>
    <s v="Health Center"/>
    <s v="Missing"/>
    <s v="Missing"/>
    <m/>
    <s v="MOHD"/>
    <s v="Medical equipment Sterilization, Vaccine refrigeration and Lighting"/>
  </r>
  <r>
    <s v="Marodi Jeex"/>
    <x v="0"/>
    <s v="Xadhigxadhig "/>
    <s v="Xadhigxadhig hf"/>
    <s v="Health Center"/>
    <s v="Missing"/>
    <s v="Missing"/>
    <m/>
    <s v="MOHD"/>
    <s v="Medical equipment Sterilization, Vaccine refrigeration and Lighting"/>
  </r>
  <r>
    <s v="Sanaag"/>
    <x v="10"/>
    <s v="Xamaas "/>
    <s v="Xamaas PHU"/>
    <s v="Health Post"/>
    <s v="Missing"/>
    <s v="Missing"/>
    <m/>
    <s v="MOHD"/>
    <s v="Lighting"/>
  </r>
  <r>
    <s v="Togdheer"/>
    <x v="4"/>
    <s v="Xayira "/>
    <s v="Xayira MCH"/>
    <s v="Health Center"/>
    <s v="Missing"/>
    <s v="Missing"/>
    <m/>
    <s v="MOHD"/>
    <s v="Medical equipment Sterilization, Vaccine refrigeration and Lighting"/>
  </r>
  <r>
    <s v="Marodi Jeex"/>
    <x v="0"/>
    <s v="Hargeisa"/>
    <s v="Xedho hf"/>
    <s v="Health Center"/>
    <s v="Missing"/>
    <s v="Missing"/>
    <m/>
    <s v="MOHD"/>
    <s v="Medical equipment Sterilization, Vaccine refrigeration and Lighting"/>
  </r>
  <r>
    <s v="Sanaag"/>
    <x v="10"/>
    <s v="Xiis "/>
    <s v="Xiis PHU"/>
    <s v="Health Post"/>
    <s v="Missing"/>
    <s v="Missing"/>
    <m/>
    <s v="MOHD"/>
    <s v="Lighting"/>
  </r>
  <r>
    <s v="Saaxil"/>
    <x v="1"/>
    <s v="Ximan "/>
    <s v="Ximan"/>
    <s v="Health Post"/>
    <s v="Missing"/>
    <s v="Missing"/>
    <m/>
    <s v="MOHD"/>
    <s v="Lighting"/>
  </r>
  <r>
    <s v="Sanaag"/>
    <x v="27"/>
    <s v="Missing"/>
    <s v="Xingalool HC"/>
    <s v="Health Center"/>
    <s v="yes"/>
    <s v="Missing"/>
    <m/>
    <s v="missing"/>
    <s v="missing"/>
  </r>
  <r>
    <s v="Marodi Jeex"/>
    <x v="0"/>
    <s v="Xunshaley "/>
    <s v="Xunshaley hf"/>
    <s v="Health Center"/>
    <s v="Missing"/>
    <s v="Missing"/>
    <m/>
    <s v="MOHD"/>
    <s v="Medical equipment Sterilization, Vaccine refrigeration and Lighting"/>
  </r>
  <r>
    <s v="Sool"/>
    <x v="5"/>
    <s v="Yagoori"/>
    <s v="Yagori HC"/>
    <s v="Health Center"/>
    <s v="Missing"/>
    <s v="Missing"/>
    <n v="17000"/>
    <s v="MOHD"/>
    <s v="Medical equipment Sterilization, Vaccine refrigeration and Lighting"/>
  </r>
  <r>
    <s v="Sool"/>
    <x v="5"/>
    <s v="Yeyle"/>
    <s v="Yeyle HC"/>
    <s v="Health Center"/>
    <s v="Missing"/>
    <s v="Missing"/>
    <n v="7000"/>
    <s v="MOHD"/>
    <s v="Medical equipment Sterilization, Vaccine refrigeration and Lighting"/>
  </r>
  <r>
    <s v="Togdheer"/>
    <x v="4"/>
    <s v="Missing"/>
    <s v="Yirowe HC"/>
    <s v="Health Center"/>
    <s v="yes"/>
    <s v="Missing"/>
    <m/>
    <s v="missing"/>
    <s v="missing"/>
  </r>
  <r>
    <s v="Sanaag"/>
    <x v="10"/>
    <s v="Yucub "/>
    <s v="Yucub PHU"/>
    <s v="Health Post"/>
    <s v="Missing"/>
    <s v="Missing"/>
    <m/>
    <s v="MOHD"/>
    <s v="Lighting"/>
  </r>
  <r>
    <s v="Togdheer"/>
    <x v="4"/>
    <s v="Missing"/>
    <s v="Yucub Yaboh HP"/>
    <s v="Health Post"/>
    <s v="Missing"/>
    <s v="Missing"/>
    <m/>
    <s v="missing"/>
    <s v="missing"/>
  </r>
  <r>
    <s v="Sanaag"/>
    <x v="10"/>
    <s v="Missing"/>
    <s v="Yufle HC"/>
    <s v="Health Center"/>
    <s v="yes"/>
    <s v="Missing"/>
    <m/>
    <s v="missing"/>
    <s v="missing"/>
  </r>
  <r>
    <s v="Awdal"/>
    <x v="3"/>
    <s v="Missing"/>
    <s v="Zeila HC"/>
    <s v="Health Center"/>
    <s v="yes"/>
    <s v="Missing"/>
    <m/>
    <s v="missing"/>
    <s v="missing"/>
  </r>
  <r>
    <s v="Saaxil"/>
    <x v="1"/>
    <s v="Dibiijo "/>
    <s v="dibiijo"/>
    <s v="Health Post"/>
    <s v="Missing"/>
    <s v="Missing"/>
    <m/>
    <s v="MOHD"/>
    <s v="Lighting"/>
  </r>
  <r>
    <s v="Togdheer"/>
    <x v="2"/>
    <s v="gatitalay"/>
    <s v="gatitalay"/>
    <s v="Health Center"/>
    <s v="Missing"/>
    <s v="Missing"/>
    <m/>
    <s v="MOHD"/>
    <s v="Medical equipment Sterilization, Vaccine refrigeration and Lighting"/>
  </r>
  <r>
    <s v="Sool"/>
    <x v="5"/>
    <s v="Karingarfood"/>
    <s v="karingorfood HC"/>
    <s v="Health Center"/>
    <s v="Missing"/>
    <s v="Missing"/>
    <n v="10204"/>
    <s v="MOHD"/>
    <s v="Medical equipment Sterilization, Vaccine refrigeration and Lighting"/>
  </r>
  <r>
    <s v="Togdheer"/>
    <x v="2"/>
    <s v="khaatumo"/>
    <s v="khaatumo"/>
    <s v="Health Center"/>
    <s v="Missing"/>
    <s v="Missing"/>
    <m/>
    <s v="MOHD"/>
    <s v="Medical equipment Sterilization, Vaccine refrigeration and Lighting"/>
  </r>
  <r>
    <s v="Togdheer"/>
    <x v="4"/>
    <s v="qaloocan "/>
    <s v="qaloocan"/>
    <s v="Health Center"/>
    <s v="Missing"/>
    <s v="Missing"/>
    <m/>
    <s v="MOHD"/>
    <s v="Medical equipment Sterilization, Vaccine refrigeration and Lighting"/>
  </r>
  <r>
    <s v="Togdheer"/>
    <x v="7"/>
    <s v="Wirir "/>
    <s v="wirir"/>
    <s v="Health Center"/>
    <s v="Missing"/>
    <s v="Missing"/>
    <m/>
    <s v="MOHD"/>
    <s v="Medical equipment Sterilization, Vaccine refrigeration and Lighting"/>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8">
  <r>
    <x v="0"/>
    <x v="0"/>
    <s v="Missing"/>
    <x v="0"/>
    <x v="0"/>
    <x v="0"/>
    <x v="0"/>
    <m/>
    <x v="0"/>
    <x v="0"/>
  </r>
  <r>
    <x v="1"/>
    <x v="1"/>
    <s v="Missing"/>
    <x v="1"/>
    <x v="0"/>
    <x v="1"/>
    <x v="0"/>
    <m/>
    <x v="0"/>
    <x v="0"/>
  </r>
  <r>
    <x v="2"/>
    <x v="2"/>
    <s v="Missing"/>
    <x v="2"/>
    <x v="0"/>
    <x v="0"/>
    <x v="0"/>
    <m/>
    <x v="0"/>
    <x v="0"/>
  </r>
  <r>
    <x v="0"/>
    <x v="0"/>
    <s v="Missing"/>
    <x v="3"/>
    <x v="0"/>
    <x v="0"/>
    <x v="0"/>
    <m/>
    <x v="0"/>
    <x v="0"/>
  </r>
  <r>
    <x v="3"/>
    <x v="3"/>
    <s v="Missing"/>
    <x v="4"/>
    <x v="0"/>
    <x v="0"/>
    <x v="0"/>
    <m/>
    <x v="0"/>
    <x v="0"/>
  </r>
  <r>
    <x v="0"/>
    <x v="0"/>
    <s v="Missing"/>
    <x v="5"/>
    <x v="0"/>
    <x v="0"/>
    <x v="0"/>
    <m/>
    <x v="0"/>
    <x v="0"/>
  </r>
  <r>
    <x v="0"/>
    <x v="0"/>
    <s v="Adan Abokor "/>
    <x v="6"/>
    <x v="0"/>
    <x v="1"/>
    <x v="0"/>
    <m/>
    <x v="1"/>
    <x v="1"/>
  </r>
  <r>
    <x v="2"/>
    <x v="4"/>
    <s v="Missing"/>
    <x v="7"/>
    <x v="0"/>
    <x v="0"/>
    <x v="0"/>
    <m/>
    <x v="0"/>
    <x v="0"/>
  </r>
  <r>
    <x v="4"/>
    <x v="5"/>
    <s v="Adhicadeeye"/>
    <x v="8"/>
    <x v="0"/>
    <x v="1"/>
    <x v="0"/>
    <n v="10000"/>
    <x v="1"/>
    <x v="1"/>
  </r>
  <r>
    <x v="0"/>
    <x v="6"/>
    <s v="Missing"/>
    <x v="9"/>
    <x v="0"/>
    <x v="0"/>
    <x v="0"/>
    <m/>
    <x v="0"/>
    <x v="0"/>
  </r>
  <r>
    <x v="0"/>
    <x v="0"/>
    <s v="Missing"/>
    <x v="10"/>
    <x v="1"/>
    <x v="1"/>
    <x v="0"/>
    <m/>
    <x v="0"/>
    <x v="0"/>
  </r>
  <r>
    <x v="4"/>
    <x v="7"/>
    <s v="Missing"/>
    <x v="11"/>
    <x v="0"/>
    <x v="0"/>
    <x v="0"/>
    <m/>
    <x v="0"/>
    <x v="0"/>
  </r>
  <r>
    <x v="4"/>
    <x v="7"/>
    <s v="Missing"/>
    <x v="12"/>
    <x v="2"/>
    <x v="1"/>
    <x v="1"/>
    <m/>
    <x v="0"/>
    <x v="0"/>
  </r>
  <r>
    <x v="4"/>
    <x v="8"/>
    <s v="Missing"/>
    <x v="13"/>
    <x v="0"/>
    <x v="0"/>
    <x v="0"/>
    <m/>
    <x v="0"/>
    <x v="0"/>
  </r>
  <r>
    <x v="0"/>
    <x v="0"/>
    <s v="Missing"/>
    <x v="14"/>
    <x v="1"/>
    <x v="1"/>
    <x v="0"/>
    <m/>
    <x v="0"/>
    <x v="0"/>
  </r>
  <r>
    <x v="2"/>
    <x v="2"/>
    <s v="Missing"/>
    <x v="15"/>
    <x v="1"/>
    <x v="1"/>
    <x v="0"/>
    <m/>
    <x v="0"/>
    <x v="0"/>
  </r>
  <r>
    <x v="3"/>
    <x v="9"/>
    <s v="Missing"/>
    <x v="16"/>
    <x v="0"/>
    <x v="0"/>
    <x v="0"/>
    <m/>
    <x v="0"/>
    <x v="0"/>
  </r>
  <r>
    <x v="4"/>
    <x v="5"/>
    <s v="Laasaanod"/>
    <x v="17"/>
    <x v="0"/>
    <x v="1"/>
    <x v="0"/>
    <n v="25715"/>
    <x v="1"/>
    <x v="1"/>
  </r>
  <r>
    <x v="3"/>
    <x v="9"/>
    <s v="Missing"/>
    <x v="18"/>
    <x v="1"/>
    <x v="1"/>
    <x v="0"/>
    <m/>
    <x v="0"/>
    <x v="0"/>
  </r>
  <r>
    <x v="5"/>
    <x v="10"/>
    <s v="Ardaa "/>
    <x v="19"/>
    <x v="1"/>
    <x v="1"/>
    <x v="0"/>
    <m/>
    <x v="1"/>
    <x v="2"/>
  </r>
  <r>
    <x v="3"/>
    <x v="3"/>
    <s v="Missing"/>
    <x v="20"/>
    <x v="1"/>
    <x v="1"/>
    <x v="0"/>
    <m/>
    <x v="0"/>
    <x v="0"/>
  </r>
  <r>
    <x v="0"/>
    <x v="0"/>
    <s v="Missing"/>
    <x v="21"/>
    <x v="1"/>
    <x v="1"/>
    <x v="0"/>
    <m/>
    <x v="0"/>
    <x v="0"/>
  </r>
  <r>
    <x v="4"/>
    <x v="11"/>
    <s v="Awrboogays"/>
    <x v="22"/>
    <x v="0"/>
    <x v="1"/>
    <x v="0"/>
    <n v="16260"/>
    <x v="1"/>
    <x v="1"/>
  </r>
  <r>
    <x v="0"/>
    <x v="0"/>
    <s v="Missing"/>
    <x v="23"/>
    <x v="0"/>
    <x v="0"/>
    <x v="0"/>
    <m/>
    <x v="0"/>
    <x v="0"/>
  </r>
  <r>
    <x v="5"/>
    <x v="12"/>
    <s v="Missing"/>
    <x v="24"/>
    <x v="0"/>
    <x v="1"/>
    <x v="1"/>
    <m/>
    <x v="0"/>
    <x v="0"/>
  </r>
  <r>
    <x v="3"/>
    <x v="9"/>
    <s v="Missing"/>
    <x v="25"/>
    <x v="0"/>
    <x v="0"/>
    <x v="0"/>
    <m/>
    <x v="0"/>
    <x v="0"/>
  </r>
  <r>
    <x v="0"/>
    <x v="0"/>
    <s v="Missing"/>
    <x v="26"/>
    <x v="0"/>
    <x v="0"/>
    <x v="0"/>
    <m/>
    <x v="0"/>
    <x v="0"/>
  </r>
  <r>
    <x v="2"/>
    <x v="8"/>
    <s v="Missing"/>
    <x v="27"/>
    <x v="1"/>
    <x v="1"/>
    <x v="0"/>
    <m/>
    <x v="0"/>
    <x v="0"/>
  </r>
  <r>
    <x v="2"/>
    <x v="4"/>
    <s v="Missing"/>
    <x v="28"/>
    <x v="0"/>
    <x v="0"/>
    <x v="1"/>
    <m/>
    <x v="0"/>
    <x v="0"/>
  </r>
  <r>
    <x v="5"/>
    <x v="12"/>
    <s v="Balibusle "/>
    <x v="29"/>
    <x v="0"/>
    <x v="0"/>
    <x v="0"/>
    <m/>
    <x v="1"/>
    <x v="1"/>
  </r>
  <r>
    <x v="4"/>
    <x v="13"/>
    <s v="Missing"/>
    <x v="30"/>
    <x v="2"/>
    <x v="1"/>
    <x v="0"/>
    <m/>
    <x v="0"/>
    <x v="0"/>
  </r>
  <r>
    <x v="0"/>
    <x v="0"/>
    <s v="Baliga cas Hpu"/>
    <x v="31"/>
    <x v="1"/>
    <x v="1"/>
    <x v="0"/>
    <m/>
    <x v="1"/>
    <x v="2"/>
  </r>
  <r>
    <x v="0"/>
    <x v="14"/>
    <s v="Baligubadle"/>
    <x v="32"/>
    <x v="3"/>
    <x v="1"/>
    <x v="0"/>
    <m/>
    <x v="1"/>
    <x v="1"/>
  </r>
  <r>
    <x v="4"/>
    <x v="5"/>
    <s v="Balihadah"/>
    <x v="33"/>
    <x v="0"/>
    <x v="1"/>
    <x v="0"/>
    <n v="6000"/>
    <x v="1"/>
    <x v="1"/>
  </r>
  <r>
    <x v="0"/>
    <x v="15"/>
    <s v="Balikaliil "/>
    <x v="34"/>
    <x v="0"/>
    <x v="1"/>
    <x v="0"/>
    <m/>
    <x v="1"/>
    <x v="1"/>
  </r>
  <r>
    <x v="5"/>
    <x v="12"/>
    <s v="Baraagtaqol "/>
    <x v="35"/>
    <x v="0"/>
    <x v="1"/>
    <x v="0"/>
    <m/>
    <x v="1"/>
    <x v="1"/>
  </r>
  <r>
    <x v="5"/>
    <x v="10"/>
    <s v="Missing"/>
    <x v="36"/>
    <x v="0"/>
    <x v="0"/>
    <x v="0"/>
    <m/>
    <x v="0"/>
    <x v="0"/>
  </r>
  <r>
    <x v="2"/>
    <x v="4"/>
    <s v="Missing"/>
    <x v="37"/>
    <x v="1"/>
    <x v="1"/>
    <x v="0"/>
    <m/>
    <x v="0"/>
    <x v="0"/>
  </r>
  <r>
    <x v="0"/>
    <x v="16"/>
    <s v="Benderwanag "/>
    <x v="38"/>
    <x v="0"/>
    <x v="1"/>
    <x v="0"/>
    <m/>
    <x v="1"/>
    <x v="1"/>
  </r>
  <r>
    <x v="1"/>
    <x v="1"/>
    <s v="Berbera"/>
    <x v="39"/>
    <x v="0"/>
    <x v="1"/>
    <x v="0"/>
    <m/>
    <x v="1"/>
    <x v="1"/>
  </r>
  <r>
    <x v="0"/>
    <x v="17"/>
    <s v="Berdale "/>
    <x v="40"/>
    <x v="1"/>
    <x v="1"/>
    <x v="0"/>
    <m/>
    <x v="1"/>
    <x v="2"/>
  </r>
  <r>
    <x v="1"/>
    <x v="1"/>
    <s v="Bixin "/>
    <x v="41"/>
    <x v="1"/>
    <x v="1"/>
    <x v="0"/>
    <m/>
    <x v="1"/>
    <x v="2"/>
  </r>
  <r>
    <x v="1"/>
    <x v="1"/>
    <s v="Missing"/>
    <x v="42"/>
    <x v="1"/>
    <x v="1"/>
    <x v="0"/>
    <m/>
    <x v="0"/>
    <x v="0"/>
  </r>
  <r>
    <x v="0"/>
    <x v="6"/>
    <s v="Missing"/>
    <x v="43"/>
    <x v="1"/>
    <x v="1"/>
    <x v="0"/>
    <m/>
    <x v="0"/>
    <x v="0"/>
  </r>
  <r>
    <x v="4"/>
    <x v="5"/>
    <s v="Boocame"/>
    <x v="44"/>
    <x v="0"/>
    <x v="1"/>
    <x v="0"/>
    <n v="24900"/>
    <x v="1"/>
    <x v="1"/>
  </r>
  <r>
    <x v="5"/>
    <x v="12"/>
    <s v="Booda "/>
    <x v="45"/>
    <x v="1"/>
    <x v="1"/>
    <x v="0"/>
    <m/>
    <x v="1"/>
    <x v="2"/>
  </r>
  <r>
    <x v="5"/>
    <x v="10"/>
    <s v="Booda cade  "/>
    <x v="46"/>
    <x v="1"/>
    <x v="1"/>
    <x v="0"/>
    <m/>
    <x v="1"/>
    <x v="2"/>
  </r>
  <r>
    <x v="3"/>
    <x v="18"/>
    <s v="Missing"/>
    <x v="47"/>
    <x v="0"/>
    <x v="0"/>
    <x v="0"/>
    <m/>
    <x v="0"/>
    <x v="0"/>
  </r>
  <r>
    <x v="0"/>
    <x v="6"/>
    <s v="Missing"/>
    <x v="48"/>
    <x v="1"/>
    <x v="1"/>
    <x v="0"/>
    <m/>
    <x v="0"/>
    <x v="0"/>
  </r>
  <r>
    <x v="3"/>
    <x v="18"/>
    <s v="Missing"/>
    <x v="49"/>
    <x v="0"/>
    <x v="0"/>
    <x v="0"/>
    <m/>
    <x v="0"/>
    <x v="0"/>
  </r>
  <r>
    <x v="3"/>
    <x v="18"/>
    <s v="Missing"/>
    <x v="50"/>
    <x v="2"/>
    <x v="1"/>
    <x v="0"/>
    <m/>
    <x v="0"/>
    <x v="0"/>
  </r>
  <r>
    <x v="3"/>
    <x v="18"/>
    <s v="Missing"/>
    <x v="51"/>
    <x v="2"/>
    <x v="1"/>
    <x v="1"/>
    <m/>
    <x v="0"/>
    <x v="0"/>
  </r>
  <r>
    <x v="3"/>
    <x v="3"/>
    <s v="Missing"/>
    <x v="52"/>
    <x v="2"/>
    <x v="1"/>
    <x v="1"/>
    <m/>
    <x v="0"/>
    <x v="0"/>
  </r>
  <r>
    <x v="1"/>
    <x v="1"/>
    <s v="Missing"/>
    <x v="53"/>
    <x v="0"/>
    <x v="0"/>
    <x v="0"/>
    <m/>
    <x v="0"/>
    <x v="0"/>
  </r>
  <r>
    <x v="5"/>
    <x v="12"/>
    <s v="Buraan Town"/>
    <x v="54"/>
    <x v="0"/>
    <x v="1"/>
    <x v="0"/>
    <m/>
    <x v="1"/>
    <x v="1"/>
  </r>
  <r>
    <x v="2"/>
    <x v="4"/>
    <s v="Missing"/>
    <x v="55"/>
    <x v="2"/>
    <x v="1"/>
    <x v="0"/>
    <m/>
    <x v="0"/>
    <x v="0"/>
  </r>
  <r>
    <x v="2"/>
    <x v="4"/>
    <s v="Missing"/>
    <x v="56"/>
    <x v="2"/>
    <x v="1"/>
    <x v="1"/>
    <m/>
    <x v="0"/>
    <x v="0"/>
  </r>
  <r>
    <x v="0"/>
    <x v="6"/>
    <s v="Missing"/>
    <x v="57"/>
    <x v="1"/>
    <x v="1"/>
    <x v="0"/>
    <m/>
    <x v="0"/>
    <x v="0"/>
  </r>
  <r>
    <x v="4"/>
    <x v="5"/>
    <s v="Missing"/>
    <x v="58"/>
    <x v="0"/>
    <x v="1"/>
    <x v="0"/>
    <m/>
    <x v="0"/>
    <x v="0"/>
  </r>
  <r>
    <x v="0"/>
    <x v="6"/>
    <s v="Caada "/>
    <x v="59"/>
    <x v="0"/>
    <x v="1"/>
    <x v="0"/>
    <m/>
    <x v="1"/>
    <x v="1"/>
  </r>
  <r>
    <x v="1"/>
    <x v="19"/>
    <s v="Cagaaray "/>
    <x v="60"/>
    <x v="1"/>
    <x v="1"/>
    <x v="0"/>
    <m/>
    <x v="1"/>
    <x v="2"/>
  </r>
  <r>
    <x v="1"/>
    <x v="19"/>
    <s v="Calaacula "/>
    <x v="61"/>
    <x v="1"/>
    <x v="1"/>
    <x v="0"/>
    <m/>
    <x v="1"/>
    <x v="2"/>
  </r>
  <r>
    <x v="5"/>
    <x v="12"/>
    <s v="Missing"/>
    <x v="62"/>
    <x v="2"/>
    <x v="1"/>
    <x v="0"/>
    <m/>
    <x v="0"/>
    <x v="0"/>
  </r>
  <r>
    <x v="4"/>
    <x v="20"/>
    <s v="Carooley"/>
    <x v="63"/>
    <x v="0"/>
    <x v="1"/>
    <x v="0"/>
    <n v="13384"/>
    <x v="1"/>
    <x v="1"/>
  </r>
  <r>
    <x v="5"/>
    <x v="12"/>
    <s v="Missing"/>
    <x v="64"/>
    <x v="2"/>
    <x v="1"/>
    <x v="0"/>
    <m/>
    <x v="0"/>
    <x v="0"/>
  </r>
  <r>
    <x v="4"/>
    <x v="21"/>
    <s v="Missing"/>
    <x v="65"/>
    <x v="2"/>
    <x v="1"/>
    <x v="0"/>
    <m/>
    <x v="0"/>
    <x v="0"/>
  </r>
  <r>
    <x v="5"/>
    <x v="22"/>
    <s v="Ceel lahelay  "/>
    <x v="66"/>
    <x v="0"/>
    <x v="1"/>
    <x v="0"/>
    <m/>
    <x v="1"/>
    <x v="1"/>
  </r>
  <r>
    <x v="5"/>
    <x v="12"/>
    <s v="Ceel-buh "/>
    <x v="67"/>
    <x v="0"/>
    <x v="1"/>
    <x v="0"/>
    <m/>
    <x v="1"/>
    <x v="1"/>
  </r>
  <r>
    <x v="4"/>
    <x v="5"/>
    <s v="Laasaanod"/>
    <x v="68"/>
    <x v="0"/>
    <x v="1"/>
    <x v="0"/>
    <n v="29000"/>
    <x v="1"/>
    <x v="1"/>
  </r>
  <r>
    <x v="5"/>
    <x v="10"/>
    <s v="Cirshiida "/>
    <x v="69"/>
    <x v="0"/>
    <x v="1"/>
    <x v="0"/>
    <m/>
    <x v="1"/>
    <x v="1"/>
  </r>
  <r>
    <x v="0"/>
    <x v="0"/>
    <s v="Missing"/>
    <x v="70"/>
    <x v="0"/>
    <x v="0"/>
    <x v="0"/>
    <m/>
    <x v="0"/>
    <x v="0"/>
  </r>
  <r>
    <x v="4"/>
    <x v="5"/>
    <s v="Laasaanod"/>
    <x v="71"/>
    <x v="0"/>
    <x v="1"/>
    <x v="0"/>
    <n v="29000"/>
    <x v="1"/>
    <x v="1"/>
  </r>
  <r>
    <x v="5"/>
    <x v="12"/>
    <s v="Missing"/>
    <x v="72"/>
    <x v="2"/>
    <x v="1"/>
    <x v="0"/>
    <m/>
    <x v="0"/>
    <x v="0"/>
  </r>
  <r>
    <x v="2"/>
    <x v="2"/>
    <s v="Missing"/>
    <x v="73"/>
    <x v="1"/>
    <x v="1"/>
    <x v="0"/>
    <m/>
    <x v="0"/>
    <x v="0"/>
  </r>
  <r>
    <x v="4"/>
    <x v="5"/>
    <s v="Missing"/>
    <x v="74"/>
    <x v="1"/>
    <x v="1"/>
    <x v="0"/>
    <m/>
    <x v="0"/>
    <x v="0"/>
  </r>
  <r>
    <x v="4"/>
    <x v="5"/>
    <s v="Missing"/>
    <x v="75"/>
    <x v="1"/>
    <x v="1"/>
    <x v="0"/>
    <m/>
    <x v="0"/>
    <x v="0"/>
  </r>
  <r>
    <x v="5"/>
    <x v="23"/>
    <s v="Missing"/>
    <x v="76"/>
    <x v="2"/>
    <x v="1"/>
    <x v="0"/>
    <m/>
    <x v="0"/>
    <x v="0"/>
  </r>
  <r>
    <x v="0"/>
    <x v="0"/>
    <s v="Missing"/>
    <x v="77"/>
    <x v="0"/>
    <x v="0"/>
    <x v="0"/>
    <m/>
    <x v="0"/>
    <x v="0"/>
  </r>
  <r>
    <x v="0"/>
    <x v="0"/>
    <s v="Missing"/>
    <x v="78"/>
    <x v="0"/>
    <x v="0"/>
    <x v="0"/>
    <m/>
    <x v="0"/>
    <x v="0"/>
  </r>
  <r>
    <x v="4"/>
    <x v="5"/>
    <s v="Missing"/>
    <x v="79"/>
    <x v="1"/>
    <x v="1"/>
    <x v="0"/>
    <m/>
    <x v="0"/>
    <x v="0"/>
  </r>
  <r>
    <x v="5"/>
    <x v="22"/>
    <s v="Dararwayne   "/>
    <x v="80"/>
    <x v="0"/>
    <x v="1"/>
    <x v="0"/>
    <m/>
    <x v="1"/>
    <x v="1"/>
  </r>
  <r>
    <x v="0"/>
    <x v="0"/>
    <s v="Missing"/>
    <x v="81"/>
    <x v="0"/>
    <x v="0"/>
    <x v="0"/>
    <m/>
    <x v="0"/>
    <x v="0"/>
  </r>
  <r>
    <x v="0"/>
    <x v="0"/>
    <s v="Missing"/>
    <x v="82"/>
    <x v="0"/>
    <x v="0"/>
    <x v="0"/>
    <m/>
    <x v="0"/>
    <x v="0"/>
  </r>
  <r>
    <x v="1"/>
    <x v="19"/>
    <s v="Dariiqo "/>
    <x v="83"/>
    <x v="1"/>
    <x v="1"/>
    <x v="0"/>
    <m/>
    <x v="1"/>
    <x v="2"/>
  </r>
  <r>
    <x v="5"/>
    <x v="10"/>
    <s v="Dawaco "/>
    <x v="84"/>
    <x v="1"/>
    <x v="1"/>
    <x v="0"/>
    <m/>
    <x v="1"/>
    <x v="2"/>
  </r>
  <r>
    <x v="0"/>
    <x v="24"/>
    <s v="Dhabolaq  "/>
    <x v="85"/>
    <x v="0"/>
    <x v="1"/>
    <x v="0"/>
    <m/>
    <x v="1"/>
    <x v="1"/>
  </r>
  <r>
    <x v="5"/>
    <x v="22"/>
    <s v="Dhadhin yahaye "/>
    <x v="86"/>
    <x v="0"/>
    <x v="1"/>
    <x v="0"/>
    <m/>
    <x v="1"/>
    <x v="1"/>
  </r>
  <r>
    <x v="2"/>
    <x v="4"/>
    <s v="Missing"/>
    <x v="87"/>
    <x v="0"/>
    <x v="0"/>
    <x v="0"/>
    <m/>
    <x v="0"/>
    <x v="0"/>
  </r>
  <r>
    <x v="5"/>
    <x v="23"/>
    <s v="Missing"/>
    <x v="88"/>
    <x v="2"/>
    <x v="1"/>
    <x v="0"/>
    <m/>
    <x v="0"/>
    <x v="0"/>
  </r>
  <r>
    <x v="4"/>
    <x v="7"/>
    <s v="Missing"/>
    <x v="89"/>
    <x v="1"/>
    <x v="1"/>
    <x v="0"/>
    <m/>
    <x v="0"/>
    <x v="0"/>
  </r>
  <r>
    <x v="4"/>
    <x v="5"/>
    <s v="Dharkayngeenyo"/>
    <x v="90"/>
    <x v="0"/>
    <x v="1"/>
    <x v="0"/>
    <n v="16000"/>
    <x v="1"/>
    <x v="1"/>
  </r>
  <r>
    <x v="0"/>
    <x v="0"/>
    <s v="Missing"/>
    <x v="91"/>
    <x v="1"/>
    <x v="1"/>
    <x v="0"/>
    <m/>
    <x v="0"/>
    <x v="0"/>
  </r>
  <r>
    <x v="0"/>
    <x v="0"/>
    <s v="Missing"/>
    <x v="92"/>
    <x v="0"/>
    <x v="0"/>
    <x v="0"/>
    <m/>
    <x v="0"/>
    <x v="0"/>
  </r>
  <r>
    <x v="2"/>
    <x v="4"/>
    <s v="Missing"/>
    <x v="93"/>
    <x v="0"/>
    <x v="0"/>
    <x v="0"/>
    <m/>
    <x v="0"/>
    <x v="0"/>
  </r>
  <r>
    <x v="4"/>
    <x v="5"/>
    <s v="Missing"/>
    <x v="94"/>
    <x v="1"/>
    <x v="1"/>
    <x v="0"/>
    <m/>
    <x v="0"/>
    <x v="0"/>
  </r>
  <r>
    <x v="5"/>
    <x v="22"/>
    <s v="Dhuurcilaan "/>
    <x v="95"/>
    <x v="1"/>
    <x v="1"/>
    <x v="0"/>
    <m/>
    <x v="1"/>
    <x v="1"/>
  </r>
  <r>
    <x v="5"/>
    <x v="10"/>
    <s v="Dibqarax "/>
    <x v="96"/>
    <x v="1"/>
    <x v="1"/>
    <x v="0"/>
    <m/>
    <x v="1"/>
    <x v="2"/>
  </r>
  <r>
    <x v="0"/>
    <x v="0"/>
    <s v="Missing"/>
    <x v="97"/>
    <x v="0"/>
    <x v="0"/>
    <x v="0"/>
    <m/>
    <x v="0"/>
    <x v="0"/>
  </r>
  <r>
    <x v="3"/>
    <x v="9"/>
    <s v="Missing"/>
    <x v="98"/>
    <x v="0"/>
    <x v="0"/>
    <x v="0"/>
    <m/>
    <x v="0"/>
    <x v="0"/>
  </r>
  <r>
    <x v="1"/>
    <x v="1"/>
    <s v="Missing"/>
    <x v="99"/>
    <x v="1"/>
    <x v="1"/>
    <x v="0"/>
    <m/>
    <x v="0"/>
    <x v="0"/>
  </r>
  <r>
    <x v="5"/>
    <x v="10"/>
    <s v="Doonyaha "/>
    <x v="100"/>
    <x v="1"/>
    <x v="1"/>
    <x v="0"/>
    <m/>
    <x v="1"/>
    <x v="2"/>
  </r>
  <r>
    <x v="2"/>
    <x v="4"/>
    <s v="Missing"/>
    <x v="101"/>
    <x v="0"/>
    <x v="0"/>
    <x v="0"/>
    <m/>
    <x v="0"/>
    <x v="0"/>
  </r>
  <r>
    <x v="0"/>
    <x v="0"/>
    <s v="Missing"/>
    <x v="102"/>
    <x v="0"/>
    <x v="0"/>
    <x v="0"/>
    <m/>
    <x v="0"/>
    <x v="0"/>
  </r>
  <r>
    <x v="2"/>
    <x v="4"/>
    <s v="Missing"/>
    <x v="103"/>
    <x v="0"/>
    <x v="0"/>
    <x v="0"/>
    <m/>
    <x v="0"/>
    <x v="0"/>
  </r>
  <r>
    <x v="5"/>
    <x v="10"/>
    <s v="Durdur "/>
    <x v="104"/>
    <x v="0"/>
    <x v="1"/>
    <x v="0"/>
    <m/>
    <x v="1"/>
    <x v="2"/>
  </r>
  <r>
    <x v="2"/>
    <x v="4"/>
    <s v="Duruqsi "/>
    <x v="105"/>
    <x v="0"/>
    <x v="1"/>
    <x v="0"/>
    <m/>
    <x v="1"/>
    <x v="1"/>
  </r>
  <r>
    <x v="2"/>
    <x v="2"/>
    <s v="Missing"/>
    <x v="106"/>
    <x v="1"/>
    <x v="1"/>
    <x v="0"/>
    <m/>
    <x v="0"/>
    <x v="0"/>
  </r>
  <r>
    <x v="3"/>
    <x v="3"/>
    <s v="Missing"/>
    <x v="107"/>
    <x v="1"/>
    <x v="1"/>
    <x v="0"/>
    <m/>
    <x v="0"/>
    <x v="0"/>
  </r>
  <r>
    <x v="1"/>
    <x v="1"/>
    <s v="Missing"/>
    <x v="108"/>
    <x v="1"/>
    <x v="1"/>
    <x v="0"/>
    <m/>
    <x v="0"/>
    <x v="0"/>
  </r>
  <r>
    <x v="3"/>
    <x v="3"/>
    <s v="Missing"/>
    <x v="109"/>
    <x v="1"/>
    <x v="1"/>
    <x v="0"/>
    <m/>
    <x v="0"/>
    <x v="0"/>
  </r>
  <r>
    <x v="1"/>
    <x v="1"/>
    <s v="Missing"/>
    <x v="110"/>
    <x v="1"/>
    <x v="1"/>
    <x v="0"/>
    <m/>
    <x v="0"/>
    <x v="0"/>
  </r>
  <r>
    <x v="5"/>
    <x v="22"/>
    <s v="Missing"/>
    <x v="111"/>
    <x v="2"/>
    <x v="1"/>
    <x v="0"/>
    <m/>
    <x v="0"/>
    <x v="0"/>
  </r>
  <r>
    <x v="5"/>
    <x v="22"/>
    <s v="Missing"/>
    <x v="112"/>
    <x v="0"/>
    <x v="0"/>
    <x v="0"/>
    <m/>
    <x v="0"/>
    <x v="0"/>
  </r>
  <r>
    <x v="2"/>
    <x v="2"/>
    <s v="Missing"/>
    <x v="113"/>
    <x v="1"/>
    <x v="1"/>
    <x v="0"/>
    <m/>
    <x v="0"/>
    <x v="0"/>
  </r>
  <r>
    <x v="0"/>
    <x v="0"/>
    <s v="Missing"/>
    <x v="114"/>
    <x v="0"/>
    <x v="0"/>
    <x v="0"/>
    <m/>
    <x v="0"/>
    <x v="0"/>
  </r>
  <r>
    <x v="5"/>
    <x v="10"/>
    <s v="Missing"/>
    <x v="115"/>
    <x v="2"/>
    <x v="1"/>
    <x v="1"/>
    <m/>
    <x v="0"/>
    <x v="0"/>
  </r>
  <r>
    <x v="5"/>
    <x v="10"/>
    <s v="Missing"/>
    <x v="116"/>
    <x v="2"/>
    <x v="1"/>
    <x v="0"/>
    <m/>
    <x v="0"/>
    <x v="0"/>
  </r>
  <r>
    <x v="5"/>
    <x v="10"/>
    <s v="Missing"/>
    <x v="117"/>
    <x v="2"/>
    <x v="1"/>
    <x v="1"/>
    <m/>
    <x v="0"/>
    <x v="0"/>
  </r>
  <r>
    <x v="5"/>
    <x v="22"/>
    <s v="Fadhigaab "/>
    <x v="118"/>
    <x v="0"/>
    <x v="1"/>
    <x v="0"/>
    <m/>
    <x v="1"/>
    <x v="1"/>
  </r>
  <r>
    <x v="3"/>
    <x v="9"/>
    <s v="Missing"/>
    <x v="119"/>
    <x v="0"/>
    <x v="0"/>
    <x v="0"/>
    <m/>
    <x v="0"/>
    <x v="0"/>
  </r>
  <r>
    <x v="4"/>
    <x v="5"/>
    <s v="Missing"/>
    <x v="120"/>
    <x v="0"/>
    <x v="1"/>
    <x v="0"/>
    <m/>
    <x v="0"/>
    <x v="0"/>
  </r>
  <r>
    <x v="2"/>
    <x v="4"/>
    <s v="Missing"/>
    <x v="121"/>
    <x v="1"/>
    <x v="1"/>
    <x v="0"/>
    <m/>
    <x v="0"/>
    <x v="0"/>
  </r>
  <r>
    <x v="2"/>
    <x v="4"/>
    <s v="Missing"/>
    <x v="122"/>
    <x v="0"/>
    <x v="0"/>
    <x v="0"/>
    <m/>
    <x v="0"/>
    <x v="0"/>
  </r>
  <r>
    <x v="3"/>
    <x v="25"/>
    <s v="Missing"/>
    <x v="123"/>
    <x v="1"/>
    <x v="1"/>
    <x v="0"/>
    <m/>
    <x v="0"/>
    <x v="0"/>
  </r>
  <r>
    <x v="4"/>
    <x v="5"/>
    <s v="Laasaanod"/>
    <x v="124"/>
    <x v="0"/>
    <x v="1"/>
    <x v="0"/>
    <n v="29000"/>
    <x v="1"/>
    <x v="1"/>
  </r>
  <r>
    <x v="3"/>
    <x v="3"/>
    <s v="Missing"/>
    <x v="125"/>
    <x v="0"/>
    <x v="0"/>
    <x v="0"/>
    <m/>
    <x v="0"/>
    <x v="0"/>
  </r>
  <r>
    <x v="5"/>
    <x v="10"/>
    <s v="Missing"/>
    <x v="126"/>
    <x v="1"/>
    <x v="1"/>
    <x v="0"/>
    <m/>
    <x v="0"/>
    <x v="0"/>
  </r>
  <r>
    <x v="0"/>
    <x v="6"/>
    <s v="Missing"/>
    <x v="127"/>
    <x v="0"/>
    <x v="0"/>
    <x v="0"/>
    <m/>
    <x v="0"/>
    <x v="0"/>
  </r>
  <r>
    <x v="0"/>
    <x v="6"/>
    <s v="Missing"/>
    <x v="128"/>
    <x v="2"/>
    <x v="1"/>
    <x v="0"/>
    <m/>
    <x v="0"/>
    <x v="0"/>
  </r>
  <r>
    <x v="0"/>
    <x v="6"/>
    <s v="Missing"/>
    <x v="129"/>
    <x v="2"/>
    <x v="1"/>
    <x v="1"/>
    <m/>
    <x v="0"/>
    <x v="0"/>
  </r>
  <r>
    <x v="1"/>
    <x v="19"/>
    <s v="Galoolay "/>
    <x v="130"/>
    <x v="0"/>
    <x v="1"/>
    <x v="0"/>
    <m/>
    <x v="1"/>
    <x v="1"/>
  </r>
  <r>
    <x v="4"/>
    <x v="5"/>
    <s v="Gambadhe"/>
    <x v="131"/>
    <x v="0"/>
    <x v="1"/>
    <x v="0"/>
    <n v="10000"/>
    <x v="1"/>
    <x v="1"/>
  </r>
  <r>
    <x v="5"/>
    <x v="22"/>
    <s v="Missing"/>
    <x v="132"/>
    <x v="0"/>
    <x v="0"/>
    <x v="0"/>
    <m/>
    <x v="0"/>
    <x v="0"/>
  </r>
  <r>
    <x v="3"/>
    <x v="18"/>
    <s v="Missing"/>
    <x v="133"/>
    <x v="1"/>
    <x v="1"/>
    <x v="0"/>
    <m/>
    <x v="0"/>
    <x v="0"/>
  </r>
  <r>
    <x v="3"/>
    <x v="25"/>
    <s v="Missing"/>
    <x v="134"/>
    <x v="0"/>
    <x v="0"/>
    <x v="0"/>
    <m/>
    <x v="0"/>
    <x v="0"/>
  </r>
  <r>
    <x v="3"/>
    <x v="25"/>
    <s v="Missing"/>
    <x v="135"/>
    <x v="0"/>
    <x v="0"/>
    <x v="0"/>
    <m/>
    <x v="0"/>
    <x v="0"/>
  </r>
  <r>
    <x v="2"/>
    <x v="7"/>
    <s v="Gawsoweyne "/>
    <x v="136"/>
    <x v="0"/>
    <x v="1"/>
    <x v="0"/>
    <m/>
    <x v="1"/>
    <x v="1"/>
  </r>
  <r>
    <x v="0"/>
    <x v="6"/>
    <s v="Missing"/>
    <x v="137"/>
    <x v="1"/>
    <x v="1"/>
    <x v="0"/>
    <m/>
    <x v="0"/>
    <x v="0"/>
  </r>
  <r>
    <x v="0"/>
    <x v="0"/>
    <s v="Missing"/>
    <x v="138"/>
    <x v="1"/>
    <x v="1"/>
    <x v="0"/>
    <m/>
    <x v="0"/>
    <x v="0"/>
  </r>
  <r>
    <x v="3"/>
    <x v="9"/>
    <s v="Missing"/>
    <x v="139"/>
    <x v="1"/>
    <x v="1"/>
    <x v="0"/>
    <m/>
    <x v="0"/>
    <x v="0"/>
  </r>
  <r>
    <x v="5"/>
    <x v="12"/>
    <s v="Geeldoora  "/>
    <x v="140"/>
    <x v="0"/>
    <x v="1"/>
    <x v="0"/>
    <m/>
    <x v="1"/>
    <x v="1"/>
  </r>
  <r>
    <x v="4"/>
    <x v="8"/>
    <s v="Missing"/>
    <x v="141"/>
    <x v="2"/>
    <x v="1"/>
    <x v="0"/>
    <m/>
    <x v="0"/>
    <x v="0"/>
  </r>
  <r>
    <x v="0"/>
    <x v="6"/>
    <s v="Gerabis "/>
    <x v="142"/>
    <x v="0"/>
    <x v="1"/>
    <x v="0"/>
    <m/>
    <x v="1"/>
    <x v="1"/>
  </r>
  <r>
    <x v="3"/>
    <x v="25"/>
    <s v="Missing"/>
    <x v="143"/>
    <x v="0"/>
    <x v="0"/>
    <x v="0"/>
    <m/>
    <x v="0"/>
    <x v="0"/>
  </r>
  <r>
    <x v="1"/>
    <x v="19"/>
    <s v="Missing"/>
    <x v="144"/>
    <x v="1"/>
    <x v="1"/>
    <x v="0"/>
    <m/>
    <x v="0"/>
    <x v="0"/>
  </r>
  <r>
    <x v="0"/>
    <x v="0"/>
    <s v="Hargeisa"/>
    <x v="145"/>
    <x v="0"/>
    <x v="1"/>
    <x v="0"/>
    <m/>
    <x v="1"/>
    <x v="1"/>
  </r>
  <r>
    <x v="1"/>
    <x v="19"/>
    <s v="Missing"/>
    <x v="146"/>
    <x v="0"/>
    <x v="0"/>
    <x v="0"/>
    <m/>
    <x v="0"/>
    <x v="0"/>
  </r>
  <r>
    <x v="1"/>
    <x v="19"/>
    <s v="Goda yar "/>
    <x v="147"/>
    <x v="1"/>
    <x v="1"/>
    <x v="0"/>
    <m/>
    <x v="1"/>
    <x v="2"/>
  </r>
  <r>
    <x v="5"/>
    <x v="10"/>
    <s v="God Anod "/>
    <x v="148"/>
    <x v="1"/>
    <x v="1"/>
    <x v="0"/>
    <m/>
    <x v="1"/>
    <x v="2"/>
  </r>
  <r>
    <x v="4"/>
    <x v="20"/>
    <s v="Godaalo"/>
    <x v="149"/>
    <x v="0"/>
    <x v="1"/>
    <x v="0"/>
    <n v="15000"/>
    <x v="1"/>
    <x v="1"/>
  </r>
  <r>
    <x v="4"/>
    <x v="5"/>
    <s v="Missing"/>
    <x v="150"/>
    <x v="0"/>
    <x v="1"/>
    <x v="0"/>
    <m/>
    <x v="0"/>
    <x v="0"/>
  </r>
  <r>
    <x v="5"/>
    <x v="22"/>
    <s v="Godwaraabaaha"/>
    <x v="151"/>
    <x v="0"/>
    <x v="1"/>
    <x v="0"/>
    <m/>
    <x v="1"/>
    <x v="1"/>
  </r>
  <r>
    <x v="0"/>
    <x v="6"/>
    <s v="Gogolwanaag "/>
    <x v="152"/>
    <x v="0"/>
    <x v="1"/>
    <x v="0"/>
    <m/>
    <x v="1"/>
    <x v="1"/>
  </r>
  <r>
    <x v="4"/>
    <x v="5"/>
    <s v="Goljano"/>
    <x v="153"/>
    <x v="0"/>
    <x v="1"/>
    <x v="0"/>
    <n v="10500"/>
    <x v="1"/>
    <x v="1"/>
  </r>
  <r>
    <x v="5"/>
    <x v="10"/>
    <s v="Goob "/>
    <x v="154"/>
    <x v="1"/>
    <x v="1"/>
    <x v="0"/>
    <m/>
    <x v="1"/>
    <x v="2"/>
  </r>
  <r>
    <x v="5"/>
    <x v="10"/>
    <s v="Goof "/>
    <x v="155"/>
    <x v="1"/>
    <x v="1"/>
    <x v="0"/>
    <m/>
    <x v="1"/>
    <x v="2"/>
  </r>
  <r>
    <x v="4"/>
    <x v="11"/>
    <s v="Missing"/>
    <x v="156"/>
    <x v="1"/>
    <x v="1"/>
    <x v="0"/>
    <m/>
    <x v="0"/>
    <x v="0"/>
  </r>
  <r>
    <x v="0"/>
    <x v="0"/>
    <s v="Missing"/>
    <x v="157"/>
    <x v="1"/>
    <x v="1"/>
    <x v="0"/>
    <m/>
    <x v="0"/>
    <x v="0"/>
  </r>
  <r>
    <x v="2"/>
    <x v="2"/>
    <s v="Missing"/>
    <x v="158"/>
    <x v="1"/>
    <x v="1"/>
    <x v="0"/>
    <m/>
    <x v="0"/>
    <x v="0"/>
  </r>
  <r>
    <x v="5"/>
    <x v="10"/>
    <s v="Missing"/>
    <x v="159"/>
    <x v="0"/>
    <x v="0"/>
    <x v="0"/>
    <m/>
    <x v="0"/>
    <x v="0"/>
  </r>
  <r>
    <x v="1"/>
    <x v="19"/>
    <s v="Missing"/>
    <x v="160"/>
    <x v="1"/>
    <x v="1"/>
    <x v="0"/>
    <m/>
    <x v="0"/>
    <x v="0"/>
  </r>
  <r>
    <x v="0"/>
    <x v="0"/>
    <s v="Missing"/>
    <x v="161"/>
    <x v="1"/>
    <x v="1"/>
    <x v="0"/>
    <m/>
    <x v="0"/>
    <x v="0"/>
  </r>
  <r>
    <x v="4"/>
    <x v="5"/>
    <s v="Guumays"/>
    <x v="162"/>
    <x v="0"/>
    <x v="1"/>
    <x v="0"/>
    <n v="7800"/>
    <x v="1"/>
    <x v="1"/>
  </r>
  <r>
    <x v="0"/>
    <x v="0"/>
    <s v="Missing"/>
    <x v="163"/>
    <x v="0"/>
    <x v="0"/>
    <x v="0"/>
    <m/>
    <x v="0"/>
    <x v="0"/>
  </r>
  <r>
    <x v="2"/>
    <x v="4"/>
    <s v="Guryosamo Burao"/>
    <x v="164"/>
    <x v="0"/>
    <x v="1"/>
    <x v="0"/>
    <m/>
    <x v="1"/>
    <x v="1"/>
  </r>
  <r>
    <x v="4"/>
    <x v="11"/>
    <s v="Missing"/>
    <x v="165"/>
    <x v="1"/>
    <x v="1"/>
    <x v="0"/>
    <m/>
    <x v="0"/>
    <x v="0"/>
  </r>
  <r>
    <x v="3"/>
    <x v="3"/>
    <s v="Missing"/>
    <x v="166"/>
    <x v="1"/>
    <x v="1"/>
    <x v="0"/>
    <m/>
    <x v="0"/>
    <x v="0"/>
  </r>
  <r>
    <x v="5"/>
    <x v="12"/>
    <s v="Habar shire "/>
    <x v="167"/>
    <x v="1"/>
    <x v="1"/>
    <x v="0"/>
    <m/>
    <x v="1"/>
    <x v="2"/>
  </r>
  <r>
    <x v="0"/>
    <x v="0"/>
    <s v="Habasweyn "/>
    <x v="168"/>
    <x v="0"/>
    <x v="1"/>
    <x v="0"/>
    <m/>
    <x v="1"/>
    <x v="1"/>
  </r>
  <r>
    <x v="5"/>
    <x v="12"/>
    <s v="Missing"/>
    <x v="169"/>
    <x v="0"/>
    <x v="0"/>
    <x v="0"/>
    <m/>
    <x v="0"/>
    <x v="0"/>
  </r>
  <r>
    <x v="1"/>
    <x v="1"/>
    <s v="Missing"/>
    <x v="170"/>
    <x v="1"/>
    <x v="1"/>
    <x v="0"/>
    <m/>
    <x v="0"/>
    <x v="0"/>
  </r>
  <r>
    <x v="2"/>
    <x v="2"/>
    <s v="Missing"/>
    <x v="171"/>
    <x v="1"/>
    <x v="1"/>
    <x v="0"/>
    <m/>
    <x v="0"/>
    <x v="0"/>
  </r>
  <r>
    <x v="2"/>
    <x v="2"/>
    <s v="Missing"/>
    <x v="172"/>
    <x v="0"/>
    <x v="0"/>
    <x v="0"/>
    <m/>
    <x v="0"/>
    <x v="0"/>
  </r>
  <r>
    <x v="3"/>
    <x v="18"/>
    <s v="Missing"/>
    <x v="173"/>
    <x v="1"/>
    <x v="1"/>
    <x v="0"/>
    <m/>
    <x v="0"/>
    <x v="0"/>
  </r>
  <r>
    <x v="4"/>
    <x v="20"/>
    <s v="Missing"/>
    <x v="174"/>
    <x v="1"/>
    <x v="1"/>
    <x v="0"/>
    <m/>
    <x v="0"/>
    <x v="0"/>
  </r>
  <r>
    <x v="3"/>
    <x v="9"/>
    <s v="Missing"/>
    <x v="175"/>
    <x v="1"/>
    <x v="1"/>
    <x v="0"/>
    <m/>
    <x v="0"/>
    <x v="0"/>
  </r>
  <r>
    <x v="1"/>
    <x v="1"/>
    <s v="Missing"/>
    <x v="176"/>
    <x v="1"/>
    <x v="1"/>
    <x v="0"/>
    <m/>
    <x v="0"/>
    <x v="0"/>
  </r>
  <r>
    <x v="2"/>
    <x v="8"/>
    <s v="Missing"/>
    <x v="177"/>
    <x v="0"/>
    <x v="0"/>
    <x v="0"/>
    <m/>
    <x v="0"/>
    <x v="0"/>
  </r>
  <r>
    <x v="2"/>
    <x v="4"/>
    <s v="Missing"/>
    <x v="178"/>
    <x v="1"/>
    <x v="1"/>
    <x v="0"/>
    <m/>
    <x v="0"/>
    <x v="0"/>
  </r>
  <r>
    <x v="0"/>
    <x v="0"/>
    <s v="Missing"/>
    <x v="179"/>
    <x v="1"/>
    <x v="1"/>
    <x v="0"/>
    <m/>
    <x v="0"/>
    <x v="0"/>
  </r>
  <r>
    <x v="5"/>
    <x v="10"/>
    <s v="Hareed "/>
    <x v="180"/>
    <x v="1"/>
    <x v="1"/>
    <x v="0"/>
    <m/>
    <x v="1"/>
    <x v="2"/>
  </r>
  <r>
    <x v="4"/>
    <x v="5"/>
    <s v="Hargaga"/>
    <x v="181"/>
    <x v="0"/>
    <x v="1"/>
    <x v="0"/>
    <n v="2500"/>
    <x v="1"/>
    <x v="1"/>
  </r>
  <r>
    <x v="0"/>
    <x v="0"/>
    <s v="Missing"/>
    <x v="182"/>
    <x v="2"/>
    <x v="1"/>
    <x v="0"/>
    <m/>
    <x v="0"/>
    <x v="0"/>
  </r>
  <r>
    <x v="3"/>
    <x v="3"/>
    <s v="Missing"/>
    <x v="183"/>
    <x v="0"/>
    <x v="1"/>
    <x v="0"/>
    <m/>
    <x v="0"/>
    <x v="0"/>
  </r>
  <r>
    <x v="3"/>
    <x v="3"/>
    <s v="Missing"/>
    <x v="184"/>
    <x v="2"/>
    <x v="1"/>
    <x v="1"/>
    <m/>
    <x v="0"/>
    <x v="0"/>
  </r>
  <r>
    <x v="3"/>
    <x v="3"/>
    <s v="Missing"/>
    <x v="185"/>
    <x v="0"/>
    <x v="0"/>
    <x v="0"/>
    <m/>
    <x v="0"/>
    <x v="0"/>
  </r>
  <r>
    <x v="2"/>
    <x v="2"/>
    <s v="Missing"/>
    <x v="186"/>
    <x v="1"/>
    <x v="1"/>
    <x v="0"/>
    <m/>
    <x v="0"/>
    <x v="0"/>
  </r>
  <r>
    <x v="0"/>
    <x v="0"/>
    <s v="Missing"/>
    <x v="187"/>
    <x v="0"/>
    <x v="0"/>
    <x v="0"/>
    <m/>
    <x v="0"/>
    <x v="0"/>
  </r>
  <r>
    <x v="1"/>
    <x v="1"/>
    <s v="Missing"/>
    <x v="188"/>
    <x v="1"/>
    <x v="1"/>
    <x v="0"/>
    <m/>
    <x v="0"/>
    <x v="0"/>
  </r>
  <r>
    <x v="3"/>
    <x v="9"/>
    <s v="Missing"/>
    <x v="189"/>
    <x v="1"/>
    <x v="1"/>
    <x v="0"/>
    <m/>
    <x v="0"/>
    <x v="0"/>
  </r>
  <r>
    <x v="4"/>
    <x v="5"/>
    <s v="HidhHidh"/>
    <x v="190"/>
    <x v="0"/>
    <x v="1"/>
    <x v="0"/>
    <n v="23700"/>
    <x v="1"/>
    <x v="1"/>
  </r>
  <r>
    <x v="0"/>
    <x v="6"/>
    <s v="Missing"/>
    <x v="191"/>
    <x v="1"/>
    <x v="1"/>
    <x v="0"/>
    <m/>
    <x v="0"/>
    <x v="0"/>
  </r>
  <r>
    <x v="0"/>
    <x v="14"/>
    <s v="Higlada "/>
    <x v="192"/>
    <x v="0"/>
    <x v="1"/>
    <x v="0"/>
    <m/>
    <x v="1"/>
    <x v="1"/>
  </r>
  <r>
    <x v="4"/>
    <x v="5"/>
    <s v="Higlo canod"/>
    <x v="193"/>
    <x v="0"/>
    <x v="1"/>
    <x v="0"/>
    <n v="6000"/>
    <x v="1"/>
    <x v="1"/>
  </r>
  <r>
    <x v="4"/>
    <x v="11"/>
    <s v="Higlo fuulaan"/>
    <x v="194"/>
    <x v="0"/>
    <x v="1"/>
    <x v="0"/>
    <n v="8374"/>
    <x v="1"/>
    <x v="1"/>
  </r>
  <r>
    <x v="5"/>
    <x v="12"/>
    <s v="Hingalool  "/>
    <x v="195"/>
    <x v="0"/>
    <x v="1"/>
    <x v="0"/>
    <m/>
    <x v="1"/>
    <x v="1"/>
  </r>
  <r>
    <x v="0"/>
    <x v="0"/>
    <s v="Hargeisa"/>
    <x v="196"/>
    <x v="0"/>
    <x v="1"/>
    <x v="0"/>
    <m/>
    <x v="1"/>
    <x v="1"/>
  </r>
  <r>
    <x v="4"/>
    <x v="11"/>
    <s v="Missing"/>
    <x v="197"/>
    <x v="1"/>
    <x v="1"/>
    <x v="0"/>
    <m/>
    <x v="0"/>
    <x v="0"/>
  </r>
  <r>
    <x v="2"/>
    <x v="8"/>
    <s v="Horafadhi "/>
    <x v="198"/>
    <x v="0"/>
    <x v="1"/>
    <x v="0"/>
    <m/>
    <x v="1"/>
    <x v="1"/>
  </r>
  <r>
    <x v="3"/>
    <x v="9"/>
    <s v="Missing"/>
    <x v="199"/>
    <x v="1"/>
    <x v="1"/>
    <x v="0"/>
    <m/>
    <x v="0"/>
    <x v="0"/>
  </r>
  <r>
    <x v="1"/>
    <x v="19"/>
    <s v="Hudisa "/>
    <x v="200"/>
    <x v="1"/>
    <x v="1"/>
    <x v="0"/>
    <m/>
    <x v="1"/>
    <x v="2"/>
  </r>
  <r>
    <x v="4"/>
    <x v="11"/>
    <s v="Huddun"/>
    <x v="201"/>
    <x v="0"/>
    <x v="1"/>
    <x v="0"/>
    <n v="20000"/>
    <x v="1"/>
    <x v="1"/>
  </r>
  <r>
    <x v="4"/>
    <x v="11"/>
    <s v="Missing"/>
    <x v="202"/>
    <x v="2"/>
    <x v="1"/>
    <x v="1"/>
    <m/>
    <x v="0"/>
    <x v="0"/>
  </r>
  <r>
    <x v="1"/>
    <x v="19"/>
    <s v="Hulqabobe "/>
    <x v="203"/>
    <x v="1"/>
    <x v="1"/>
    <x v="0"/>
    <m/>
    <x v="1"/>
    <x v="2"/>
  </r>
  <r>
    <x v="5"/>
    <x v="22"/>
    <s v="Missing"/>
    <x v="204"/>
    <x v="0"/>
    <x v="0"/>
    <x v="0"/>
    <m/>
    <x v="0"/>
    <x v="0"/>
  </r>
  <r>
    <x v="0"/>
    <x v="0"/>
    <s v="Missing"/>
    <x v="205"/>
    <x v="1"/>
    <x v="1"/>
    <x v="0"/>
    <m/>
    <x v="0"/>
    <x v="0"/>
  </r>
  <r>
    <x v="0"/>
    <x v="6"/>
    <s v="Idhanka "/>
    <x v="206"/>
    <x v="0"/>
    <x v="1"/>
    <x v="0"/>
    <m/>
    <x v="1"/>
    <x v="1"/>
  </r>
  <r>
    <x v="3"/>
    <x v="18"/>
    <s v="Missing"/>
    <x v="207"/>
    <x v="0"/>
    <x v="0"/>
    <x v="0"/>
    <m/>
    <x v="0"/>
    <x v="0"/>
  </r>
  <r>
    <x v="3"/>
    <x v="25"/>
    <s v="Missing"/>
    <x v="208"/>
    <x v="1"/>
    <x v="1"/>
    <x v="0"/>
    <m/>
    <x v="0"/>
    <x v="0"/>
  </r>
  <r>
    <x v="0"/>
    <x v="6"/>
    <s v="Missing"/>
    <x v="209"/>
    <x v="1"/>
    <x v="1"/>
    <x v="0"/>
    <m/>
    <x v="0"/>
    <x v="0"/>
  </r>
  <r>
    <x v="0"/>
    <x v="0"/>
    <s v="Missing"/>
    <x v="210"/>
    <x v="1"/>
    <x v="1"/>
    <x v="0"/>
    <m/>
    <x v="0"/>
    <x v="0"/>
  </r>
  <r>
    <x v="0"/>
    <x v="6"/>
    <s v="Missing"/>
    <x v="211"/>
    <x v="1"/>
    <x v="1"/>
    <x v="0"/>
    <m/>
    <x v="0"/>
    <x v="0"/>
  </r>
  <r>
    <x v="0"/>
    <x v="0"/>
    <s v="Missing"/>
    <x v="212"/>
    <x v="1"/>
    <x v="1"/>
    <x v="0"/>
    <m/>
    <x v="0"/>
    <x v="0"/>
  </r>
  <r>
    <x v="0"/>
    <x v="0"/>
    <s v="Inacunaye "/>
    <x v="213"/>
    <x v="0"/>
    <x v="1"/>
    <x v="0"/>
    <m/>
    <x v="1"/>
    <x v="1"/>
  </r>
  <r>
    <x v="1"/>
    <x v="1"/>
    <s v="Berbera"/>
    <x v="214"/>
    <x v="0"/>
    <x v="1"/>
    <x v="0"/>
    <m/>
    <x v="1"/>
    <x v="1"/>
  </r>
  <r>
    <x v="3"/>
    <x v="9"/>
    <s v="Missing"/>
    <x v="215"/>
    <x v="1"/>
    <x v="1"/>
    <x v="0"/>
    <m/>
    <x v="0"/>
    <x v="0"/>
  </r>
  <r>
    <x v="5"/>
    <x v="10"/>
    <s v="Missing"/>
    <x v="216"/>
    <x v="1"/>
    <x v="1"/>
    <x v="0"/>
    <m/>
    <x v="0"/>
    <x v="0"/>
  </r>
  <r>
    <x v="3"/>
    <x v="3"/>
    <s v="Missing"/>
    <x v="217"/>
    <x v="0"/>
    <x v="0"/>
    <x v="0"/>
    <m/>
    <x v="0"/>
    <x v="0"/>
  </r>
  <r>
    <x v="4"/>
    <x v="5"/>
    <s v="kalabaydh"/>
    <x v="218"/>
    <x v="0"/>
    <x v="1"/>
    <x v="0"/>
    <n v="24000"/>
    <x v="1"/>
    <x v="1"/>
  </r>
  <r>
    <x v="0"/>
    <x v="6"/>
    <s v="Missing"/>
    <x v="219"/>
    <x v="0"/>
    <x v="0"/>
    <x v="0"/>
    <m/>
    <x v="0"/>
    <x v="0"/>
  </r>
  <r>
    <x v="5"/>
    <x v="12"/>
    <s v="Kaladhac "/>
    <x v="220"/>
    <x v="1"/>
    <x v="1"/>
    <x v="0"/>
    <m/>
    <x v="1"/>
    <x v="2"/>
  </r>
  <r>
    <x v="2"/>
    <x v="4"/>
    <s v="Missing"/>
    <x v="221"/>
    <x v="1"/>
    <x v="1"/>
    <x v="0"/>
    <m/>
    <x v="0"/>
    <x v="0"/>
  </r>
  <r>
    <x v="5"/>
    <x v="10"/>
    <s v="Kalmac "/>
    <x v="222"/>
    <x v="1"/>
    <x v="1"/>
    <x v="0"/>
    <m/>
    <x v="1"/>
    <x v="2"/>
  </r>
  <r>
    <x v="5"/>
    <x v="22"/>
    <s v="Kalshiikh "/>
    <x v="223"/>
    <x v="1"/>
    <x v="1"/>
    <x v="0"/>
    <m/>
    <x v="1"/>
    <x v="2"/>
  </r>
  <r>
    <x v="4"/>
    <x v="5"/>
    <s v="karin dabayl wayn"/>
    <x v="224"/>
    <x v="0"/>
    <x v="1"/>
    <x v="0"/>
    <n v="10000"/>
    <x v="1"/>
    <x v="1"/>
  </r>
  <r>
    <x v="3"/>
    <x v="25"/>
    <s v="Missing"/>
    <x v="225"/>
    <x v="1"/>
    <x v="1"/>
    <x v="0"/>
    <m/>
    <x v="0"/>
    <x v="0"/>
  </r>
  <r>
    <x v="2"/>
    <x v="4"/>
    <s v="Missing"/>
    <x v="226"/>
    <x v="0"/>
    <x v="0"/>
    <x v="0"/>
    <m/>
    <x v="0"/>
    <x v="0"/>
  </r>
  <r>
    <x v="2"/>
    <x v="4"/>
    <s v="Missing"/>
    <x v="227"/>
    <x v="0"/>
    <x v="0"/>
    <x v="0"/>
    <m/>
    <x v="0"/>
    <x v="0"/>
  </r>
  <r>
    <x v="4"/>
    <x v="11"/>
    <s v="Missing"/>
    <x v="228"/>
    <x v="1"/>
    <x v="1"/>
    <x v="0"/>
    <m/>
    <x v="0"/>
    <x v="0"/>
  </r>
  <r>
    <x v="1"/>
    <x v="19"/>
    <s v="Kulmiye "/>
    <x v="229"/>
    <x v="0"/>
    <x v="1"/>
    <x v="0"/>
    <m/>
    <x v="1"/>
    <x v="1"/>
  </r>
  <r>
    <x v="5"/>
    <x v="10"/>
    <s v="Missing"/>
    <x v="230"/>
    <x v="0"/>
    <x v="0"/>
    <x v="0"/>
    <m/>
    <x v="0"/>
    <x v="0"/>
  </r>
  <r>
    <x v="5"/>
    <x v="12"/>
    <s v="Laas-qorey "/>
    <x v="231"/>
    <x v="0"/>
    <x v="1"/>
    <x v="0"/>
    <m/>
    <x v="1"/>
    <x v="1"/>
  </r>
  <r>
    <x v="1"/>
    <x v="1"/>
    <s v="Laasadacawo "/>
    <x v="232"/>
    <x v="0"/>
    <x v="1"/>
    <x v="0"/>
    <m/>
    <x v="1"/>
    <x v="1"/>
  </r>
  <r>
    <x v="1"/>
    <x v="1"/>
    <s v="Laasciidle "/>
    <x v="233"/>
    <x v="0"/>
    <x v="1"/>
    <x v="0"/>
    <m/>
    <x v="1"/>
    <x v="1"/>
  </r>
  <r>
    <x v="1"/>
    <x v="1"/>
    <s v="Missing"/>
    <x v="234"/>
    <x v="1"/>
    <x v="1"/>
    <x v="0"/>
    <m/>
    <x v="0"/>
    <x v="0"/>
  </r>
  <r>
    <x v="0"/>
    <x v="0"/>
    <s v="Missing"/>
    <x v="235"/>
    <x v="1"/>
    <x v="1"/>
    <x v="0"/>
    <m/>
    <x v="0"/>
    <x v="0"/>
  </r>
  <r>
    <x v="4"/>
    <x v="11"/>
    <s v="Lafwayne"/>
    <x v="236"/>
    <x v="0"/>
    <x v="1"/>
    <x v="0"/>
    <n v="14010"/>
    <x v="1"/>
    <x v="1"/>
  </r>
  <r>
    <x v="4"/>
    <x v="11"/>
    <s v="Missing"/>
    <x v="237"/>
    <x v="1"/>
    <x v="1"/>
    <x v="0"/>
    <m/>
    <x v="0"/>
    <x v="0"/>
  </r>
  <r>
    <x v="5"/>
    <x v="12"/>
    <s v="Missing"/>
    <x v="238"/>
    <x v="2"/>
    <x v="1"/>
    <x v="0"/>
    <m/>
    <x v="0"/>
    <x v="0"/>
  </r>
  <r>
    <x v="2"/>
    <x v="2"/>
    <s v="Missing"/>
    <x v="239"/>
    <x v="1"/>
    <x v="1"/>
    <x v="0"/>
    <m/>
    <x v="0"/>
    <x v="0"/>
  </r>
  <r>
    <x v="4"/>
    <x v="20"/>
    <s v="Lasocurdin"/>
    <x v="240"/>
    <x v="0"/>
    <x v="1"/>
    <x v="0"/>
    <n v="3000"/>
    <x v="1"/>
    <x v="1"/>
  </r>
  <r>
    <x v="3"/>
    <x v="25"/>
    <s v="Missing"/>
    <x v="241"/>
    <x v="0"/>
    <x v="0"/>
    <x v="0"/>
    <m/>
    <x v="0"/>
    <x v="0"/>
  </r>
  <r>
    <x v="0"/>
    <x v="0"/>
    <s v="Missing"/>
    <x v="242"/>
    <x v="2"/>
    <x v="1"/>
    <x v="1"/>
    <m/>
    <x v="0"/>
    <x v="0"/>
  </r>
  <r>
    <x v="1"/>
    <x v="1"/>
    <s v="Magaala cad "/>
    <x v="243"/>
    <x v="0"/>
    <x v="1"/>
    <x v="0"/>
    <m/>
    <x v="1"/>
    <x v="1"/>
  </r>
  <r>
    <x v="5"/>
    <x v="10"/>
    <s v="Missing"/>
    <x v="244"/>
    <x v="0"/>
    <x v="0"/>
    <x v="0"/>
    <m/>
    <x v="0"/>
    <x v="0"/>
  </r>
  <r>
    <x v="2"/>
    <x v="4"/>
    <s v="Missing"/>
    <x v="245"/>
    <x v="1"/>
    <x v="1"/>
    <x v="0"/>
    <m/>
    <x v="0"/>
    <x v="0"/>
  </r>
  <r>
    <x v="0"/>
    <x v="0"/>
    <s v="Missing"/>
    <x v="246"/>
    <x v="2"/>
    <x v="1"/>
    <x v="0"/>
    <m/>
    <x v="0"/>
    <x v="0"/>
  </r>
  <r>
    <x v="5"/>
    <x v="12"/>
    <s v="Mindhicir "/>
    <x v="247"/>
    <x v="1"/>
    <x v="1"/>
    <x v="0"/>
    <m/>
    <x v="1"/>
    <x v="2"/>
  </r>
  <r>
    <x v="5"/>
    <x v="12"/>
    <s v="Missing"/>
    <x v="248"/>
    <x v="2"/>
    <x v="1"/>
    <x v="0"/>
    <m/>
    <x v="0"/>
    <x v="0"/>
  </r>
  <r>
    <x v="2"/>
    <x v="2"/>
    <s v="Mohamed cabane"/>
    <x v="249"/>
    <x v="0"/>
    <x v="1"/>
    <x v="0"/>
    <m/>
    <x v="1"/>
    <x v="1"/>
  </r>
  <r>
    <x v="2"/>
    <x v="4"/>
    <s v="Mohamed ugaas"/>
    <x v="250"/>
    <x v="0"/>
    <x v="1"/>
    <x v="0"/>
    <m/>
    <x v="1"/>
    <x v="1"/>
  </r>
  <r>
    <x v="0"/>
    <x v="0"/>
    <s v="Missing"/>
    <x v="251"/>
    <x v="0"/>
    <x v="0"/>
    <x v="0"/>
    <m/>
    <x v="0"/>
    <x v="0"/>
  </r>
  <r>
    <x v="1"/>
    <x v="1"/>
    <s v="Moscow Berbera"/>
    <x v="252"/>
    <x v="0"/>
    <x v="1"/>
    <x v="0"/>
    <m/>
    <x v="1"/>
    <x v="1"/>
  </r>
  <r>
    <x v="2"/>
    <x v="8"/>
    <s v="Missing"/>
    <x v="253"/>
    <x v="0"/>
    <x v="0"/>
    <x v="0"/>
    <m/>
    <x v="0"/>
    <x v="0"/>
  </r>
  <r>
    <x v="2"/>
    <x v="4"/>
    <s v="Missing"/>
    <x v="254"/>
    <x v="1"/>
    <x v="1"/>
    <x v="0"/>
    <m/>
    <x v="0"/>
    <x v="0"/>
  </r>
  <r>
    <x v="5"/>
    <x v="12"/>
    <s v="Dhahar "/>
    <x v="255"/>
    <x v="0"/>
    <x v="1"/>
    <x v="0"/>
    <m/>
    <x v="1"/>
    <x v="1"/>
  </r>
  <r>
    <x v="0"/>
    <x v="0"/>
    <s v="Missing"/>
    <x v="256"/>
    <x v="0"/>
    <x v="0"/>
    <x v="0"/>
    <m/>
    <x v="0"/>
    <x v="0"/>
  </r>
  <r>
    <x v="2"/>
    <x v="8"/>
    <s v="Missing"/>
    <x v="257"/>
    <x v="1"/>
    <x v="1"/>
    <x v="0"/>
    <m/>
    <x v="0"/>
    <x v="0"/>
  </r>
  <r>
    <x v="3"/>
    <x v="9"/>
    <s v="Missing"/>
    <x v="258"/>
    <x v="1"/>
    <x v="1"/>
    <x v="0"/>
    <m/>
    <x v="0"/>
    <x v="0"/>
  </r>
  <r>
    <x v="4"/>
    <x v="7"/>
    <s v="Missing"/>
    <x v="259"/>
    <x v="0"/>
    <x v="0"/>
    <x v="0"/>
    <m/>
    <x v="0"/>
    <x v="0"/>
  </r>
  <r>
    <x v="3"/>
    <x v="25"/>
    <s v="Missing"/>
    <x v="260"/>
    <x v="1"/>
    <x v="1"/>
    <x v="0"/>
    <m/>
    <x v="0"/>
    <x v="0"/>
  </r>
  <r>
    <x v="5"/>
    <x v="10"/>
    <s v="Qaarar "/>
    <x v="261"/>
    <x v="1"/>
    <x v="1"/>
    <x v="0"/>
    <m/>
    <x v="1"/>
    <x v="2"/>
  </r>
  <r>
    <x v="4"/>
    <x v="5"/>
    <s v="Qabribayax"/>
    <x v="262"/>
    <x v="0"/>
    <x v="1"/>
    <x v="0"/>
    <n v="5000"/>
    <x v="1"/>
    <x v="1"/>
  </r>
  <r>
    <x v="0"/>
    <x v="0"/>
    <s v="Hargeisa"/>
    <x v="263"/>
    <x v="0"/>
    <x v="1"/>
    <x v="0"/>
    <m/>
    <x v="1"/>
    <x v="1"/>
  </r>
  <r>
    <x v="3"/>
    <x v="18"/>
    <s v="Missing"/>
    <x v="264"/>
    <x v="1"/>
    <x v="1"/>
    <x v="0"/>
    <m/>
    <x v="0"/>
    <x v="0"/>
  </r>
  <r>
    <x v="0"/>
    <x v="6"/>
    <s v="Qarka Arabsiyo"/>
    <x v="265"/>
    <x v="0"/>
    <x v="1"/>
    <x v="0"/>
    <m/>
    <x v="1"/>
    <x v="1"/>
  </r>
  <r>
    <x v="0"/>
    <x v="0"/>
    <s v="Missing"/>
    <x v="266"/>
    <x v="1"/>
    <x v="1"/>
    <x v="0"/>
    <m/>
    <x v="0"/>
    <x v="0"/>
  </r>
  <r>
    <x v="0"/>
    <x v="0"/>
    <s v="Missing"/>
    <x v="267"/>
    <x v="0"/>
    <x v="0"/>
    <x v="0"/>
    <m/>
    <x v="0"/>
    <x v="0"/>
  </r>
  <r>
    <x v="3"/>
    <x v="18"/>
    <s v="Missing"/>
    <x v="268"/>
    <x v="0"/>
    <x v="0"/>
    <x v="0"/>
    <m/>
    <x v="0"/>
    <x v="0"/>
  </r>
  <r>
    <x v="4"/>
    <x v="5"/>
    <s v="Qoriley"/>
    <x v="269"/>
    <x v="0"/>
    <x v="1"/>
    <x v="0"/>
    <n v="12000"/>
    <x v="1"/>
    <x v="1"/>
  </r>
  <r>
    <x v="2"/>
    <x v="8"/>
    <s v="Qorulugud "/>
    <x v="270"/>
    <x v="0"/>
    <x v="1"/>
    <x v="0"/>
    <m/>
    <x v="1"/>
    <x v="1"/>
  </r>
  <r>
    <x v="2"/>
    <x v="4"/>
    <s v="Missing"/>
    <x v="271"/>
    <x v="0"/>
    <x v="0"/>
    <x v="0"/>
    <m/>
    <x v="0"/>
    <x v="0"/>
  </r>
  <r>
    <x v="0"/>
    <x v="0"/>
    <s v="Missing"/>
    <x v="272"/>
    <x v="1"/>
    <x v="1"/>
    <x v="0"/>
    <m/>
    <x v="0"/>
    <x v="0"/>
  </r>
  <r>
    <x v="5"/>
    <x v="12"/>
    <s v="Rad "/>
    <x v="273"/>
    <x v="1"/>
    <x v="1"/>
    <x v="0"/>
    <m/>
    <x v="1"/>
    <x v="2"/>
  </r>
  <r>
    <x v="5"/>
    <x v="10"/>
    <s v="Raqas "/>
    <x v="274"/>
    <x v="0"/>
    <x v="0"/>
    <x v="0"/>
    <m/>
    <x v="1"/>
    <x v="1"/>
  </r>
  <r>
    <x v="3"/>
    <x v="25"/>
    <s v="Missing"/>
    <x v="275"/>
    <x v="1"/>
    <x v="1"/>
    <x v="0"/>
    <m/>
    <x v="0"/>
    <x v="0"/>
  </r>
  <r>
    <x v="5"/>
    <x v="10"/>
    <s v="Rugey "/>
    <x v="276"/>
    <x v="1"/>
    <x v="1"/>
    <x v="0"/>
    <m/>
    <x v="1"/>
    <x v="2"/>
  </r>
  <r>
    <x v="3"/>
    <x v="9"/>
    <s v="Missing"/>
    <x v="277"/>
    <x v="1"/>
    <x v="1"/>
    <x v="0"/>
    <m/>
    <x v="0"/>
    <x v="0"/>
  </r>
  <r>
    <x v="0"/>
    <x v="0"/>
    <s v="Missing"/>
    <x v="278"/>
    <x v="0"/>
    <x v="0"/>
    <x v="0"/>
    <m/>
    <x v="0"/>
    <x v="0"/>
  </r>
  <r>
    <x v="0"/>
    <x v="15"/>
    <s v="Sabawanag district Hospital"/>
    <x v="279"/>
    <x v="3"/>
    <x v="1"/>
    <x v="0"/>
    <m/>
    <x v="1"/>
    <x v="1"/>
  </r>
  <r>
    <x v="4"/>
    <x v="8"/>
    <s v="Missing"/>
    <x v="280"/>
    <x v="0"/>
    <x v="1"/>
    <x v="0"/>
    <m/>
    <x v="0"/>
    <x v="0"/>
  </r>
  <r>
    <x v="0"/>
    <x v="0"/>
    <s v="Missing"/>
    <x v="281"/>
    <x v="0"/>
    <x v="0"/>
    <x v="0"/>
    <m/>
    <x v="0"/>
    <x v="0"/>
  </r>
  <r>
    <x v="4"/>
    <x v="5"/>
    <s v="Sahdher"/>
    <x v="282"/>
    <x v="0"/>
    <x v="1"/>
    <x v="0"/>
    <n v="7500"/>
    <x v="1"/>
    <x v="1"/>
  </r>
  <r>
    <x v="0"/>
    <x v="0"/>
    <s v="Missing"/>
    <x v="283"/>
    <x v="0"/>
    <x v="0"/>
    <x v="0"/>
    <m/>
    <x v="0"/>
    <x v="0"/>
  </r>
  <r>
    <x v="0"/>
    <x v="0"/>
    <s v="Missing"/>
    <x v="284"/>
    <x v="2"/>
    <x v="1"/>
    <x v="0"/>
    <m/>
    <x v="0"/>
    <x v="0"/>
  </r>
  <r>
    <x v="4"/>
    <x v="5"/>
    <s v="Laasaanod"/>
    <x v="285"/>
    <x v="0"/>
    <x v="1"/>
    <x v="0"/>
    <n v="15000"/>
    <x v="1"/>
    <x v="1"/>
  </r>
  <r>
    <x v="4"/>
    <x v="20"/>
    <s v="Sarmaanyo"/>
    <x v="286"/>
    <x v="0"/>
    <x v="1"/>
    <x v="0"/>
    <n v="9900"/>
    <x v="1"/>
    <x v="1"/>
  </r>
  <r>
    <x v="0"/>
    <x v="0"/>
    <s v="Missing"/>
    <x v="287"/>
    <x v="1"/>
    <x v="1"/>
    <x v="0"/>
    <m/>
    <x v="0"/>
    <x v="0"/>
  </r>
  <r>
    <x v="3"/>
    <x v="18"/>
    <s v="Missing"/>
    <x v="288"/>
    <x v="0"/>
    <x v="0"/>
    <x v="0"/>
    <m/>
    <x v="0"/>
    <x v="0"/>
  </r>
  <r>
    <x v="0"/>
    <x v="0"/>
    <s v="Missing"/>
    <x v="289"/>
    <x v="0"/>
    <x v="0"/>
    <x v="0"/>
    <m/>
    <x v="0"/>
    <x v="0"/>
  </r>
  <r>
    <x v="3"/>
    <x v="18"/>
    <s v="Missing"/>
    <x v="290"/>
    <x v="0"/>
    <x v="0"/>
    <x v="0"/>
    <m/>
    <x v="0"/>
    <x v="0"/>
  </r>
  <r>
    <x v="4"/>
    <x v="5"/>
    <s v="Laasaanod"/>
    <x v="291"/>
    <x v="0"/>
    <x v="1"/>
    <x v="0"/>
    <n v="15000"/>
    <x v="1"/>
    <x v="1"/>
  </r>
  <r>
    <x v="4"/>
    <x v="20"/>
    <s v="Shahda"/>
    <x v="292"/>
    <x v="0"/>
    <x v="1"/>
    <x v="0"/>
    <n v="9000"/>
    <x v="1"/>
    <x v="1"/>
  </r>
  <r>
    <x v="2"/>
    <x v="4"/>
    <s v="Missing"/>
    <x v="293"/>
    <x v="1"/>
    <x v="1"/>
    <x v="0"/>
    <m/>
    <x v="0"/>
    <x v="0"/>
  </r>
  <r>
    <x v="5"/>
    <x v="26"/>
    <s v="Missing"/>
    <x v="294"/>
    <x v="0"/>
    <x v="0"/>
    <x v="0"/>
    <m/>
    <x v="0"/>
    <x v="0"/>
  </r>
  <r>
    <x v="3"/>
    <x v="18"/>
    <s v="Missing"/>
    <x v="295"/>
    <x v="0"/>
    <x v="0"/>
    <x v="0"/>
    <m/>
    <x v="0"/>
    <x v="0"/>
  </r>
  <r>
    <x v="3"/>
    <x v="25"/>
    <s v="Missing"/>
    <x v="296"/>
    <x v="1"/>
    <x v="1"/>
    <x v="0"/>
    <m/>
    <x v="0"/>
    <x v="0"/>
  </r>
  <r>
    <x v="1"/>
    <x v="19"/>
    <s v="Missing"/>
    <x v="297"/>
    <x v="0"/>
    <x v="0"/>
    <x v="0"/>
    <m/>
    <x v="0"/>
    <x v="0"/>
  </r>
  <r>
    <x v="1"/>
    <x v="19"/>
    <s v="Missing"/>
    <x v="298"/>
    <x v="2"/>
    <x v="1"/>
    <x v="0"/>
    <m/>
    <x v="0"/>
    <x v="0"/>
  </r>
  <r>
    <x v="0"/>
    <x v="0"/>
    <s v="Missing"/>
    <x v="299"/>
    <x v="0"/>
    <x v="0"/>
    <x v="0"/>
    <m/>
    <x v="0"/>
    <x v="0"/>
  </r>
  <r>
    <x v="1"/>
    <x v="19"/>
    <s v="Missing"/>
    <x v="300"/>
    <x v="2"/>
    <x v="1"/>
    <x v="1"/>
    <m/>
    <x v="0"/>
    <x v="0"/>
  </r>
  <r>
    <x v="3"/>
    <x v="18"/>
    <s v="Missing"/>
    <x v="301"/>
    <x v="0"/>
    <x v="0"/>
    <x v="0"/>
    <m/>
    <x v="0"/>
    <x v="0"/>
  </r>
  <r>
    <x v="5"/>
    <x v="10"/>
    <s v="Missing"/>
    <x v="302"/>
    <x v="1"/>
    <x v="1"/>
    <x v="0"/>
    <m/>
    <x v="0"/>
    <x v="0"/>
  </r>
  <r>
    <x v="4"/>
    <x v="5"/>
    <s v="Shululux"/>
    <x v="303"/>
    <x v="0"/>
    <x v="1"/>
    <x v="0"/>
    <n v="1513"/>
    <x v="1"/>
    <x v="1"/>
  </r>
  <r>
    <x v="5"/>
    <x v="10"/>
    <s v="Sibaayo "/>
    <x v="304"/>
    <x v="1"/>
    <x v="1"/>
    <x v="0"/>
    <m/>
    <x v="1"/>
    <x v="2"/>
  </r>
  <r>
    <x v="4"/>
    <x v="8"/>
    <s v="Missing"/>
    <x v="305"/>
    <x v="2"/>
    <x v="1"/>
    <x v="0"/>
    <m/>
    <x v="0"/>
    <x v="0"/>
  </r>
  <r>
    <x v="1"/>
    <x v="19"/>
    <s v="Missing"/>
    <x v="306"/>
    <x v="0"/>
    <x v="0"/>
    <x v="0"/>
    <m/>
    <x v="0"/>
    <x v="0"/>
  </r>
  <r>
    <x v="2"/>
    <x v="4"/>
    <s v="Missing"/>
    <x v="307"/>
    <x v="1"/>
    <x v="1"/>
    <x v="0"/>
    <m/>
    <x v="0"/>
    <x v="0"/>
  </r>
  <r>
    <x v="4"/>
    <x v="20"/>
    <s v="Taleh"/>
    <x v="308"/>
    <x v="0"/>
    <x v="1"/>
    <x v="0"/>
    <n v="15000"/>
    <x v="1"/>
    <x v="1"/>
  </r>
  <r>
    <x v="4"/>
    <x v="20"/>
    <s v="Taleh"/>
    <x v="309"/>
    <x v="0"/>
    <x v="1"/>
    <x v="0"/>
    <n v="18000"/>
    <x v="1"/>
    <x v="1"/>
  </r>
  <r>
    <x v="0"/>
    <x v="6"/>
    <s v="Missing"/>
    <x v="310"/>
    <x v="1"/>
    <x v="1"/>
    <x v="0"/>
    <m/>
    <x v="0"/>
    <x v="0"/>
  </r>
  <r>
    <x v="3"/>
    <x v="3"/>
    <s v="Missing"/>
    <x v="311"/>
    <x v="1"/>
    <x v="1"/>
    <x v="0"/>
    <m/>
    <x v="0"/>
    <x v="0"/>
  </r>
  <r>
    <x v="0"/>
    <x v="0"/>
    <s v="Missing"/>
    <x v="312"/>
    <x v="1"/>
    <x v="1"/>
    <x v="0"/>
    <m/>
    <x v="0"/>
    <x v="0"/>
  </r>
  <r>
    <x v="4"/>
    <x v="5"/>
    <s v="Tukaraq"/>
    <x v="313"/>
    <x v="0"/>
    <x v="1"/>
    <x v="0"/>
    <n v="17000"/>
    <x v="1"/>
    <x v="1"/>
  </r>
  <r>
    <x v="3"/>
    <x v="18"/>
    <s v="Missing"/>
    <x v="314"/>
    <x v="1"/>
    <x v="1"/>
    <x v="0"/>
    <m/>
    <x v="0"/>
    <x v="0"/>
  </r>
  <r>
    <x v="3"/>
    <x v="25"/>
    <s v="Missing"/>
    <x v="315"/>
    <x v="1"/>
    <x v="1"/>
    <x v="0"/>
    <m/>
    <x v="0"/>
    <x v="0"/>
  </r>
  <r>
    <x v="4"/>
    <x v="5"/>
    <s v="Tuulosamakab"/>
    <x v="316"/>
    <x v="0"/>
    <x v="1"/>
    <x v="0"/>
    <n v="6000"/>
    <x v="1"/>
    <x v="1"/>
  </r>
  <r>
    <x v="0"/>
    <x v="0"/>
    <s v="Wacays odane "/>
    <x v="317"/>
    <x v="0"/>
    <x v="1"/>
    <x v="0"/>
    <m/>
    <x v="1"/>
    <x v="1"/>
  </r>
  <r>
    <x v="2"/>
    <x v="7"/>
    <s v="Wadaamogo "/>
    <x v="318"/>
    <x v="0"/>
    <x v="1"/>
    <x v="0"/>
    <m/>
    <x v="1"/>
    <x v="1"/>
  </r>
  <r>
    <x v="0"/>
    <x v="6"/>
    <s v="Wajaale "/>
    <x v="319"/>
    <x v="0"/>
    <x v="1"/>
    <x v="0"/>
    <m/>
    <x v="1"/>
    <x v="1"/>
  </r>
  <r>
    <x v="0"/>
    <x v="6"/>
    <s v="Missing"/>
    <x v="320"/>
    <x v="2"/>
    <x v="1"/>
    <x v="0"/>
    <m/>
    <x v="0"/>
    <x v="0"/>
  </r>
  <r>
    <x v="3"/>
    <x v="18"/>
    <s v="Missing"/>
    <x v="321"/>
    <x v="1"/>
    <x v="1"/>
    <x v="0"/>
    <m/>
    <x v="0"/>
    <x v="0"/>
  </r>
  <r>
    <x v="2"/>
    <x v="4"/>
    <s v="Missing"/>
    <x v="322"/>
    <x v="1"/>
    <x v="1"/>
    <x v="0"/>
    <m/>
    <x v="0"/>
    <x v="0"/>
  </r>
  <r>
    <x v="4"/>
    <x v="7"/>
    <s v="Missing"/>
    <x v="323"/>
    <x v="1"/>
    <x v="1"/>
    <x v="0"/>
    <m/>
    <x v="0"/>
    <x v="0"/>
  </r>
  <r>
    <x v="2"/>
    <x v="4"/>
    <s v="Missing"/>
    <x v="324"/>
    <x v="1"/>
    <x v="1"/>
    <x v="0"/>
    <m/>
    <x v="0"/>
    <x v="0"/>
  </r>
  <r>
    <x v="4"/>
    <x v="13"/>
    <s v="Missing"/>
    <x v="325"/>
    <x v="0"/>
    <x v="0"/>
    <x v="0"/>
    <m/>
    <x v="0"/>
    <x v="0"/>
  </r>
  <r>
    <x v="2"/>
    <x v="8"/>
    <s v="Xadhadhan "/>
    <x v="326"/>
    <x v="0"/>
    <x v="1"/>
    <x v="0"/>
    <m/>
    <x v="1"/>
    <x v="1"/>
  </r>
  <r>
    <x v="0"/>
    <x v="0"/>
    <s v="Xadhigxadhig "/>
    <x v="327"/>
    <x v="0"/>
    <x v="1"/>
    <x v="0"/>
    <m/>
    <x v="1"/>
    <x v="1"/>
  </r>
  <r>
    <x v="5"/>
    <x v="10"/>
    <s v="Xamaas "/>
    <x v="328"/>
    <x v="1"/>
    <x v="1"/>
    <x v="0"/>
    <m/>
    <x v="1"/>
    <x v="2"/>
  </r>
  <r>
    <x v="2"/>
    <x v="4"/>
    <s v="Xayira "/>
    <x v="329"/>
    <x v="0"/>
    <x v="1"/>
    <x v="0"/>
    <m/>
    <x v="1"/>
    <x v="1"/>
  </r>
  <r>
    <x v="0"/>
    <x v="0"/>
    <s v="Hargeisa"/>
    <x v="330"/>
    <x v="0"/>
    <x v="1"/>
    <x v="0"/>
    <m/>
    <x v="1"/>
    <x v="1"/>
  </r>
  <r>
    <x v="5"/>
    <x v="10"/>
    <s v="Xiis "/>
    <x v="331"/>
    <x v="1"/>
    <x v="1"/>
    <x v="0"/>
    <m/>
    <x v="1"/>
    <x v="2"/>
  </r>
  <r>
    <x v="1"/>
    <x v="1"/>
    <s v="Ximan "/>
    <x v="332"/>
    <x v="1"/>
    <x v="1"/>
    <x v="0"/>
    <m/>
    <x v="1"/>
    <x v="2"/>
  </r>
  <r>
    <x v="5"/>
    <x v="27"/>
    <s v="Missing"/>
    <x v="333"/>
    <x v="0"/>
    <x v="0"/>
    <x v="0"/>
    <m/>
    <x v="0"/>
    <x v="0"/>
  </r>
  <r>
    <x v="0"/>
    <x v="0"/>
    <s v="Xunshaley "/>
    <x v="334"/>
    <x v="0"/>
    <x v="1"/>
    <x v="0"/>
    <m/>
    <x v="1"/>
    <x v="1"/>
  </r>
  <r>
    <x v="4"/>
    <x v="5"/>
    <s v="Yagoori"/>
    <x v="335"/>
    <x v="0"/>
    <x v="1"/>
    <x v="0"/>
    <n v="17000"/>
    <x v="1"/>
    <x v="1"/>
  </r>
  <r>
    <x v="4"/>
    <x v="5"/>
    <s v="Yeyle"/>
    <x v="336"/>
    <x v="0"/>
    <x v="1"/>
    <x v="0"/>
    <n v="7000"/>
    <x v="1"/>
    <x v="1"/>
  </r>
  <r>
    <x v="2"/>
    <x v="4"/>
    <s v="Missing"/>
    <x v="337"/>
    <x v="0"/>
    <x v="0"/>
    <x v="0"/>
    <m/>
    <x v="0"/>
    <x v="0"/>
  </r>
  <r>
    <x v="5"/>
    <x v="10"/>
    <s v="Yucub "/>
    <x v="338"/>
    <x v="1"/>
    <x v="1"/>
    <x v="0"/>
    <m/>
    <x v="1"/>
    <x v="2"/>
  </r>
  <r>
    <x v="2"/>
    <x v="4"/>
    <s v="Missing"/>
    <x v="339"/>
    <x v="1"/>
    <x v="1"/>
    <x v="0"/>
    <m/>
    <x v="0"/>
    <x v="0"/>
  </r>
  <r>
    <x v="5"/>
    <x v="10"/>
    <s v="Missing"/>
    <x v="340"/>
    <x v="0"/>
    <x v="0"/>
    <x v="0"/>
    <m/>
    <x v="0"/>
    <x v="0"/>
  </r>
  <r>
    <x v="3"/>
    <x v="3"/>
    <s v="Missing"/>
    <x v="341"/>
    <x v="0"/>
    <x v="0"/>
    <x v="0"/>
    <m/>
    <x v="0"/>
    <x v="0"/>
  </r>
  <r>
    <x v="1"/>
    <x v="1"/>
    <s v="Dibiijo "/>
    <x v="342"/>
    <x v="1"/>
    <x v="1"/>
    <x v="0"/>
    <m/>
    <x v="1"/>
    <x v="2"/>
  </r>
  <r>
    <x v="2"/>
    <x v="2"/>
    <s v="gatitalay"/>
    <x v="343"/>
    <x v="0"/>
    <x v="1"/>
    <x v="0"/>
    <m/>
    <x v="1"/>
    <x v="1"/>
  </r>
  <r>
    <x v="4"/>
    <x v="5"/>
    <s v="Karingarfood"/>
    <x v="344"/>
    <x v="0"/>
    <x v="1"/>
    <x v="0"/>
    <n v="10204"/>
    <x v="1"/>
    <x v="1"/>
  </r>
  <r>
    <x v="2"/>
    <x v="2"/>
    <s v="khaatumo"/>
    <x v="345"/>
    <x v="0"/>
    <x v="1"/>
    <x v="0"/>
    <m/>
    <x v="1"/>
    <x v="1"/>
  </r>
  <r>
    <x v="2"/>
    <x v="4"/>
    <s v="qaloocan "/>
    <x v="346"/>
    <x v="0"/>
    <x v="1"/>
    <x v="0"/>
    <m/>
    <x v="1"/>
    <x v="1"/>
  </r>
  <r>
    <x v="2"/>
    <x v="7"/>
    <s v="Wirir "/>
    <x v="347"/>
    <x v="0"/>
    <x v="1"/>
    <x v="0"/>
    <m/>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2E06FA-7753-4D0E-BA60-1A7965190503}" name="PivotTable13" cacheId="1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L4:AM33" firstHeaderRow="1" firstDataRow="1" firstDataCol="1"/>
  <pivotFields count="10">
    <pivotField compact="0" outline="0" showAll="0"/>
    <pivotField axis="axisRow" compact="0" outline="0" showAll="0">
      <items count="29">
        <item x="12"/>
        <item x="9"/>
        <item x="14"/>
        <item x="1"/>
        <item x="18"/>
        <item x="8"/>
        <item x="4"/>
        <item x="16"/>
        <item x="7"/>
        <item x="17"/>
        <item x="22"/>
        <item x="10"/>
        <item x="23"/>
        <item x="24"/>
        <item x="6"/>
        <item x="0"/>
        <item x="21"/>
        <item x="11"/>
        <item x="5"/>
        <item x="25"/>
        <item x="2"/>
        <item x="26"/>
        <item x="15"/>
        <item x="19"/>
        <item x="20"/>
        <item x="13"/>
        <item x="27"/>
        <item x="3"/>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Count of Facility Name" fld="3" subtotal="count" showDataAs="percentOfTotal" baseField="0" baseItem="0" numFmtId="10"/>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DF4EE9-2533-4B47-B62C-2820D3EC4B12}" name="PivotTable8" cacheId="14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0">
  <location ref="AI5:AJ6" firstHeaderRow="1" firstDataRow="1" firstDataCol="1"/>
  <pivotFields count="10">
    <pivotField compact="0" outline="0" showAll="0">
      <items count="7">
        <item h="1" x="3"/>
        <item h="1" x="0"/>
        <item h="1" x="1"/>
        <item h="1" x="5"/>
        <item h="1" x="4"/>
        <item x="2"/>
        <item t="default"/>
      </items>
    </pivotField>
    <pivotField compact="0" outline="0" showAll="0"/>
    <pivotField compact="0" outline="0" showAll="0"/>
    <pivotField dataField="1" compact="0" outline="0" showAll="0"/>
    <pivotField compact="0" outline="0" showAll="0">
      <items count="5">
        <item x="3"/>
        <item h="1" x="0"/>
        <item h="1" x="1"/>
        <item h="1" x="2"/>
        <item t="default"/>
      </items>
    </pivotField>
    <pivotField compact="0" outline="0" showAll="0"/>
    <pivotField compact="0" outline="0" showAll="0"/>
    <pivotField compact="0" outline="0" showAll="0"/>
    <pivotField compact="0" outline="0" showAll="0"/>
    <pivotField axis="axisRow" compact="0" outline="0" showAll="0">
      <items count="4">
        <item x="2"/>
        <item x="1"/>
        <item x="0"/>
        <item t="default"/>
      </items>
    </pivotField>
  </pivotFields>
  <rowFields count="1">
    <field x="9"/>
  </rowFields>
  <rowItems count="1">
    <i t="grand">
      <x/>
    </i>
  </rowItems>
  <colItems count="1">
    <i/>
  </colItems>
  <dataFields count="1">
    <dataField name="Count of Facility Name" fld="3" subtotal="count" baseField="0" baseItem="0"/>
  </dataFields>
  <chartFormats count="9">
    <chartFormat chart="10"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4" format="2">
      <pivotArea type="data" outline="0" fieldPosition="0">
        <references count="2">
          <reference field="4294967294" count="1" selected="0">
            <x v="0"/>
          </reference>
          <reference field="9" count="1" selected="0">
            <x v="0"/>
          </reference>
        </references>
      </pivotArea>
    </chartFormat>
    <chartFormat chart="14" format="3">
      <pivotArea type="data" outline="0" fieldPosition="0">
        <references count="2">
          <reference field="4294967294" count="1" selected="0">
            <x v="0"/>
          </reference>
          <reference field="9" count="1" selected="0">
            <x v="1"/>
          </reference>
        </references>
      </pivotArea>
    </chartFormat>
    <chartFormat chart="14" format="4">
      <pivotArea type="data" outline="0" fieldPosition="0">
        <references count="2">
          <reference field="4294967294" count="1" selected="0">
            <x v="0"/>
          </reference>
          <reference field="9" count="1" selected="0">
            <x v="2"/>
          </reference>
        </references>
      </pivotArea>
    </chartFormat>
    <chartFormat chart="19" format="13" series="1">
      <pivotArea type="data" outline="0" fieldPosition="0">
        <references count="1">
          <reference field="4294967294" count="1" selected="0">
            <x v="0"/>
          </reference>
        </references>
      </pivotArea>
    </chartFormat>
    <chartFormat chart="19" format="14">
      <pivotArea type="data" outline="0" fieldPosition="0">
        <references count="2">
          <reference field="4294967294" count="1" selected="0">
            <x v="0"/>
          </reference>
          <reference field="9" count="1" selected="0">
            <x v="0"/>
          </reference>
        </references>
      </pivotArea>
    </chartFormat>
    <chartFormat chart="19" format="15">
      <pivotArea type="data" outline="0" fieldPosition="0">
        <references count="2">
          <reference field="4294967294" count="1" selected="0">
            <x v="0"/>
          </reference>
          <reference field="9" count="1" selected="0">
            <x v="1"/>
          </reference>
        </references>
      </pivotArea>
    </chartFormat>
    <chartFormat chart="19" format="16">
      <pivotArea type="data" outline="0" fieldPosition="0">
        <references count="2">
          <reference field="4294967294" count="1" selected="0">
            <x v="0"/>
          </reference>
          <reference field="9" count="1" selected="0">
            <x v="2"/>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8279F2-F851-44B7-83DE-B09F32FE0F7F}" name="PivotTable7" cacheId="14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AA6:AB7" firstHeaderRow="1" firstDataRow="1" firstDataCol="1"/>
  <pivotFields count="10">
    <pivotField compact="0" outline="0" showAll="0">
      <items count="7">
        <item h="1" x="3"/>
        <item h="1" x="0"/>
        <item h="1" x="1"/>
        <item h="1" x="5"/>
        <item h="1" x="4"/>
        <item x="2"/>
        <item t="default"/>
      </items>
    </pivotField>
    <pivotField compact="0" outline="0" showAll="0"/>
    <pivotField compact="0" outline="0" showAll="0"/>
    <pivotField dataField="1" compact="0" outline="0" showAll="0"/>
    <pivotField compact="0" outline="0" showAll="0">
      <items count="5">
        <item x="3"/>
        <item h="1" x="0"/>
        <item h="1" x="1"/>
        <item h="1" x="2"/>
        <item t="default"/>
      </items>
    </pivotField>
    <pivotField compact="0" outline="0" showAll="0"/>
    <pivotField axis="axisRow" compact="0" outline="0" showAll="0">
      <items count="4">
        <item m="1" x="2"/>
        <item x="0"/>
        <item x="1"/>
        <item t="default"/>
      </items>
    </pivotField>
    <pivotField compact="0" outline="0" showAll="0"/>
    <pivotField compact="0" outline="0" showAll="0"/>
    <pivotField compact="0" outline="0" showAll="0"/>
  </pivotFields>
  <rowFields count="1">
    <field x="6"/>
  </rowFields>
  <rowItems count="1">
    <i t="grand">
      <x/>
    </i>
  </rowItems>
  <colItems count="1">
    <i/>
  </colItems>
  <dataFields count="1">
    <dataField name="Count of Facility Name" fld="3" subtotal="count" baseField="0" baseItem="0"/>
  </dataFields>
  <chartFormats count="5">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6" count="1" selected="0">
            <x v="1"/>
          </reference>
        </references>
      </pivotArea>
    </chartFormat>
    <chartFormat chart="18" format="10">
      <pivotArea type="data" outline="0" fieldPosition="0">
        <references count="2">
          <reference field="4294967294" count="1" selected="0">
            <x v="0"/>
          </reference>
          <reference field="6" count="1" selected="0">
            <x v="2"/>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6A1569-C998-4ACF-8071-0F9FFC0B62B1}" name="PivotTable6" cacheId="14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8">
  <location ref="V6:W7" firstHeaderRow="1" firstDataRow="1" firstDataCol="1"/>
  <pivotFields count="10">
    <pivotField compact="0" outline="0" showAll="0">
      <items count="7">
        <item h="1" x="3"/>
        <item h="1" x="0"/>
        <item h="1" x="1"/>
        <item h="1" x="5"/>
        <item h="1" x="4"/>
        <item x="2"/>
        <item t="default"/>
      </items>
    </pivotField>
    <pivotField compact="0" outline="0" showAll="0"/>
    <pivotField compact="0" outline="0" showAll="0"/>
    <pivotField dataField="1" compact="0" outline="0" showAll="0"/>
    <pivotField compact="0" outline="0" showAll="0">
      <items count="5">
        <item x="3"/>
        <item h="1" x="0"/>
        <item h="1" x="1"/>
        <item h="1" x="2"/>
        <item t="default"/>
      </items>
    </pivotField>
    <pivotField axis="axisRow" compact="0" outline="0" showAll="0">
      <items count="4">
        <item x="1"/>
        <item m="1" x="2"/>
        <item x="0"/>
        <item t="default"/>
      </items>
    </pivotField>
    <pivotField compact="0" outline="0" showAll="0"/>
    <pivotField compact="0" outline="0" showAll="0"/>
    <pivotField compact="0" outline="0" showAll="0"/>
    <pivotField compact="0" outline="0" showAll="0"/>
  </pivotFields>
  <rowFields count="1">
    <field x="5"/>
  </rowFields>
  <rowItems count="1">
    <i t="grand">
      <x/>
    </i>
  </rowItems>
  <colItems count="1">
    <i/>
  </colItems>
  <dataFields count="1">
    <dataField name="Count of Facility Name" fld="3" subtotal="count" showDataAs="percentOfTotal" baseField="0" baseItem="0" numFmtId="10"/>
  </dataFields>
  <chartFormats count="2">
    <chartFormat chart="8"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181922-2929-4C87-AEB4-E9880D7966CC}" name="PivotTable4" cacheId="14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Q5:R6" firstHeaderRow="1" firstDataRow="1" firstDataCol="1"/>
  <pivotFields count="10">
    <pivotField compact="0" outline="0" showAll="0">
      <items count="7">
        <item h="1" x="3"/>
        <item h="1" x="0"/>
        <item h="1" x="1"/>
        <item h="1" x="5"/>
        <item h="1" x="4"/>
        <item x="2"/>
        <item t="default"/>
      </items>
    </pivotField>
    <pivotField compact="0" outline="0" showAll="0">
      <items count="29">
        <item x="12"/>
        <item x="9"/>
        <item x="14"/>
        <item x="1"/>
        <item x="18"/>
        <item x="8"/>
        <item x="4"/>
        <item x="16"/>
        <item x="7"/>
        <item x="17"/>
        <item x="22"/>
        <item x="10"/>
        <item x="23"/>
        <item x="24"/>
        <item x="6"/>
        <item x="0"/>
        <item x="21"/>
        <item x="11"/>
        <item x="5"/>
        <item x="25"/>
        <item x="2"/>
        <item x="26"/>
        <item x="15"/>
        <item x="19"/>
        <item x="20"/>
        <item x="13"/>
        <item x="27"/>
        <item x="3"/>
        <item t="default"/>
      </items>
    </pivotField>
    <pivotField compact="0" outline="0" showAll="0"/>
    <pivotField dataField="1" compact="0" outline="0" showAll="0">
      <items count="3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6"/>
        <item x="45"/>
        <item x="47"/>
        <item x="48"/>
        <item x="49"/>
        <item x="50"/>
        <item x="51"/>
        <item x="52"/>
        <item x="53"/>
        <item x="54"/>
        <item x="55"/>
        <item x="56"/>
        <item x="57"/>
        <item x="58"/>
        <item x="59"/>
        <item x="60"/>
        <item x="61"/>
        <item x="62"/>
        <item x="63"/>
        <item x="64"/>
        <item x="65"/>
        <item x="67"/>
        <item x="66"/>
        <item x="68"/>
        <item x="69"/>
        <item x="71"/>
        <item x="72"/>
        <item x="70"/>
        <item x="73"/>
        <item x="74"/>
        <item x="75"/>
        <item x="76"/>
        <item x="77"/>
        <item x="78"/>
        <item x="79"/>
        <item x="80"/>
        <item x="81"/>
        <item x="82"/>
        <item x="83"/>
        <item x="84"/>
        <item x="85"/>
        <item x="86"/>
        <item x="87"/>
        <item x="88"/>
        <item x="89"/>
        <item x="90"/>
        <item x="91"/>
        <item x="92"/>
        <item x="93"/>
        <item x="94"/>
        <item x="95"/>
        <item x="342"/>
        <item x="96"/>
        <item x="97"/>
        <item x="98"/>
        <item x="99"/>
        <item x="100"/>
        <item x="101"/>
        <item x="102"/>
        <item x="103"/>
        <item x="104"/>
        <item x="105"/>
        <item x="106"/>
        <item x="111"/>
        <item x="112"/>
        <item x="107"/>
        <item x="108"/>
        <item x="109"/>
        <item x="113"/>
        <item x="114"/>
        <item x="110"/>
        <item x="115"/>
        <item x="116"/>
        <item x="117"/>
        <item x="118"/>
        <item x="119"/>
        <item x="120"/>
        <item x="121"/>
        <item x="122"/>
        <item x="123"/>
        <item x="124"/>
        <item x="125"/>
        <item x="126"/>
        <item x="127"/>
        <item x="128"/>
        <item x="129"/>
        <item x="130"/>
        <item x="131"/>
        <item x="132"/>
        <item x="133"/>
        <item x="134"/>
        <item x="135"/>
        <item x="343"/>
        <item x="136"/>
        <item x="137"/>
        <item x="138"/>
        <item x="139"/>
        <item x="140"/>
        <item x="141"/>
        <item x="142"/>
        <item x="143"/>
        <item x="144"/>
        <item x="145"/>
        <item x="148"/>
        <item x="146"/>
        <item x="147"/>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344"/>
        <item x="225"/>
        <item x="345"/>
        <item x="226"/>
        <item x="227"/>
        <item x="228"/>
        <item x="229"/>
        <item x="230"/>
        <item x="231"/>
        <item x="232"/>
        <item x="233"/>
        <item x="234"/>
        <item x="235"/>
        <item x="236"/>
        <item x="237"/>
        <item x="238"/>
        <item x="239"/>
        <item x="240"/>
        <item x="241"/>
        <item x="242"/>
        <item x="243"/>
        <item x="244"/>
        <item x="245"/>
        <item x="246"/>
        <item x="247"/>
        <item x="248"/>
        <item x="249"/>
        <item x="251"/>
        <item x="250"/>
        <item x="252"/>
        <item x="253"/>
        <item x="254"/>
        <item x="255"/>
        <item x="256"/>
        <item x="257"/>
        <item x="258"/>
        <item x="259"/>
        <item x="260"/>
        <item x="261"/>
        <item x="262"/>
        <item x="263"/>
        <item x="264"/>
        <item x="346"/>
        <item x="265"/>
        <item x="266"/>
        <item x="267"/>
        <item x="268"/>
        <item x="269"/>
        <item x="270"/>
        <item x="271"/>
        <item x="272"/>
        <item x="273"/>
        <item x="274"/>
        <item x="275"/>
        <item x="276"/>
        <item x="277"/>
        <item x="279"/>
        <item x="280"/>
        <item x="281"/>
        <item x="282"/>
        <item x="283"/>
        <item x="284"/>
        <item x="285"/>
        <item x="286"/>
        <item x="287"/>
        <item x="288"/>
        <item x="289"/>
        <item x="290"/>
        <item x="291"/>
        <item x="292"/>
        <item x="293"/>
        <item x="294"/>
        <item x="295"/>
        <item x="296"/>
        <item x="297"/>
        <item x="298"/>
        <item x="299"/>
        <item x="300"/>
        <item x="301"/>
        <item x="302"/>
        <item x="303"/>
        <item x="304"/>
        <item x="305"/>
        <item x="278"/>
        <item x="306"/>
        <item x="307"/>
        <item x="308"/>
        <item x="309"/>
        <item x="310"/>
        <item x="311"/>
        <item x="312"/>
        <item x="313"/>
        <item x="314"/>
        <item x="315"/>
        <item x="316"/>
        <item x="317"/>
        <item x="318"/>
        <item x="319"/>
        <item x="320"/>
        <item x="321"/>
        <item x="322"/>
        <item x="323"/>
        <item x="324"/>
        <item x="325"/>
        <item x="347"/>
        <item x="326"/>
        <item x="327"/>
        <item x="328"/>
        <item x="329"/>
        <item x="330"/>
        <item x="331"/>
        <item x="332"/>
        <item x="333"/>
        <item x="334"/>
        <item x="335"/>
        <item x="336"/>
        <item x="337"/>
        <item x="338"/>
        <item x="339"/>
        <item x="340"/>
        <item x="341"/>
        <item t="default"/>
      </items>
    </pivotField>
    <pivotField compact="0" outline="0" showAll="0">
      <items count="5">
        <item x="3"/>
        <item h="1" x="0"/>
        <item h="1" x="1"/>
        <item h="1" x="2"/>
        <item t="default"/>
      </items>
    </pivotField>
    <pivotField compact="0" outline="0" showAll="0"/>
    <pivotField compact="0" outline="0" showAll="0"/>
    <pivotField compact="0" outline="0" showAll="0"/>
    <pivotField axis="axisRow" compact="0" outline="0" showAll="0">
      <items count="3">
        <item x="0"/>
        <item x="1"/>
        <item t="default"/>
      </items>
    </pivotField>
    <pivotField compact="0" outline="0" showAll="0">
      <items count="4">
        <item x="2"/>
        <item x="1"/>
        <item x="0"/>
        <item t="default"/>
      </items>
    </pivotField>
  </pivotFields>
  <rowFields count="1">
    <field x="8"/>
  </rowFields>
  <rowItems count="1">
    <i t="grand">
      <x/>
    </i>
  </rowItems>
  <colItems count="1">
    <i/>
  </colItems>
  <dataFields count="1">
    <dataField name="Count of Facility Name" fld="3" subtotal="count" baseField="0" baseItem="0"/>
  </dataFields>
  <chartFormats count="7">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8" count="1" selected="0">
            <x v="1"/>
          </reference>
        </references>
      </pivotArea>
    </chartFormat>
    <chartFormat chart="6" format="2">
      <pivotArea type="data" outline="0" fieldPosition="0">
        <references count="2">
          <reference field="4294967294" count="1" selected="0">
            <x v="0"/>
          </reference>
          <reference field="8"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8" count="1" selected="0">
            <x v="0"/>
          </reference>
        </references>
      </pivotArea>
    </chartFormat>
    <chartFormat chart="11" format="8">
      <pivotArea type="data" outline="0" fieldPosition="0">
        <references count="2">
          <reference field="4294967294" count="1" selected="0">
            <x v="0"/>
          </reference>
          <reference field="8" count="1" selected="0">
            <x v="1"/>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FD3A66-EAAF-44BB-94E2-91D0322CBDA1}" name="PivotTable3" cacheId="14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L4:M5" firstHeaderRow="1" firstDataRow="1" firstDataCol="1"/>
  <pivotFields count="10">
    <pivotField compact="0" outline="0" showAll="0">
      <items count="7">
        <item h="1" x="3"/>
        <item h="1" x="0"/>
        <item h="1" x="1"/>
        <item h="1" x="5"/>
        <item h="1" x="4"/>
        <item x="2"/>
        <item t="default"/>
      </items>
    </pivotField>
    <pivotField compact="0" outline="0" showAll="0"/>
    <pivotField compact="0" outline="0" showAll="0"/>
    <pivotField dataField="1" compact="0" outline="0" showAll="0"/>
    <pivotField axis="axisRow" compact="0" outline="0" showAll="0">
      <items count="5">
        <item x="3"/>
        <item h="1" x="0"/>
        <item h="1" x="1"/>
        <item h="1" x="2"/>
        <item t="default"/>
      </items>
    </pivotField>
    <pivotField compact="0" outline="0" showAll="0"/>
    <pivotField compact="0" outline="0" showAll="0"/>
    <pivotField compact="0" outline="0" showAll="0"/>
    <pivotField compact="0" outline="0" showAll="0"/>
    <pivotField compact="0" outline="0" showAll="0"/>
  </pivotFields>
  <rowFields count="1">
    <field x="4"/>
  </rowFields>
  <rowItems count="1">
    <i t="grand">
      <x/>
    </i>
  </rowItems>
  <colItems count="1">
    <i/>
  </colItems>
  <dataFields count="1">
    <dataField name="Count of Facility Name" fld="3" subtotal="count" baseField="0" baseItem="0"/>
  </dataFields>
  <chartFormats count="2">
    <chartFormat chart="4"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CDA4AE-BA08-4907-87DC-266B04D92FE3}" name="PivotTable1" cacheId="14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3:B4" firstHeaderRow="1" firstDataRow="1" firstDataCol="1"/>
  <pivotFields count="10">
    <pivotField axis="axisRow" compact="0" outline="0" showAll="0">
      <items count="7">
        <item h="1" x="3"/>
        <item h="1" x="0"/>
        <item h="1" x="1"/>
        <item h="1" x="5"/>
        <item h="1" x="4"/>
        <item x="2"/>
        <item t="default"/>
      </items>
    </pivotField>
    <pivotField compact="0" outline="0" showAll="0"/>
    <pivotField compact="0" outline="0" showAll="0"/>
    <pivotField dataField="1" compact="0" outline="0" showAll="0"/>
    <pivotField compact="0" outline="0" showAll="0">
      <items count="5">
        <item x="3"/>
        <item h="1" x="0"/>
        <item h="1" x="1"/>
        <item h="1" x="2"/>
        <item t="default"/>
      </items>
    </pivotField>
    <pivotField compact="0" outline="0" showAll="0"/>
    <pivotField compact="0" outline="0" showAll="0"/>
    <pivotField compact="0" outline="0" showAll="0"/>
    <pivotField compact="0" outline="0" showAll="0"/>
    <pivotField compact="0" outline="0" showAll="0"/>
  </pivotFields>
  <rowFields count="1">
    <field x="0"/>
  </rowFields>
  <rowItems count="1">
    <i t="grand">
      <x/>
    </i>
  </rowItems>
  <colItems count="1">
    <i/>
  </colItems>
  <dataFields count="1">
    <dataField name="Count of Facility Name" fld="3" subtotal="count" showDataAs="percentOfTotal" baseField="0" baseItem="0" numFmtId="10"/>
  </dataFields>
  <chartFormats count="4">
    <chartFormat chart="2"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0" count="1" selected="0">
            <x v="5"/>
          </reference>
        </references>
      </pivotArea>
    </chartFormat>
    <chartFormat chart="10" format="4">
      <pivotArea type="data" outline="0" fieldPosition="0">
        <references count="2">
          <reference field="4294967294" count="1" selected="0">
            <x v="0"/>
          </reference>
          <reference field="0" count="1" selected="0">
            <x v="4"/>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5" xr16:uid="{ECDF7725-E912-4AC8-9362-A4D539C2316A}" autoFormatId="16" applyNumberFormats="0" applyBorderFormats="0" applyFontFormats="0" applyPatternFormats="0" applyAlignmentFormats="0" applyWidthHeightFormats="0">
  <queryTableRefresh nextId="11">
    <queryTableFields count="10">
      <queryTableField id="1" name="Region" tableColumnId="1"/>
      <queryTableField id="2" name="District" tableColumnId="2"/>
      <queryTableField id="3" name="Location" tableColumnId="3"/>
      <queryTableField id="4" name="Facility Name" tableColumnId="4"/>
      <queryTableField id="5" name="Type health facility" tableColumnId="5"/>
      <queryTableField id="6" name="Maternal care services" tableColumnId="6"/>
      <queryTableField id="7" name="TB treatment services" tableColumnId="7"/>
      <queryTableField id="8" name="Numberofpeopleserved" tableColumnId="8"/>
      <queryTableField id="9" name="Ownership facility" tableColumnId="9"/>
      <queryTableField id="10" name="Priority level facility"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761D951-370E-4009-A042-6C62A9DE4BDD}" sourceName="Region">
  <pivotTables>
    <pivotTable tabId="6" name="PivotTable4"/>
    <pivotTable tabId="6" name="PivotTable1"/>
    <pivotTable tabId="6" name="PivotTable3"/>
    <pivotTable tabId="6" name="PivotTable6"/>
    <pivotTable tabId="6" name="PivotTable7"/>
    <pivotTable tabId="6" name="PivotTable8"/>
  </pivotTables>
  <data>
    <tabular pivotCacheId="33175793">
      <items count="6">
        <i x="0"/>
        <i x="3" nd="1"/>
        <i x="1" nd="1"/>
        <i x="5" nd="1"/>
        <i x="4" nd="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_health_facility" xr10:uid="{0D6E24E9-934E-4033-A9E8-DA7379C7F6B9}" sourceName="Type health facility">
  <pivotTables>
    <pivotTable tabId="6" name="PivotTable4"/>
    <pivotTable tabId="6" name="PivotTable1"/>
    <pivotTable tabId="6" name="PivotTable3"/>
    <pivotTable tabId="6" name="PivotTable6"/>
    <pivotTable tabId="6" name="PivotTable7"/>
    <pivotTable tabId="6" name="PivotTable8"/>
  </pivotTables>
  <data>
    <tabular pivotCacheId="33175793">
      <items count="4">
        <i x="0"/>
        <i x="1"/>
        <i x="2"/>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2E5FB2F-B752-472F-8D87-8A59E241400C}" cache="Slicer_Region" caption="Region" startItem="2" style="SlicerStyleDark4" rowHeight="251883"/>
  <slicer name="Type health facility" xr10:uid="{EF95719A-F511-4922-8CB8-A557A9F2F6FC}" cache="Slicer_Type_health_facility" caption="Type health facility" startItem="1" style="SlicerStyleLight3"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86DE1E-04AE-4AFF-A810-5CD0E217F544}" name="tbl_facility" displayName="tbl_facility" ref="A1:J349" tableType="queryTable" totalsRowShown="0">
  <autoFilter ref="A1:J349" xr:uid="{3686DE1E-04AE-4AFF-A810-5CD0E217F544}"/>
  <tableColumns count="10">
    <tableColumn id="1" xr3:uid="{596DF168-9722-4B74-ADF6-4610E45D9B6E}" uniqueName="1" name="Region" queryTableFieldId="1" dataDxfId="8"/>
    <tableColumn id="2" xr3:uid="{6DCE158F-0FAA-4E6F-BFC8-3CE968BA08B6}" uniqueName="2" name="District" queryTableFieldId="2" dataDxfId="7"/>
    <tableColumn id="3" xr3:uid="{378B333E-4933-40F0-9A98-26ED08A72A51}" uniqueName="3" name="Location" queryTableFieldId="3" dataDxfId="6"/>
    <tableColumn id="4" xr3:uid="{B034C067-F5A9-4722-A1BF-2A8002B98A67}" uniqueName="4" name="Facility Name" queryTableFieldId="4" dataDxfId="5"/>
    <tableColumn id="5" xr3:uid="{A27A0C6A-17D7-4282-86BD-B51CB83D9522}" uniqueName="5" name="Type health facility" queryTableFieldId="5" dataDxfId="4"/>
    <tableColumn id="6" xr3:uid="{D50DDCA8-A54E-4680-8B1B-D2B64F767D64}" uniqueName="6" name="Maternal care services" queryTableFieldId="6" dataDxfId="3"/>
    <tableColumn id="7" xr3:uid="{1892931D-78CA-4ABE-869E-0B291F598645}" uniqueName="7" name="TB treatment services" queryTableFieldId="7" dataDxfId="2"/>
    <tableColumn id="8" xr3:uid="{CF2B012D-CF14-45CC-901F-3A759F12F1FB}" uniqueName="8" name="Numberofpeopleserved" queryTableFieldId="8"/>
    <tableColumn id="9" xr3:uid="{C0C27238-9EF2-4536-9199-0476D1AB6591}" uniqueName="9" name="Ownership facility" queryTableFieldId="9" dataDxfId="1"/>
    <tableColumn id="10" xr3:uid="{94A64427-FCF9-4F15-B41A-D1EA98F81991}" uniqueName="10" name="Priority level facility" queryTableFieldId="10"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5C24E1-C101-43CB-84FC-98523DDB9C40}" name="Table1" displayName="Table1" ref="A1:B7" totalsRowShown="0" headerRowDxfId="12" dataDxfId="11">
  <autoFilter ref="A1:B7" xr:uid="{3F5C24E1-C101-43CB-84FC-98523DDB9C40}"/>
  <tableColumns count="2">
    <tableColumn id="1" xr3:uid="{1CB98696-717A-4AE5-9B8C-D30DFD700283}" name="Descriptive data Statistics" dataDxfId="10"/>
    <tableColumn id="2" xr3:uid="{85307AEB-6F5C-47A9-AC4F-82E70EB0F9B4}" name="Number of People Served" dataDxfId="9">
      <calculatedColumnFormula>COUNT(tbl_facility[Numberofpeopleserved])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82C97-2AD0-4321-8E16-1B5D7B075454}">
  <dimension ref="A1:J349"/>
  <sheetViews>
    <sheetView topLeftCell="B2" workbookViewId="0">
      <selection activeCell="F11" sqref="F11"/>
    </sheetView>
  </sheetViews>
  <sheetFormatPr defaultRowHeight="14.5" x14ac:dyDescent="0.35"/>
  <cols>
    <col min="1" max="1" width="10.1796875" bestFit="1" customWidth="1"/>
    <col min="2" max="2" width="12" bestFit="1" customWidth="1"/>
    <col min="3" max="3" width="23.453125" bestFit="1" customWidth="1"/>
    <col min="4" max="4" width="23.81640625" bestFit="1" customWidth="1"/>
    <col min="5" max="5" width="19" bestFit="1" customWidth="1"/>
    <col min="6" max="6" width="21.90625" bestFit="1" customWidth="1"/>
    <col min="7" max="7" width="21.1796875" bestFit="1" customWidth="1"/>
    <col min="8" max="8" width="22.90625" bestFit="1" customWidth="1"/>
    <col min="9" max="9" width="18.36328125" bestFit="1" customWidth="1"/>
    <col min="10" max="10" width="54.81640625" bestFit="1" customWidth="1"/>
  </cols>
  <sheetData>
    <row r="1" spans="1:10" x14ac:dyDescent="0.35">
      <c r="A1" t="s">
        <v>0</v>
      </c>
      <c r="B1" t="s">
        <v>1</v>
      </c>
      <c r="C1" t="s">
        <v>2</v>
      </c>
      <c r="D1" t="s">
        <v>3</v>
      </c>
      <c r="E1" t="s">
        <v>4</v>
      </c>
      <c r="F1" t="s">
        <v>5</v>
      </c>
      <c r="G1" t="s">
        <v>6</v>
      </c>
      <c r="H1" t="s">
        <v>510</v>
      </c>
      <c r="I1" t="s">
        <v>7</v>
      </c>
      <c r="J1" t="s">
        <v>8</v>
      </c>
    </row>
    <row r="2" spans="1:10" x14ac:dyDescent="0.35">
      <c r="A2" s="7" t="s">
        <v>460</v>
      </c>
      <c r="B2" s="7" t="s">
        <v>9</v>
      </c>
      <c r="C2" s="7" t="s">
        <v>10</v>
      </c>
      <c r="D2" s="7" t="s">
        <v>11</v>
      </c>
      <c r="E2" s="7" t="s">
        <v>461</v>
      </c>
      <c r="F2" s="7" t="s">
        <v>12</v>
      </c>
      <c r="G2" s="7" t="s">
        <v>10</v>
      </c>
      <c r="I2" s="7" t="s">
        <v>13</v>
      </c>
      <c r="J2" s="7" t="s">
        <v>13</v>
      </c>
    </row>
    <row r="3" spans="1:10" x14ac:dyDescent="0.35">
      <c r="A3" s="7" t="s">
        <v>14</v>
      </c>
      <c r="B3" s="7" t="s">
        <v>15</v>
      </c>
      <c r="C3" s="7" t="s">
        <v>10</v>
      </c>
      <c r="D3" s="7" t="s">
        <v>16</v>
      </c>
      <c r="E3" s="7" t="s">
        <v>461</v>
      </c>
      <c r="F3" s="7" t="s">
        <v>10</v>
      </c>
      <c r="G3" s="7" t="s">
        <v>10</v>
      </c>
      <c r="I3" s="7" t="s">
        <v>13</v>
      </c>
      <c r="J3" s="7" t="s">
        <v>13</v>
      </c>
    </row>
    <row r="4" spans="1:10" x14ac:dyDescent="0.35">
      <c r="A4" s="7" t="s">
        <v>17</v>
      </c>
      <c r="B4" s="7" t="s">
        <v>18</v>
      </c>
      <c r="C4" s="7" t="s">
        <v>10</v>
      </c>
      <c r="D4" s="7" t="s">
        <v>19</v>
      </c>
      <c r="E4" s="7" t="s">
        <v>461</v>
      </c>
      <c r="F4" s="7" t="s">
        <v>12</v>
      </c>
      <c r="G4" s="7" t="s">
        <v>10</v>
      </c>
      <c r="I4" s="7" t="s">
        <v>13</v>
      </c>
      <c r="J4" s="7" t="s">
        <v>13</v>
      </c>
    </row>
    <row r="5" spans="1:10" x14ac:dyDescent="0.35">
      <c r="A5" s="7" t="s">
        <v>460</v>
      </c>
      <c r="B5" s="7" t="s">
        <v>9</v>
      </c>
      <c r="C5" s="7" t="s">
        <v>10</v>
      </c>
      <c r="D5" s="7" t="s">
        <v>20</v>
      </c>
      <c r="E5" s="7" t="s">
        <v>461</v>
      </c>
      <c r="F5" s="7" t="s">
        <v>12</v>
      </c>
      <c r="G5" s="7" t="s">
        <v>10</v>
      </c>
      <c r="I5" s="7" t="s">
        <v>13</v>
      </c>
      <c r="J5" s="7" t="s">
        <v>13</v>
      </c>
    </row>
    <row r="6" spans="1:10" x14ac:dyDescent="0.35">
      <c r="A6" s="7" t="s">
        <v>21</v>
      </c>
      <c r="B6" s="7" t="s">
        <v>22</v>
      </c>
      <c r="C6" s="7" t="s">
        <v>10</v>
      </c>
      <c r="D6" s="7" t="s">
        <v>23</v>
      </c>
      <c r="E6" s="7" t="s">
        <v>461</v>
      </c>
      <c r="F6" s="7" t="s">
        <v>12</v>
      </c>
      <c r="G6" s="7" t="s">
        <v>10</v>
      </c>
      <c r="I6" s="7" t="s">
        <v>13</v>
      </c>
      <c r="J6" s="7" t="s">
        <v>13</v>
      </c>
    </row>
    <row r="7" spans="1:10" x14ac:dyDescent="0.35">
      <c r="A7" s="7" t="s">
        <v>460</v>
      </c>
      <c r="B7" s="7" t="s">
        <v>9</v>
      </c>
      <c r="C7" s="7" t="s">
        <v>10</v>
      </c>
      <c r="D7" s="7" t="s">
        <v>24</v>
      </c>
      <c r="E7" s="7" t="s">
        <v>461</v>
      </c>
      <c r="F7" s="7" t="s">
        <v>12</v>
      </c>
      <c r="G7" s="7" t="s">
        <v>10</v>
      </c>
      <c r="I7" s="7" t="s">
        <v>13</v>
      </c>
      <c r="J7" s="7" t="s">
        <v>13</v>
      </c>
    </row>
    <row r="8" spans="1:10" x14ac:dyDescent="0.35">
      <c r="A8" s="7" t="s">
        <v>460</v>
      </c>
      <c r="B8" s="7" t="s">
        <v>9</v>
      </c>
      <c r="C8" s="7" t="s">
        <v>25</v>
      </c>
      <c r="D8" s="7" t="s">
        <v>26</v>
      </c>
      <c r="E8" s="7" t="s">
        <v>461</v>
      </c>
      <c r="F8" s="7" t="s">
        <v>10</v>
      </c>
      <c r="G8" s="7" t="s">
        <v>10</v>
      </c>
      <c r="I8" s="7" t="s">
        <v>27</v>
      </c>
      <c r="J8" s="7" t="s">
        <v>28</v>
      </c>
    </row>
    <row r="9" spans="1:10" x14ac:dyDescent="0.35">
      <c r="A9" s="7" t="s">
        <v>17</v>
      </c>
      <c r="B9" s="7" t="s">
        <v>29</v>
      </c>
      <c r="C9" s="7" t="s">
        <v>10</v>
      </c>
      <c r="D9" s="7" t="s">
        <v>30</v>
      </c>
      <c r="E9" s="7" t="s">
        <v>461</v>
      </c>
      <c r="F9" s="7" t="s">
        <v>12</v>
      </c>
      <c r="G9" s="7" t="s">
        <v>10</v>
      </c>
      <c r="I9" s="7" t="s">
        <v>13</v>
      </c>
      <c r="J9" s="7" t="s">
        <v>13</v>
      </c>
    </row>
    <row r="10" spans="1:10" x14ac:dyDescent="0.35">
      <c r="A10" s="7" t="s">
        <v>31</v>
      </c>
      <c r="B10" s="7" t="s">
        <v>32</v>
      </c>
      <c r="C10" s="7" t="s">
        <v>33</v>
      </c>
      <c r="D10" s="7" t="s">
        <v>462</v>
      </c>
      <c r="E10" s="7" t="s">
        <v>461</v>
      </c>
      <c r="F10" s="7" t="s">
        <v>10</v>
      </c>
      <c r="G10" s="7" t="s">
        <v>10</v>
      </c>
      <c r="H10">
        <v>10000</v>
      </c>
      <c r="I10" s="7" t="s">
        <v>27</v>
      </c>
      <c r="J10" s="7" t="s">
        <v>28</v>
      </c>
    </row>
    <row r="11" spans="1:10" x14ac:dyDescent="0.35">
      <c r="A11" s="7" t="s">
        <v>460</v>
      </c>
      <c r="B11" s="7" t="s">
        <v>34</v>
      </c>
      <c r="C11" s="7" t="s">
        <v>10</v>
      </c>
      <c r="D11" s="7" t="s">
        <v>35</v>
      </c>
      <c r="E11" s="7" t="s">
        <v>461</v>
      </c>
      <c r="F11" s="7" t="s">
        <v>12</v>
      </c>
      <c r="G11" s="7" t="s">
        <v>10</v>
      </c>
      <c r="I11" s="7" t="s">
        <v>13</v>
      </c>
      <c r="J11" s="7" t="s">
        <v>13</v>
      </c>
    </row>
    <row r="12" spans="1:10" x14ac:dyDescent="0.35">
      <c r="A12" s="7" t="s">
        <v>460</v>
      </c>
      <c r="B12" s="7" t="s">
        <v>9</v>
      </c>
      <c r="C12" s="7" t="s">
        <v>10</v>
      </c>
      <c r="D12" s="7" t="s">
        <v>36</v>
      </c>
      <c r="E12" s="7" t="s">
        <v>463</v>
      </c>
      <c r="F12" s="7" t="s">
        <v>10</v>
      </c>
      <c r="G12" s="7" t="s">
        <v>10</v>
      </c>
      <c r="I12" s="7" t="s">
        <v>13</v>
      </c>
      <c r="J12" s="7" t="s">
        <v>13</v>
      </c>
    </row>
    <row r="13" spans="1:10" x14ac:dyDescent="0.35">
      <c r="A13" s="7" t="s">
        <v>31</v>
      </c>
      <c r="B13" s="7" t="s">
        <v>37</v>
      </c>
      <c r="C13" s="7" t="s">
        <v>10</v>
      </c>
      <c r="D13" s="7" t="s">
        <v>38</v>
      </c>
      <c r="E13" s="7" t="s">
        <v>461</v>
      </c>
      <c r="F13" s="7" t="s">
        <v>12</v>
      </c>
      <c r="G13" s="7" t="s">
        <v>10</v>
      </c>
      <c r="I13" s="7" t="s">
        <v>13</v>
      </c>
      <c r="J13" s="7" t="s">
        <v>13</v>
      </c>
    </row>
    <row r="14" spans="1:10" x14ac:dyDescent="0.35">
      <c r="A14" s="7" t="s">
        <v>31</v>
      </c>
      <c r="B14" s="7" t="s">
        <v>37</v>
      </c>
      <c r="C14" s="7" t="s">
        <v>10</v>
      </c>
      <c r="D14" s="7" t="s">
        <v>464</v>
      </c>
      <c r="E14" s="7" t="s">
        <v>39</v>
      </c>
      <c r="F14" s="7" t="s">
        <v>10</v>
      </c>
      <c r="G14" s="7" t="s">
        <v>12</v>
      </c>
      <c r="I14" s="7" t="s">
        <v>13</v>
      </c>
      <c r="J14" s="7" t="s">
        <v>13</v>
      </c>
    </row>
    <row r="15" spans="1:10" x14ac:dyDescent="0.35">
      <c r="A15" s="7" t="s">
        <v>31</v>
      </c>
      <c r="B15" s="7" t="s">
        <v>40</v>
      </c>
      <c r="C15" s="7" t="s">
        <v>10</v>
      </c>
      <c r="D15" s="7" t="s">
        <v>41</v>
      </c>
      <c r="E15" s="7" t="s">
        <v>461</v>
      </c>
      <c r="F15" s="7" t="s">
        <v>12</v>
      </c>
      <c r="G15" s="7" t="s">
        <v>10</v>
      </c>
      <c r="I15" s="7" t="s">
        <v>13</v>
      </c>
      <c r="J15" s="7" t="s">
        <v>13</v>
      </c>
    </row>
    <row r="16" spans="1:10" x14ac:dyDescent="0.35">
      <c r="A16" s="7" t="s">
        <v>460</v>
      </c>
      <c r="B16" s="7" t="s">
        <v>9</v>
      </c>
      <c r="C16" s="7" t="s">
        <v>10</v>
      </c>
      <c r="D16" s="7" t="s">
        <v>42</v>
      </c>
      <c r="E16" s="7" t="s">
        <v>463</v>
      </c>
      <c r="F16" s="7" t="s">
        <v>10</v>
      </c>
      <c r="G16" s="7" t="s">
        <v>10</v>
      </c>
      <c r="I16" s="7" t="s">
        <v>13</v>
      </c>
      <c r="J16" s="7" t="s">
        <v>13</v>
      </c>
    </row>
    <row r="17" spans="1:10" x14ac:dyDescent="0.35">
      <c r="A17" s="7" t="s">
        <v>17</v>
      </c>
      <c r="B17" s="7" t="s">
        <v>18</v>
      </c>
      <c r="C17" s="7" t="s">
        <v>10</v>
      </c>
      <c r="D17" s="7" t="s">
        <v>43</v>
      </c>
      <c r="E17" s="7" t="s">
        <v>463</v>
      </c>
      <c r="F17" s="7" t="s">
        <v>10</v>
      </c>
      <c r="G17" s="7" t="s">
        <v>10</v>
      </c>
      <c r="I17" s="7" t="s">
        <v>13</v>
      </c>
      <c r="J17" s="7" t="s">
        <v>13</v>
      </c>
    </row>
    <row r="18" spans="1:10" x14ac:dyDescent="0.35">
      <c r="A18" s="7" t="s">
        <v>21</v>
      </c>
      <c r="B18" s="7" t="s">
        <v>44</v>
      </c>
      <c r="C18" s="7" t="s">
        <v>10</v>
      </c>
      <c r="D18" s="7" t="s">
        <v>45</v>
      </c>
      <c r="E18" s="7" t="s">
        <v>461</v>
      </c>
      <c r="F18" s="7" t="s">
        <v>12</v>
      </c>
      <c r="G18" s="7" t="s">
        <v>10</v>
      </c>
      <c r="I18" s="7" t="s">
        <v>13</v>
      </c>
      <c r="J18" s="7" t="s">
        <v>13</v>
      </c>
    </row>
    <row r="19" spans="1:10" x14ac:dyDescent="0.35">
      <c r="A19" s="7" t="s">
        <v>31</v>
      </c>
      <c r="B19" s="7" t="s">
        <v>32</v>
      </c>
      <c r="C19" s="7" t="s">
        <v>32</v>
      </c>
      <c r="D19" s="7" t="s">
        <v>46</v>
      </c>
      <c r="E19" s="7" t="s">
        <v>461</v>
      </c>
      <c r="F19" s="7" t="s">
        <v>10</v>
      </c>
      <c r="G19" s="7" t="s">
        <v>10</v>
      </c>
      <c r="H19">
        <v>25715</v>
      </c>
      <c r="I19" s="7" t="s">
        <v>27</v>
      </c>
      <c r="J19" s="7" t="s">
        <v>28</v>
      </c>
    </row>
    <row r="20" spans="1:10" x14ac:dyDescent="0.35">
      <c r="A20" s="7" t="s">
        <v>21</v>
      </c>
      <c r="B20" s="7" t="s">
        <v>44</v>
      </c>
      <c r="C20" s="7" t="s">
        <v>10</v>
      </c>
      <c r="D20" s="7" t="s">
        <v>47</v>
      </c>
      <c r="E20" s="7" t="s">
        <v>463</v>
      </c>
      <c r="F20" s="7" t="s">
        <v>10</v>
      </c>
      <c r="G20" s="7" t="s">
        <v>10</v>
      </c>
      <c r="I20" s="7" t="s">
        <v>13</v>
      </c>
      <c r="J20" s="7" t="s">
        <v>13</v>
      </c>
    </row>
    <row r="21" spans="1:10" x14ac:dyDescent="0.35">
      <c r="A21" s="7" t="s">
        <v>48</v>
      </c>
      <c r="B21" s="7" t="s">
        <v>49</v>
      </c>
      <c r="C21" s="7" t="s">
        <v>50</v>
      </c>
      <c r="D21" s="7" t="s">
        <v>51</v>
      </c>
      <c r="E21" s="7" t="s">
        <v>463</v>
      </c>
      <c r="F21" s="7" t="s">
        <v>10</v>
      </c>
      <c r="G21" s="7" t="s">
        <v>10</v>
      </c>
      <c r="I21" s="7" t="s">
        <v>27</v>
      </c>
      <c r="J21" s="7" t="s">
        <v>52</v>
      </c>
    </row>
    <row r="22" spans="1:10" x14ac:dyDescent="0.35">
      <c r="A22" s="7" t="s">
        <v>21</v>
      </c>
      <c r="B22" s="7" t="s">
        <v>22</v>
      </c>
      <c r="C22" s="7" t="s">
        <v>10</v>
      </c>
      <c r="D22" s="7" t="s">
        <v>53</v>
      </c>
      <c r="E22" s="7" t="s">
        <v>463</v>
      </c>
      <c r="F22" s="7" t="s">
        <v>10</v>
      </c>
      <c r="G22" s="7" t="s">
        <v>10</v>
      </c>
      <c r="I22" s="7" t="s">
        <v>13</v>
      </c>
      <c r="J22" s="7" t="s">
        <v>13</v>
      </c>
    </row>
    <row r="23" spans="1:10" x14ac:dyDescent="0.35">
      <c r="A23" s="7" t="s">
        <v>460</v>
      </c>
      <c r="B23" s="7" t="s">
        <v>9</v>
      </c>
      <c r="C23" s="7" t="s">
        <v>10</v>
      </c>
      <c r="D23" s="7" t="s">
        <v>465</v>
      </c>
      <c r="E23" s="7" t="s">
        <v>463</v>
      </c>
      <c r="F23" s="7" t="s">
        <v>10</v>
      </c>
      <c r="G23" s="7" t="s">
        <v>10</v>
      </c>
      <c r="I23" s="7" t="s">
        <v>13</v>
      </c>
      <c r="J23" s="7" t="s">
        <v>13</v>
      </c>
    </row>
    <row r="24" spans="1:10" x14ac:dyDescent="0.35">
      <c r="A24" s="7" t="s">
        <v>31</v>
      </c>
      <c r="B24" s="7" t="s">
        <v>54</v>
      </c>
      <c r="C24" s="7" t="s">
        <v>55</v>
      </c>
      <c r="D24" s="7" t="s">
        <v>56</v>
      </c>
      <c r="E24" s="7" t="s">
        <v>461</v>
      </c>
      <c r="F24" s="7" t="s">
        <v>10</v>
      </c>
      <c r="G24" s="7" t="s">
        <v>10</v>
      </c>
      <c r="H24">
        <v>16260</v>
      </c>
      <c r="I24" s="7" t="s">
        <v>27</v>
      </c>
      <c r="J24" s="7" t="s">
        <v>28</v>
      </c>
    </row>
    <row r="25" spans="1:10" x14ac:dyDescent="0.35">
      <c r="A25" s="7" t="s">
        <v>460</v>
      </c>
      <c r="B25" s="7" t="s">
        <v>9</v>
      </c>
      <c r="C25" s="7" t="s">
        <v>10</v>
      </c>
      <c r="D25" s="7" t="s">
        <v>57</v>
      </c>
      <c r="E25" s="7" t="s">
        <v>461</v>
      </c>
      <c r="F25" s="7" t="s">
        <v>12</v>
      </c>
      <c r="G25" s="7" t="s">
        <v>10</v>
      </c>
      <c r="I25" s="7" t="s">
        <v>13</v>
      </c>
      <c r="J25" s="7" t="s">
        <v>13</v>
      </c>
    </row>
    <row r="26" spans="1:10" x14ac:dyDescent="0.35">
      <c r="A26" s="7" t="s">
        <v>48</v>
      </c>
      <c r="B26" s="7" t="s">
        <v>58</v>
      </c>
      <c r="C26" s="7" t="s">
        <v>10</v>
      </c>
      <c r="D26" s="7" t="s">
        <v>59</v>
      </c>
      <c r="E26" s="7" t="s">
        <v>461</v>
      </c>
      <c r="F26" s="7" t="s">
        <v>10</v>
      </c>
      <c r="G26" s="7" t="s">
        <v>12</v>
      </c>
      <c r="I26" s="7" t="s">
        <v>13</v>
      </c>
      <c r="J26" s="7" t="s">
        <v>13</v>
      </c>
    </row>
    <row r="27" spans="1:10" x14ac:dyDescent="0.35">
      <c r="A27" s="7" t="s">
        <v>21</v>
      </c>
      <c r="B27" s="7" t="s">
        <v>44</v>
      </c>
      <c r="C27" s="7" t="s">
        <v>10</v>
      </c>
      <c r="D27" s="7" t="s">
        <v>60</v>
      </c>
      <c r="E27" s="7" t="s">
        <v>461</v>
      </c>
      <c r="F27" s="7" t="s">
        <v>12</v>
      </c>
      <c r="G27" s="7" t="s">
        <v>10</v>
      </c>
      <c r="I27" s="7" t="s">
        <v>13</v>
      </c>
      <c r="J27" s="7" t="s">
        <v>13</v>
      </c>
    </row>
    <row r="28" spans="1:10" x14ac:dyDescent="0.35">
      <c r="A28" s="7" t="s">
        <v>460</v>
      </c>
      <c r="B28" s="7" t="s">
        <v>9</v>
      </c>
      <c r="C28" s="7" t="s">
        <v>10</v>
      </c>
      <c r="D28" s="7" t="s">
        <v>61</v>
      </c>
      <c r="E28" s="7" t="s">
        <v>461</v>
      </c>
      <c r="F28" s="7" t="s">
        <v>12</v>
      </c>
      <c r="G28" s="7" t="s">
        <v>10</v>
      </c>
      <c r="I28" s="7" t="s">
        <v>13</v>
      </c>
      <c r="J28" s="7" t="s">
        <v>13</v>
      </c>
    </row>
    <row r="29" spans="1:10" x14ac:dyDescent="0.35">
      <c r="A29" s="7" t="s">
        <v>17</v>
      </c>
      <c r="B29" s="7" t="s">
        <v>40</v>
      </c>
      <c r="C29" s="7" t="s">
        <v>10</v>
      </c>
      <c r="D29" s="7" t="s">
        <v>466</v>
      </c>
      <c r="E29" s="7" t="s">
        <v>463</v>
      </c>
      <c r="F29" s="7" t="s">
        <v>10</v>
      </c>
      <c r="G29" s="7" t="s">
        <v>10</v>
      </c>
      <c r="I29" s="7" t="s">
        <v>13</v>
      </c>
      <c r="J29" s="7" t="s">
        <v>13</v>
      </c>
    </row>
    <row r="30" spans="1:10" x14ac:dyDescent="0.35">
      <c r="A30" s="7" t="s">
        <v>17</v>
      </c>
      <c r="B30" s="7" t="s">
        <v>29</v>
      </c>
      <c r="C30" s="7" t="s">
        <v>10</v>
      </c>
      <c r="D30" s="7" t="s">
        <v>467</v>
      </c>
      <c r="E30" s="7" t="s">
        <v>461</v>
      </c>
      <c r="F30" s="7" t="s">
        <v>12</v>
      </c>
      <c r="G30" s="7" t="s">
        <v>12</v>
      </c>
      <c r="I30" s="7" t="s">
        <v>13</v>
      </c>
      <c r="J30" s="7" t="s">
        <v>13</v>
      </c>
    </row>
    <row r="31" spans="1:10" x14ac:dyDescent="0.35">
      <c r="A31" s="7" t="s">
        <v>48</v>
      </c>
      <c r="B31" s="7" t="s">
        <v>58</v>
      </c>
      <c r="C31" s="7" t="s">
        <v>62</v>
      </c>
      <c r="D31" s="7" t="s">
        <v>63</v>
      </c>
      <c r="E31" s="7" t="s">
        <v>461</v>
      </c>
      <c r="F31" s="7" t="s">
        <v>12</v>
      </c>
      <c r="G31" s="7" t="s">
        <v>10</v>
      </c>
      <c r="I31" s="7" t="s">
        <v>27</v>
      </c>
      <c r="J31" s="7" t="s">
        <v>28</v>
      </c>
    </row>
    <row r="32" spans="1:10" x14ac:dyDescent="0.35">
      <c r="A32" s="7" t="s">
        <v>31</v>
      </c>
      <c r="B32" s="7" t="s">
        <v>64</v>
      </c>
      <c r="C32" s="7" t="s">
        <v>10</v>
      </c>
      <c r="D32" s="7" t="s">
        <v>65</v>
      </c>
      <c r="E32" s="7" t="s">
        <v>39</v>
      </c>
      <c r="F32" s="7" t="s">
        <v>10</v>
      </c>
      <c r="G32" s="7" t="s">
        <v>10</v>
      </c>
      <c r="I32" s="7" t="s">
        <v>13</v>
      </c>
      <c r="J32" s="7" t="s">
        <v>13</v>
      </c>
    </row>
    <row r="33" spans="1:10" x14ac:dyDescent="0.35">
      <c r="A33" s="7" t="s">
        <v>460</v>
      </c>
      <c r="B33" s="7" t="s">
        <v>9</v>
      </c>
      <c r="C33" s="7" t="s">
        <v>66</v>
      </c>
      <c r="D33" s="7" t="s">
        <v>66</v>
      </c>
      <c r="E33" s="7" t="s">
        <v>463</v>
      </c>
      <c r="F33" s="7" t="s">
        <v>10</v>
      </c>
      <c r="G33" s="7" t="s">
        <v>10</v>
      </c>
      <c r="I33" s="7" t="s">
        <v>27</v>
      </c>
      <c r="J33" s="7" t="s">
        <v>52</v>
      </c>
    </row>
    <row r="34" spans="1:10" x14ac:dyDescent="0.35">
      <c r="A34" s="7" t="s">
        <v>460</v>
      </c>
      <c r="B34" s="7" t="s">
        <v>67</v>
      </c>
      <c r="C34" s="7" t="s">
        <v>68</v>
      </c>
      <c r="D34" s="7" t="s">
        <v>69</v>
      </c>
      <c r="E34" s="7" t="s">
        <v>468</v>
      </c>
      <c r="F34" s="7" t="s">
        <v>10</v>
      </c>
      <c r="G34" s="7" t="s">
        <v>10</v>
      </c>
      <c r="I34" s="7" t="s">
        <v>27</v>
      </c>
      <c r="J34" s="7" t="s">
        <v>28</v>
      </c>
    </row>
    <row r="35" spans="1:10" x14ac:dyDescent="0.35">
      <c r="A35" s="7" t="s">
        <v>31</v>
      </c>
      <c r="B35" s="7" t="s">
        <v>32</v>
      </c>
      <c r="C35" s="7" t="s">
        <v>70</v>
      </c>
      <c r="D35" s="7" t="s">
        <v>71</v>
      </c>
      <c r="E35" s="7" t="s">
        <v>461</v>
      </c>
      <c r="F35" s="7" t="s">
        <v>10</v>
      </c>
      <c r="G35" s="7" t="s">
        <v>10</v>
      </c>
      <c r="H35">
        <v>6000</v>
      </c>
      <c r="I35" s="7" t="s">
        <v>27</v>
      </c>
      <c r="J35" s="7" t="s">
        <v>28</v>
      </c>
    </row>
    <row r="36" spans="1:10" x14ac:dyDescent="0.35">
      <c r="A36" s="7" t="s">
        <v>460</v>
      </c>
      <c r="B36" s="7" t="s">
        <v>72</v>
      </c>
      <c r="C36" s="7" t="s">
        <v>73</v>
      </c>
      <c r="D36" s="7" t="s">
        <v>74</v>
      </c>
      <c r="E36" s="7" t="s">
        <v>461</v>
      </c>
      <c r="F36" s="7" t="s">
        <v>10</v>
      </c>
      <c r="G36" s="7" t="s">
        <v>10</v>
      </c>
      <c r="I36" s="7" t="s">
        <v>27</v>
      </c>
      <c r="J36" s="7" t="s">
        <v>28</v>
      </c>
    </row>
    <row r="37" spans="1:10" x14ac:dyDescent="0.35">
      <c r="A37" s="7" t="s">
        <v>48</v>
      </c>
      <c r="B37" s="7" t="s">
        <v>58</v>
      </c>
      <c r="C37" s="7" t="s">
        <v>75</v>
      </c>
      <c r="D37" s="7" t="s">
        <v>76</v>
      </c>
      <c r="E37" s="7" t="s">
        <v>461</v>
      </c>
      <c r="F37" s="7" t="s">
        <v>10</v>
      </c>
      <c r="G37" s="7" t="s">
        <v>10</v>
      </c>
      <c r="I37" s="7" t="s">
        <v>27</v>
      </c>
      <c r="J37" s="7" t="s">
        <v>28</v>
      </c>
    </row>
    <row r="38" spans="1:10" x14ac:dyDescent="0.35">
      <c r="A38" s="7" t="s">
        <v>48</v>
      </c>
      <c r="B38" s="7" t="s">
        <v>49</v>
      </c>
      <c r="C38" s="7" t="s">
        <v>10</v>
      </c>
      <c r="D38" s="7" t="s">
        <v>469</v>
      </c>
      <c r="E38" s="7" t="s">
        <v>461</v>
      </c>
      <c r="F38" s="7" t="s">
        <v>12</v>
      </c>
      <c r="G38" s="7" t="s">
        <v>10</v>
      </c>
      <c r="I38" s="7" t="s">
        <v>13</v>
      </c>
      <c r="J38" s="7" t="s">
        <v>13</v>
      </c>
    </row>
    <row r="39" spans="1:10" x14ac:dyDescent="0.35">
      <c r="A39" s="7" t="s">
        <v>17</v>
      </c>
      <c r="B39" s="7" t="s">
        <v>29</v>
      </c>
      <c r="C39" s="7" t="s">
        <v>10</v>
      </c>
      <c r="D39" s="7" t="s">
        <v>77</v>
      </c>
      <c r="E39" s="7" t="s">
        <v>463</v>
      </c>
      <c r="F39" s="7" t="s">
        <v>10</v>
      </c>
      <c r="G39" s="7" t="s">
        <v>10</v>
      </c>
      <c r="I39" s="7" t="s">
        <v>13</v>
      </c>
      <c r="J39" s="7" t="s">
        <v>13</v>
      </c>
    </row>
    <row r="40" spans="1:10" x14ac:dyDescent="0.35">
      <c r="A40" s="7" t="s">
        <v>460</v>
      </c>
      <c r="B40" s="7" t="s">
        <v>78</v>
      </c>
      <c r="C40" s="7" t="s">
        <v>79</v>
      </c>
      <c r="D40" s="7" t="s">
        <v>80</v>
      </c>
      <c r="E40" s="7" t="s">
        <v>461</v>
      </c>
      <c r="F40" s="7" t="s">
        <v>10</v>
      </c>
      <c r="G40" s="7" t="s">
        <v>10</v>
      </c>
      <c r="I40" s="7" t="s">
        <v>27</v>
      </c>
      <c r="J40" s="7" t="s">
        <v>28</v>
      </c>
    </row>
    <row r="41" spans="1:10" x14ac:dyDescent="0.35">
      <c r="A41" s="7" t="s">
        <v>14</v>
      </c>
      <c r="B41" s="7" t="s">
        <v>15</v>
      </c>
      <c r="C41" s="7" t="s">
        <v>15</v>
      </c>
      <c r="D41" s="7" t="s">
        <v>81</v>
      </c>
      <c r="E41" s="7" t="s">
        <v>461</v>
      </c>
      <c r="F41" s="7" t="s">
        <v>10</v>
      </c>
      <c r="G41" s="7" t="s">
        <v>10</v>
      </c>
      <c r="I41" s="7" t="s">
        <v>27</v>
      </c>
      <c r="J41" s="7" t="s">
        <v>28</v>
      </c>
    </row>
    <row r="42" spans="1:10" x14ac:dyDescent="0.35">
      <c r="A42" s="7" t="s">
        <v>460</v>
      </c>
      <c r="B42" s="7" t="s">
        <v>470</v>
      </c>
      <c r="C42" s="7" t="s">
        <v>82</v>
      </c>
      <c r="D42" s="7" t="s">
        <v>83</v>
      </c>
      <c r="E42" s="7" t="s">
        <v>463</v>
      </c>
      <c r="F42" s="7" t="s">
        <v>10</v>
      </c>
      <c r="G42" s="7" t="s">
        <v>10</v>
      </c>
      <c r="I42" s="7" t="s">
        <v>27</v>
      </c>
      <c r="J42" s="7" t="s">
        <v>52</v>
      </c>
    </row>
    <row r="43" spans="1:10" x14ac:dyDescent="0.35">
      <c r="A43" s="7" t="s">
        <v>14</v>
      </c>
      <c r="B43" s="7" t="s">
        <v>15</v>
      </c>
      <c r="C43" s="7" t="s">
        <v>84</v>
      </c>
      <c r="D43" s="7" t="s">
        <v>85</v>
      </c>
      <c r="E43" s="7" t="s">
        <v>463</v>
      </c>
      <c r="F43" s="7" t="s">
        <v>10</v>
      </c>
      <c r="G43" s="7" t="s">
        <v>10</v>
      </c>
      <c r="I43" s="7" t="s">
        <v>27</v>
      </c>
      <c r="J43" s="7" t="s">
        <v>52</v>
      </c>
    </row>
    <row r="44" spans="1:10" x14ac:dyDescent="0.35">
      <c r="A44" s="7" t="s">
        <v>14</v>
      </c>
      <c r="B44" s="7" t="s">
        <v>15</v>
      </c>
      <c r="C44" s="7" t="s">
        <v>10</v>
      </c>
      <c r="D44" s="7" t="s">
        <v>86</v>
      </c>
      <c r="E44" s="7" t="s">
        <v>463</v>
      </c>
      <c r="F44" s="7" t="s">
        <v>10</v>
      </c>
      <c r="G44" s="7" t="s">
        <v>10</v>
      </c>
      <c r="I44" s="7" t="s">
        <v>13</v>
      </c>
      <c r="J44" s="7" t="s">
        <v>13</v>
      </c>
    </row>
    <row r="45" spans="1:10" x14ac:dyDescent="0.35">
      <c r="A45" s="7" t="s">
        <v>460</v>
      </c>
      <c r="B45" s="7" t="s">
        <v>34</v>
      </c>
      <c r="C45" s="7" t="s">
        <v>10</v>
      </c>
      <c r="D45" s="7" t="s">
        <v>87</v>
      </c>
      <c r="E45" s="7" t="s">
        <v>463</v>
      </c>
      <c r="F45" s="7" t="s">
        <v>10</v>
      </c>
      <c r="G45" s="7" t="s">
        <v>10</v>
      </c>
      <c r="I45" s="7" t="s">
        <v>13</v>
      </c>
      <c r="J45" s="7" t="s">
        <v>13</v>
      </c>
    </row>
    <row r="46" spans="1:10" x14ac:dyDescent="0.35">
      <c r="A46" s="7" t="s">
        <v>31</v>
      </c>
      <c r="B46" s="7" t="s">
        <v>32</v>
      </c>
      <c r="C46" s="7" t="s">
        <v>88</v>
      </c>
      <c r="D46" s="7" t="s">
        <v>89</v>
      </c>
      <c r="E46" s="7" t="s">
        <v>461</v>
      </c>
      <c r="F46" s="7" t="s">
        <v>10</v>
      </c>
      <c r="G46" s="7" t="s">
        <v>10</v>
      </c>
      <c r="H46">
        <v>24900</v>
      </c>
      <c r="I46" s="7" t="s">
        <v>27</v>
      </c>
      <c r="J46" s="7" t="s">
        <v>28</v>
      </c>
    </row>
    <row r="47" spans="1:10" x14ac:dyDescent="0.35">
      <c r="A47" s="7" t="s">
        <v>48</v>
      </c>
      <c r="B47" s="7" t="s">
        <v>58</v>
      </c>
      <c r="C47" s="7" t="s">
        <v>90</v>
      </c>
      <c r="D47" s="7" t="s">
        <v>91</v>
      </c>
      <c r="E47" s="7" t="s">
        <v>463</v>
      </c>
      <c r="F47" s="7" t="s">
        <v>10</v>
      </c>
      <c r="G47" s="7" t="s">
        <v>10</v>
      </c>
      <c r="I47" s="7" t="s">
        <v>27</v>
      </c>
      <c r="J47" s="7" t="s">
        <v>52</v>
      </c>
    </row>
    <row r="48" spans="1:10" x14ac:dyDescent="0.35">
      <c r="A48" s="7" t="s">
        <v>48</v>
      </c>
      <c r="B48" s="7" t="s">
        <v>49</v>
      </c>
      <c r="C48" s="7" t="s">
        <v>92</v>
      </c>
      <c r="D48" s="7" t="s">
        <v>93</v>
      </c>
      <c r="E48" s="7" t="s">
        <v>463</v>
      </c>
      <c r="F48" s="7" t="s">
        <v>10</v>
      </c>
      <c r="G48" s="7" t="s">
        <v>10</v>
      </c>
      <c r="I48" s="7" t="s">
        <v>27</v>
      </c>
      <c r="J48" s="7" t="s">
        <v>52</v>
      </c>
    </row>
    <row r="49" spans="1:10" x14ac:dyDescent="0.35">
      <c r="A49" s="7" t="s">
        <v>21</v>
      </c>
      <c r="B49" s="7" t="s">
        <v>94</v>
      </c>
      <c r="C49" s="7" t="s">
        <v>10</v>
      </c>
      <c r="D49" s="7" t="s">
        <v>95</v>
      </c>
      <c r="E49" s="7" t="s">
        <v>461</v>
      </c>
      <c r="F49" s="7" t="s">
        <v>12</v>
      </c>
      <c r="G49" s="7" t="s">
        <v>10</v>
      </c>
      <c r="I49" s="7" t="s">
        <v>13</v>
      </c>
      <c r="J49" s="7" t="s">
        <v>13</v>
      </c>
    </row>
    <row r="50" spans="1:10" x14ac:dyDescent="0.35">
      <c r="A50" s="7" t="s">
        <v>460</v>
      </c>
      <c r="B50" s="7" t="s">
        <v>34</v>
      </c>
      <c r="C50" s="7" t="s">
        <v>10</v>
      </c>
      <c r="D50" s="7" t="s">
        <v>96</v>
      </c>
      <c r="E50" s="7" t="s">
        <v>463</v>
      </c>
      <c r="F50" s="7" t="s">
        <v>10</v>
      </c>
      <c r="G50" s="7" t="s">
        <v>10</v>
      </c>
      <c r="I50" s="7" t="s">
        <v>13</v>
      </c>
      <c r="J50" s="7" t="s">
        <v>13</v>
      </c>
    </row>
    <row r="51" spans="1:10" x14ac:dyDescent="0.35">
      <c r="A51" s="7" t="s">
        <v>21</v>
      </c>
      <c r="B51" s="7" t="s">
        <v>94</v>
      </c>
      <c r="C51" s="7" t="s">
        <v>10</v>
      </c>
      <c r="D51" s="7" t="s">
        <v>97</v>
      </c>
      <c r="E51" s="7" t="s">
        <v>461</v>
      </c>
      <c r="F51" s="7" t="s">
        <v>12</v>
      </c>
      <c r="G51" s="7" t="s">
        <v>10</v>
      </c>
      <c r="I51" s="7" t="s">
        <v>13</v>
      </c>
      <c r="J51" s="7" t="s">
        <v>13</v>
      </c>
    </row>
    <row r="52" spans="1:10" x14ac:dyDescent="0.35">
      <c r="A52" s="7" t="s">
        <v>21</v>
      </c>
      <c r="B52" s="7" t="s">
        <v>94</v>
      </c>
      <c r="C52" s="7" t="s">
        <v>10</v>
      </c>
      <c r="D52" s="7" t="s">
        <v>98</v>
      </c>
      <c r="E52" s="7" t="s">
        <v>39</v>
      </c>
      <c r="F52" s="7" t="s">
        <v>10</v>
      </c>
      <c r="G52" s="7" t="s">
        <v>10</v>
      </c>
      <c r="I52" s="7" t="s">
        <v>13</v>
      </c>
      <c r="J52" s="7" t="s">
        <v>13</v>
      </c>
    </row>
    <row r="53" spans="1:10" x14ac:dyDescent="0.35">
      <c r="A53" s="7" t="s">
        <v>21</v>
      </c>
      <c r="B53" s="7" t="s">
        <v>94</v>
      </c>
      <c r="C53" s="7" t="s">
        <v>10</v>
      </c>
      <c r="D53" s="7" t="s">
        <v>99</v>
      </c>
      <c r="E53" s="7" t="s">
        <v>39</v>
      </c>
      <c r="F53" s="7" t="s">
        <v>10</v>
      </c>
      <c r="G53" s="7" t="s">
        <v>12</v>
      </c>
      <c r="I53" s="7" t="s">
        <v>13</v>
      </c>
      <c r="J53" s="7" t="s">
        <v>13</v>
      </c>
    </row>
    <row r="54" spans="1:10" x14ac:dyDescent="0.35">
      <c r="A54" s="7" t="s">
        <v>21</v>
      </c>
      <c r="B54" s="7" t="s">
        <v>22</v>
      </c>
      <c r="C54" s="7" t="s">
        <v>10</v>
      </c>
      <c r="D54" s="7" t="s">
        <v>100</v>
      </c>
      <c r="E54" s="7" t="s">
        <v>39</v>
      </c>
      <c r="F54" s="7" t="s">
        <v>10</v>
      </c>
      <c r="G54" s="7" t="s">
        <v>12</v>
      </c>
      <c r="I54" s="7" t="s">
        <v>13</v>
      </c>
      <c r="J54" s="7" t="s">
        <v>13</v>
      </c>
    </row>
    <row r="55" spans="1:10" x14ac:dyDescent="0.35">
      <c r="A55" s="7" t="s">
        <v>14</v>
      </c>
      <c r="B55" s="7" t="s">
        <v>15</v>
      </c>
      <c r="C55" s="7" t="s">
        <v>10</v>
      </c>
      <c r="D55" s="7" t="s">
        <v>101</v>
      </c>
      <c r="E55" s="7" t="s">
        <v>461</v>
      </c>
      <c r="F55" s="7" t="s">
        <v>12</v>
      </c>
      <c r="G55" s="7" t="s">
        <v>10</v>
      </c>
      <c r="I55" s="7" t="s">
        <v>13</v>
      </c>
      <c r="J55" s="7" t="s">
        <v>13</v>
      </c>
    </row>
    <row r="56" spans="1:10" x14ac:dyDescent="0.35">
      <c r="A56" s="7" t="s">
        <v>48</v>
      </c>
      <c r="B56" s="7" t="s">
        <v>58</v>
      </c>
      <c r="C56" s="7" t="s">
        <v>102</v>
      </c>
      <c r="D56" s="7" t="s">
        <v>103</v>
      </c>
      <c r="E56" s="7" t="s">
        <v>461</v>
      </c>
      <c r="F56" s="7" t="s">
        <v>10</v>
      </c>
      <c r="G56" s="7" t="s">
        <v>10</v>
      </c>
      <c r="I56" s="7" t="s">
        <v>27</v>
      </c>
      <c r="J56" s="7" t="s">
        <v>28</v>
      </c>
    </row>
    <row r="57" spans="1:10" x14ac:dyDescent="0.35">
      <c r="A57" s="7" t="s">
        <v>17</v>
      </c>
      <c r="B57" s="7" t="s">
        <v>29</v>
      </c>
      <c r="C57" s="7" t="s">
        <v>10</v>
      </c>
      <c r="D57" s="7" t="s">
        <v>104</v>
      </c>
      <c r="E57" s="7" t="s">
        <v>39</v>
      </c>
      <c r="F57" s="7" t="s">
        <v>10</v>
      </c>
      <c r="G57" s="7" t="s">
        <v>10</v>
      </c>
      <c r="I57" s="7" t="s">
        <v>13</v>
      </c>
      <c r="J57" s="7" t="s">
        <v>13</v>
      </c>
    </row>
    <row r="58" spans="1:10" x14ac:dyDescent="0.35">
      <c r="A58" s="7" t="s">
        <v>17</v>
      </c>
      <c r="B58" s="7" t="s">
        <v>29</v>
      </c>
      <c r="C58" s="7" t="s">
        <v>10</v>
      </c>
      <c r="D58" s="7" t="s">
        <v>471</v>
      </c>
      <c r="E58" s="7" t="s">
        <v>39</v>
      </c>
      <c r="F58" s="7" t="s">
        <v>10</v>
      </c>
      <c r="G58" s="7" t="s">
        <v>12</v>
      </c>
      <c r="I58" s="7" t="s">
        <v>13</v>
      </c>
      <c r="J58" s="7" t="s">
        <v>13</v>
      </c>
    </row>
    <row r="59" spans="1:10" x14ac:dyDescent="0.35">
      <c r="A59" s="7" t="s">
        <v>460</v>
      </c>
      <c r="B59" s="7" t="s">
        <v>34</v>
      </c>
      <c r="C59" s="7" t="s">
        <v>10</v>
      </c>
      <c r="D59" s="7" t="s">
        <v>105</v>
      </c>
      <c r="E59" s="7" t="s">
        <v>463</v>
      </c>
      <c r="F59" s="7" t="s">
        <v>10</v>
      </c>
      <c r="G59" s="7" t="s">
        <v>10</v>
      </c>
      <c r="I59" s="7" t="s">
        <v>13</v>
      </c>
      <c r="J59" s="7" t="s">
        <v>13</v>
      </c>
    </row>
    <row r="60" spans="1:10" x14ac:dyDescent="0.35">
      <c r="A60" s="7" t="s">
        <v>31</v>
      </c>
      <c r="B60" s="7" t="s">
        <v>32</v>
      </c>
      <c r="C60" s="7" t="s">
        <v>10</v>
      </c>
      <c r="D60" s="7" t="s">
        <v>106</v>
      </c>
      <c r="E60" s="7" t="s">
        <v>461</v>
      </c>
      <c r="F60" s="7" t="s">
        <v>10</v>
      </c>
      <c r="G60" s="7" t="s">
        <v>10</v>
      </c>
      <c r="I60" s="7" t="s">
        <v>13</v>
      </c>
      <c r="J60" s="7" t="s">
        <v>13</v>
      </c>
    </row>
    <row r="61" spans="1:10" x14ac:dyDescent="0.35">
      <c r="A61" s="7" t="s">
        <v>460</v>
      </c>
      <c r="B61" s="7" t="s">
        <v>34</v>
      </c>
      <c r="C61" s="7" t="s">
        <v>107</v>
      </c>
      <c r="D61" s="7" t="s">
        <v>108</v>
      </c>
      <c r="E61" s="7" t="s">
        <v>461</v>
      </c>
      <c r="F61" s="7" t="s">
        <v>10</v>
      </c>
      <c r="G61" s="7" t="s">
        <v>10</v>
      </c>
      <c r="I61" s="7" t="s">
        <v>27</v>
      </c>
      <c r="J61" s="7" t="s">
        <v>28</v>
      </c>
    </row>
    <row r="62" spans="1:10" x14ac:dyDescent="0.35">
      <c r="A62" s="7" t="s">
        <v>14</v>
      </c>
      <c r="B62" s="7" t="s">
        <v>109</v>
      </c>
      <c r="C62" s="7" t="s">
        <v>110</v>
      </c>
      <c r="D62" s="7" t="s">
        <v>111</v>
      </c>
      <c r="E62" s="7" t="s">
        <v>463</v>
      </c>
      <c r="F62" s="7" t="s">
        <v>10</v>
      </c>
      <c r="G62" s="7" t="s">
        <v>10</v>
      </c>
      <c r="I62" s="7" t="s">
        <v>27</v>
      </c>
      <c r="J62" s="7" t="s">
        <v>52</v>
      </c>
    </row>
    <row r="63" spans="1:10" x14ac:dyDescent="0.35">
      <c r="A63" s="7" t="s">
        <v>14</v>
      </c>
      <c r="B63" s="7" t="s">
        <v>109</v>
      </c>
      <c r="C63" s="7" t="s">
        <v>112</v>
      </c>
      <c r="D63" s="7" t="s">
        <v>113</v>
      </c>
      <c r="E63" s="7" t="s">
        <v>463</v>
      </c>
      <c r="F63" s="7" t="s">
        <v>10</v>
      </c>
      <c r="G63" s="7" t="s">
        <v>10</v>
      </c>
      <c r="I63" s="7" t="s">
        <v>27</v>
      </c>
      <c r="J63" s="7" t="s">
        <v>52</v>
      </c>
    </row>
    <row r="64" spans="1:10" x14ac:dyDescent="0.35">
      <c r="A64" s="7" t="s">
        <v>48</v>
      </c>
      <c r="B64" s="7" t="s">
        <v>58</v>
      </c>
      <c r="C64" s="7" t="s">
        <v>10</v>
      </c>
      <c r="D64" s="7" t="s">
        <v>114</v>
      </c>
      <c r="E64" s="7" t="s">
        <v>39</v>
      </c>
      <c r="F64" s="7" t="s">
        <v>10</v>
      </c>
      <c r="G64" s="7" t="s">
        <v>10</v>
      </c>
      <c r="I64" s="7" t="s">
        <v>13</v>
      </c>
      <c r="J64" s="7" t="s">
        <v>13</v>
      </c>
    </row>
    <row r="65" spans="1:10" x14ac:dyDescent="0.35">
      <c r="A65" s="7" t="s">
        <v>31</v>
      </c>
      <c r="B65" s="7" t="s">
        <v>115</v>
      </c>
      <c r="C65" s="7" t="s">
        <v>116</v>
      </c>
      <c r="D65" s="7" t="s">
        <v>117</v>
      </c>
      <c r="E65" s="7" t="s">
        <v>461</v>
      </c>
      <c r="F65" s="7" t="s">
        <v>10</v>
      </c>
      <c r="G65" s="7" t="s">
        <v>10</v>
      </c>
      <c r="H65">
        <v>13384</v>
      </c>
      <c r="I65" s="7" t="s">
        <v>27</v>
      </c>
      <c r="J65" s="7" t="s">
        <v>28</v>
      </c>
    </row>
    <row r="66" spans="1:10" x14ac:dyDescent="0.35">
      <c r="A66" s="7" t="s">
        <v>48</v>
      </c>
      <c r="B66" s="7" t="s">
        <v>58</v>
      </c>
      <c r="C66" s="7" t="s">
        <v>10</v>
      </c>
      <c r="D66" s="7" t="s">
        <v>118</v>
      </c>
      <c r="E66" s="7" t="s">
        <v>39</v>
      </c>
      <c r="F66" s="7" t="s">
        <v>10</v>
      </c>
      <c r="G66" s="7" t="s">
        <v>10</v>
      </c>
      <c r="I66" s="7" t="s">
        <v>13</v>
      </c>
      <c r="J66" s="7" t="s">
        <v>13</v>
      </c>
    </row>
    <row r="67" spans="1:10" x14ac:dyDescent="0.35">
      <c r="A67" s="7" t="s">
        <v>31</v>
      </c>
      <c r="B67" s="7" t="s">
        <v>119</v>
      </c>
      <c r="C67" s="7" t="s">
        <v>10</v>
      </c>
      <c r="D67" s="7" t="s">
        <v>120</v>
      </c>
      <c r="E67" s="7" t="s">
        <v>39</v>
      </c>
      <c r="F67" s="7" t="s">
        <v>10</v>
      </c>
      <c r="G67" s="7" t="s">
        <v>10</v>
      </c>
      <c r="I67" s="7" t="s">
        <v>13</v>
      </c>
      <c r="J67" s="7" t="s">
        <v>13</v>
      </c>
    </row>
    <row r="68" spans="1:10" x14ac:dyDescent="0.35">
      <c r="A68" s="7" t="s">
        <v>48</v>
      </c>
      <c r="B68" s="7" t="s">
        <v>121</v>
      </c>
      <c r="C68" s="7" t="s">
        <v>122</v>
      </c>
      <c r="D68" s="7" t="s">
        <v>123</v>
      </c>
      <c r="E68" s="7" t="s">
        <v>461</v>
      </c>
      <c r="F68" s="7" t="s">
        <v>10</v>
      </c>
      <c r="G68" s="7" t="s">
        <v>10</v>
      </c>
      <c r="I68" s="7" t="s">
        <v>27</v>
      </c>
      <c r="J68" s="7" t="s">
        <v>28</v>
      </c>
    </row>
    <row r="69" spans="1:10" x14ac:dyDescent="0.35">
      <c r="A69" s="7" t="s">
        <v>48</v>
      </c>
      <c r="B69" s="7" t="s">
        <v>58</v>
      </c>
      <c r="C69" s="7" t="s">
        <v>124</v>
      </c>
      <c r="D69" s="7" t="s">
        <v>472</v>
      </c>
      <c r="E69" s="7" t="s">
        <v>461</v>
      </c>
      <c r="F69" s="7" t="s">
        <v>10</v>
      </c>
      <c r="G69" s="7" t="s">
        <v>10</v>
      </c>
      <c r="I69" s="7" t="s">
        <v>27</v>
      </c>
      <c r="J69" s="7" t="s">
        <v>28</v>
      </c>
    </row>
    <row r="70" spans="1:10" x14ac:dyDescent="0.35">
      <c r="A70" s="7" t="s">
        <v>31</v>
      </c>
      <c r="B70" s="7" t="s">
        <v>32</v>
      </c>
      <c r="C70" s="7" t="s">
        <v>32</v>
      </c>
      <c r="D70" s="7" t="s">
        <v>125</v>
      </c>
      <c r="E70" s="7" t="s">
        <v>461</v>
      </c>
      <c r="F70" s="7" t="s">
        <v>10</v>
      </c>
      <c r="G70" s="7" t="s">
        <v>10</v>
      </c>
      <c r="H70">
        <v>29000</v>
      </c>
      <c r="I70" s="7" t="s">
        <v>27</v>
      </c>
      <c r="J70" s="7" t="s">
        <v>28</v>
      </c>
    </row>
    <row r="71" spans="1:10" x14ac:dyDescent="0.35">
      <c r="A71" s="7" t="s">
        <v>48</v>
      </c>
      <c r="B71" s="7" t="s">
        <v>49</v>
      </c>
      <c r="C71" s="7" t="s">
        <v>126</v>
      </c>
      <c r="D71" s="7" t="s">
        <v>127</v>
      </c>
      <c r="E71" s="7" t="s">
        <v>461</v>
      </c>
      <c r="F71" s="7" t="s">
        <v>10</v>
      </c>
      <c r="G71" s="7" t="s">
        <v>10</v>
      </c>
      <c r="I71" s="7" t="s">
        <v>27</v>
      </c>
      <c r="J71" s="7" t="s">
        <v>28</v>
      </c>
    </row>
    <row r="72" spans="1:10" x14ac:dyDescent="0.35">
      <c r="A72" s="7" t="s">
        <v>460</v>
      </c>
      <c r="B72" s="7" t="s">
        <v>9</v>
      </c>
      <c r="C72" s="7" t="s">
        <v>10</v>
      </c>
      <c r="D72" s="7" t="s">
        <v>128</v>
      </c>
      <c r="E72" s="7" t="s">
        <v>461</v>
      </c>
      <c r="F72" s="7" t="s">
        <v>12</v>
      </c>
      <c r="G72" s="7" t="s">
        <v>10</v>
      </c>
      <c r="I72" s="7" t="s">
        <v>13</v>
      </c>
      <c r="J72" s="7" t="s">
        <v>13</v>
      </c>
    </row>
    <row r="73" spans="1:10" x14ac:dyDescent="0.35">
      <c r="A73" s="7" t="s">
        <v>31</v>
      </c>
      <c r="B73" s="7" t="s">
        <v>32</v>
      </c>
      <c r="C73" s="7" t="s">
        <v>32</v>
      </c>
      <c r="D73" s="7" t="s">
        <v>129</v>
      </c>
      <c r="E73" s="7" t="s">
        <v>461</v>
      </c>
      <c r="F73" s="7" t="s">
        <v>10</v>
      </c>
      <c r="G73" s="7" t="s">
        <v>10</v>
      </c>
      <c r="H73">
        <v>29000</v>
      </c>
      <c r="I73" s="7" t="s">
        <v>27</v>
      </c>
      <c r="J73" s="7" t="s">
        <v>28</v>
      </c>
    </row>
    <row r="74" spans="1:10" x14ac:dyDescent="0.35">
      <c r="A74" s="7" t="s">
        <v>48</v>
      </c>
      <c r="B74" s="7" t="s">
        <v>58</v>
      </c>
      <c r="C74" s="7" t="s">
        <v>10</v>
      </c>
      <c r="D74" s="7" t="s">
        <v>130</v>
      </c>
      <c r="E74" s="7" t="s">
        <v>39</v>
      </c>
      <c r="F74" s="7" t="s">
        <v>10</v>
      </c>
      <c r="G74" s="7" t="s">
        <v>10</v>
      </c>
      <c r="I74" s="7" t="s">
        <v>13</v>
      </c>
      <c r="J74" s="7" t="s">
        <v>13</v>
      </c>
    </row>
    <row r="75" spans="1:10" x14ac:dyDescent="0.35">
      <c r="A75" s="7" t="s">
        <v>17</v>
      </c>
      <c r="B75" s="7" t="s">
        <v>18</v>
      </c>
      <c r="C75" s="7" t="s">
        <v>10</v>
      </c>
      <c r="D75" s="7" t="s">
        <v>131</v>
      </c>
      <c r="E75" s="7" t="s">
        <v>463</v>
      </c>
      <c r="F75" s="7" t="s">
        <v>10</v>
      </c>
      <c r="G75" s="7" t="s">
        <v>10</v>
      </c>
      <c r="I75" s="7" t="s">
        <v>13</v>
      </c>
      <c r="J75" s="7" t="s">
        <v>13</v>
      </c>
    </row>
    <row r="76" spans="1:10" x14ac:dyDescent="0.35">
      <c r="A76" s="7" t="s">
        <v>31</v>
      </c>
      <c r="B76" s="7" t="s">
        <v>32</v>
      </c>
      <c r="C76" s="7" t="s">
        <v>10</v>
      </c>
      <c r="D76" s="7" t="s">
        <v>132</v>
      </c>
      <c r="E76" s="7" t="s">
        <v>463</v>
      </c>
      <c r="F76" s="7" t="s">
        <v>10</v>
      </c>
      <c r="G76" s="7" t="s">
        <v>10</v>
      </c>
      <c r="I76" s="7" t="s">
        <v>13</v>
      </c>
      <c r="J76" s="7" t="s">
        <v>13</v>
      </c>
    </row>
    <row r="77" spans="1:10" x14ac:dyDescent="0.35">
      <c r="A77" s="7" t="s">
        <v>31</v>
      </c>
      <c r="B77" s="7" t="s">
        <v>32</v>
      </c>
      <c r="C77" s="7" t="s">
        <v>10</v>
      </c>
      <c r="D77" s="7" t="s">
        <v>133</v>
      </c>
      <c r="E77" s="7" t="s">
        <v>463</v>
      </c>
      <c r="F77" s="7" t="s">
        <v>10</v>
      </c>
      <c r="G77" s="7" t="s">
        <v>10</v>
      </c>
      <c r="I77" s="7" t="s">
        <v>13</v>
      </c>
      <c r="J77" s="7" t="s">
        <v>13</v>
      </c>
    </row>
    <row r="78" spans="1:10" x14ac:dyDescent="0.35">
      <c r="A78" s="7" t="s">
        <v>48</v>
      </c>
      <c r="B78" s="7" t="s">
        <v>134</v>
      </c>
      <c r="C78" s="7" t="s">
        <v>10</v>
      </c>
      <c r="D78" s="7" t="s">
        <v>135</v>
      </c>
      <c r="E78" s="7" t="s">
        <v>39</v>
      </c>
      <c r="F78" s="7" t="s">
        <v>10</v>
      </c>
      <c r="G78" s="7" t="s">
        <v>10</v>
      </c>
      <c r="I78" s="7" t="s">
        <v>13</v>
      </c>
      <c r="J78" s="7" t="s">
        <v>13</v>
      </c>
    </row>
    <row r="79" spans="1:10" x14ac:dyDescent="0.35">
      <c r="A79" s="7" t="s">
        <v>460</v>
      </c>
      <c r="B79" s="7" t="s">
        <v>9</v>
      </c>
      <c r="C79" s="7" t="s">
        <v>10</v>
      </c>
      <c r="D79" s="7" t="s">
        <v>136</v>
      </c>
      <c r="E79" s="7" t="s">
        <v>461</v>
      </c>
      <c r="F79" s="7" t="s">
        <v>12</v>
      </c>
      <c r="G79" s="7" t="s">
        <v>10</v>
      </c>
      <c r="I79" s="7" t="s">
        <v>13</v>
      </c>
      <c r="J79" s="7" t="s">
        <v>13</v>
      </c>
    </row>
    <row r="80" spans="1:10" x14ac:dyDescent="0.35">
      <c r="A80" s="7" t="s">
        <v>460</v>
      </c>
      <c r="B80" s="7" t="s">
        <v>9</v>
      </c>
      <c r="C80" s="7" t="s">
        <v>10</v>
      </c>
      <c r="D80" s="7" t="s">
        <v>137</v>
      </c>
      <c r="E80" s="7" t="s">
        <v>461</v>
      </c>
      <c r="F80" s="7" t="s">
        <v>12</v>
      </c>
      <c r="G80" s="7" t="s">
        <v>10</v>
      </c>
      <c r="I80" s="7" t="s">
        <v>13</v>
      </c>
      <c r="J80" s="7" t="s">
        <v>13</v>
      </c>
    </row>
    <row r="81" spans="1:10" x14ac:dyDescent="0.35">
      <c r="A81" s="7" t="s">
        <v>31</v>
      </c>
      <c r="B81" s="7" t="s">
        <v>32</v>
      </c>
      <c r="C81" s="7" t="s">
        <v>10</v>
      </c>
      <c r="D81" s="7" t="s">
        <v>473</v>
      </c>
      <c r="E81" s="7" t="s">
        <v>463</v>
      </c>
      <c r="F81" s="7" t="s">
        <v>10</v>
      </c>
      <c r="G81" s="7" t="s">
        <v>10</v>
      </c>
      <c r="I81" s="7" t="s">
        <v>13</v>
      </c>
      <c r="J81" s="7" t="s">
        <v>13</v>
      </c>
    </row>
    <row r="82" spans="1:10" x14ac:dyDescent="0.35">
      <c r="A82" s="7" t="s">
        <v>48</v>
      </c>
      <c r="B82" s="7" t="s">
        <v>121</v>
      </c>
      <c r="C82" s="7" t="s">
        <v>138</v>
      </c>
      <c r="D82" s="7" t="s">
        <v>139</v>
      </c>
      <c r="E82" s="7" t="s">
        <v>461</v>
      </c>
      <c r="F82" s="7" t="s">
        <v>10</v>
      </c>
      <c r="G82" s="7" t="s">
        <v>10</v>
      </c>
      <c r="I82" s="7" t="s">
        <v>27</v>
      </c>
      <c r="J82" s="7" t="s">
        <v>28</v>
      </c>
    </row>
    <row r="83" spans="1:10" x14ac:dyDescent="0.35">
      <c r="A83" s="7" t="s">
        <v>460</v>
      </c>
      <c r="B83" s="7" t="s">
        <v>9</v>
      </c>
      <c r="C83" s="7" t="s">
        <v>10</v>
      </c>
      <c r="D83" s="7" t="s">
        <v>140</v>
      </c>
      <c r="E83" s="7" t="s">
        <v>461</v>
      </c>
      <c r="F83" s="7" t="s">
        <v>12</v>
      </c>
      <c r="G83" s="7" t="s">
        <v>10</v>
      </c>
      <c r="I83" s="7" t="s">
        <v>13</v>
      </c>
      <c r="J83" s="7" t="s">
        <v>13</v>
      </c>
    </row>
    <row r="84" spans="1:10" x14ac:dyDescent="0.35">
      <c r="A84" s="7" t="s">
        <v>460</v>
      </c>
      <c r="B84" s="7" t="s">
        <v>9</v>
      </c>
      <c r="C84" s="7" t="s">
        <v>10</v>
      </c>
      <c r="D84" s="7" t="s">
        <v>141</v>
      </c>
      <c r="E84" s="7" t="s">
        <v>461</v>
      </c>
      <c r="F84" s="7" t="s">
        <v>12</v>
      </c>
      <c r="G84" s="7" t="s">
        <v>10</v>
      </c>
      <c r="I84" s="7" t="s">
        <v>13</v>
      </c>
      <c r="J84" s="7" t="s">
        <v>13</v>
      </c>
    </row>
    <row r="85" spans="1:10" x14ac:dyDescent="0.35">
      <c r="A85" s="7" t="s">
        <v>14</v>
      </c>
      <c r="B85" s="7" t="s">
        <v>109</v>
      </c>
      <c r="C85" s="7" t="s">
        <v>142</v>
      </c>
      <c r="D85" s="7" t="s">
        <v>143</v>
      </c>
      <c r="E85" s="7" t="s">
        <v>463</v>
      </c>
      <c r="F85" s="7" t="s">
        <v>10</v>
      </c>
      <c r="G85" s="7" t="s">
        <v>10</v>
      </c>
      <c r="I85" s="7" t="s">
        <v>27</v>
      </c>
      <c r="J85" s="7" t="s">
        <v>52</v>
      </c>
    </row>
    <row r="86" spans="1:10" x14ac:dyDescent="0.35">
      <c r="A86" s="7" t="s">
        <v>48</v>
      </c>
      <c r="B86" s="7" t="s">
        <v>49</v>
      </c>
      <c r="C86" s="7" t="s">
        <v>144</v>
      </c>
      <c r="D86" s="7" t="s">
        <v>145</v>
      </c>
      <c r="E86" s="7" t="s">
        <v>463</v>
      </c>
      <c r="F86" s="7" t="s">
        <v>10</v>
      </c>
      <c r="G86" s="7" t="s">
        <v>10</v>
      </c>
      <c r="I86" s="7" t="s">
        <v>27</v>
      </c>
      <c r="J86" s="7" t="s">
        <v>52</v>
      </c>
    </row>
    <row r="87" spans="1:10" x14ac:dyDescent="0.35">
      <c r="A87" s="7" t="s">
        <v>460</v>
      </c>
      <c r="B87" s="7" t="s">
        <v>146</v>
      </c>
      <c r="C87" s="7" t="s">
        <v>147</v>
      </c>
      <c r="D87" s="7" t="s">
        <v>148</v>
      </c>
      <c r="E87" s="7" t="s">
        <v>461</v>
      </c>
      <c r="F87" s="7" t="s">
        <v>10</v>
      </c>
      <c r="G87" s="7" t="s">
        <v>10</v>
      </c>
      <c r="I87" s="7" t="s">
        <v>27</v>
      </c>
      <c r="J87" s="7" t="s">
        <v>28</v>
      </c>
    </row>
    <row r="88" spans="1:10" x14ac:dyDescent="0.35">
      <c r="A88" s="7" t="s">
        <v>48</v>
      </c>
      <c r="B88" s="7" t="s">
        <v>121</v>
      </c>
      <c r="C88" s="7" t="s">
        <v>149</v>
      </c>
      <c r="D88" s="7" t="s">
        <v>150</v>
      </c>
      <c r="E88" s="7" t="s">
        <v>461</v>
      </c>
      <c r="F88" s="7" t="s">
        <v>10</v>
      </c>
      <c r="G88" s="7" t="s">
        <v>10</v>
      </c>
      <c r="I88" s="7" t="s">
        <v>27</v>
      </c>
      <c r="J88" s="7" t="s">
        <v>28</v>
      </c>
    </row>
    <row r="89" spans="1:10" x14ac:dyDescent="0.35">
      <c r="A89" s="7" t="s">
        <v>17</v>
      </c>
      <c r="B89" s="7" t="s">
        <v>29</v>
      </c>
      <c r="C89" s="7" t="s">
        <v>10</v>
      </c>
      <c r="D89" s="7" t="s">
        <v>474</v>
      </c>
      <c r="E89" s="7" t="s">
        <v>461</v>
      </c>
      <c r="F89" s="7" t="s">
        <v>12</v>
      </c>
      <c r="G89" s="7" t="s">
        <v>10</v>
      </c>
      <c r="I89" s="7" t="s">
        <v>13</v>
      </c>
      <c r="J89" s="7" t="s">
        <v>13</v>
      </c>
    </row>
    <row r="90" spans="1:10" x14ac:dyDescent="0.35">
      <c r="A90" s="7" t="s">
        <v>48</v>
      </c>
      <c r="B90" s="7" t="s">
        <v>134</v>
      </c>
      <c r="C90" s="7" t="s">
        <v>10</v>
      </c>
      <c r="D90" s="7" t="s">
        <v>151</v>
      </c>
      <c r="E90" s="7" t="s">
        <v>39</v>
      </c>
      <c r="F90" s="7" t="s">
        <v>10</v>
      </c>
      <c r="G90" s="7" t="s">
        <v>10</v>
      </c>
      <c r="I90" s="7" t="s">
        <v>13</v>
      </c>
      <c r="J90" s="7" t="s">
        <v>13</v>
      </c>
    </row>
    <row r="91" spans="1:10" x14ac:dyDescent="0.35">
      <c r="A91" s="7" t="s">
        <v>31</v>
      </c>
      <c r="B91" s="7" t="s">
        <v>37</v>
      </c>
      <c r="C91" s="7" t="s">
        <v>10</v>
      </c>
      <c r="D91" s="7" t="s">
        <v>152</v>
      </c>
      <c r="E91" s="7" t="s">
        <v>463</v>
      </c>
      <c r="F91" s="7" t="s">
        <v>10</v>
      </c>
      <c r="G91" s="7" t="s">
        <v>10</v>
      </c>
      <c r="I91" s="7" t="s">
        <v>13</v>
      </c>
      <c r="J91" s="7" t="s">
        <v>13</v>
      </c>
    </row>
    <row r="92" spans="1:10" x14ac:dyDescent="0.35">
      <c r="A92" s="7" t="s">
        <v>31</v>
      </c>
      <c r="B92" s="7" t="s">
        <v>32</v>
      </c>
      <c r="C92" s="7" t="s">
        <v>153</v>
      </c>
      <c r="D92" s="7" t="s">
        <v>154</v>
      </c>
      <c r="E92" s="7" t="s">
        <v>461</v>
      </c>
      <c r="F92" s="7" t="s">
        <v>10</v>
      </c>
      <c r="G92" s="7" t="s">
        <v>10</v>
      </c>
      <c r="H92">
        <v>16000</v>
      </c>
      <c r="I92" s="7" t="s">
        <v>27</v>
      </c>
      <c r="J92" s="7" t="s">
        <v>28</v>
      </c>
    </row>
    <row r="93" spans="1:10" x14ac:dyDescent="0.35">
      <c r="A93" s="7" t="s">
        <v>460</v>
      </c>
      <c r="B93" s="7" t="s">
        <v>9</v>
      </c>
      <c r="C93" s="7" t="s">
        <v>10</v>
      </c>
      <c r="D93" s="7" t="s">
        <v>155</v>
      </c>
      <c r="E93" s="7" t="s">
        <v>463</v>
      </c>
      <c r="F93" s="7" t="s">
        <v>10</v>
      </c>
      <c r="G93" s="7" t="s">
        <v>10</v>
      </c>
      <c r="I93" s="7" t="s">
        <v>13</v>
      </c>
      <c r="J93" s="7" t="s">
        <v>13</v>
      </c>
    </row>
    <row r="94" spans="1:10" x14ac:dyDescent="0.35">
      <c r="A94" s="7" t="s">
        <v>460</v>
      </c>
      <c r="B94" s="7" t="s">
        <v>9</v>
      </c>
      <c r="C94" s="7" t="s">
        <v>10</v>
      </c>
      <c r="D94" s="7" t="s">
        <v>156</v>
      </c>
      <c r="E94" s="7" t="s">
        <v>461</v>
      </c>
      <c r="F94" s="7" t="s">
        <v>12</v>
      </c>
      <c r="G94" s="7" t="s">
        <v>10</v>
      </c>
      <c r="I94" s="7" t="s">
        <v>13</v>
      </c>
      <c r="J94" s="7" t="s">
        <v>13</v>
      </c>
    </row>
    <row r="95" spans="1:10" x14ac:dyDescent="0.35">
      <c r="A95" s="7" t="s">
        <v>17</v>
      </c>
      <c r="B95" s="7" t="s">
        <v>29</v>
      </c>
      <c r="C95" s="7" t="s">
        <v>10</v>
      </c>
      <c r="D95" s="7" t="s">
        <v>157</v>
      </c>
      <c r="E95" s="7" t="s">
        <v>461</v>
      </c>
      <c r="F95" s="7" t="s">
        <v>12</v>
      </c>
      <c r="G95" s="7" t="s">
        <v>10</v>
      </c>
      <c r="I95" s="7" t="s">
        <v>13</v>
      </c>
      <c r="J95" s="7" t="s">
        <v>13</v>
      </c>
    </row>
    <row r="96" spans="1:10" x14ac:dyDescent="0.35">
      <c r="A96" s="7" t="s">
        <v>31</v>
      </c>
      <c r="B96" s="7" t="s">
        <v>32</v>
      </c>
      <c r="C96" s="7" t="s">
        <v>10</v>
      </c>
      <c r="D96" s="7" t="s">
        <v>158</v>
      </c>
      <c r="E96" s="7" t="s">
        <v>463</v>
      </c>
      <c r="F96" s="7" t="s">
        <v>10</v>
      </c>
      <c r="G96" s="7" t="s">
        <v>10</v>
      </c>
      <c r="I96" s="7" t="s">
        <v>13</v>
      </c>
      <c r="J96" s="7" t="s">
        <v>13</v>
      </c>
    </row>
    <row r="97" spans="1:10" x14ac:dyDescent="0.35">
      <c r="A97" s="7" t="s">
        <v>48</v>
      </c>
      <c r="B97" s="7" t="s">
        <v>121</v>
      </c>
      <c r="C97" s="7" t="s">
        <v>159</v>
      </c>
      <c r="D97" s="7" t="s">
        <v>160</v>
      </c>
      <c r="E97" s="7" t="s">
        <v>463</v>
      </c>
      <c r="F97" s="7" t="s">
        <v>10</v>
      </c>
      <c r="G97" s="7" t="s">
        <v>10</v>
      </c>
      <c r="I97" s="7" t="s">
        <v>27</v>
      </c>
      <c r="J97" s="7" t="s">
        <v>28</v>
      </c>
    </row>
    <row r="98" spans="1:10" x14ac:dyDescent="0.35">
      <c r="A98" s="7" t="s">
        <v>48</v>
      </c>
      <c r="B98" s="7" t="s">
        <v>49</v>
      </c>
      <c r="C98" s="7" t="s">
        <v>161</v>
      </c>
      <c r="D98" s="7" t="s">
        <v>162</v>
      </c>
      <c r="E98" s="7" t="s">
        <v>463</v>
      </c>
      <c r="F98" s="7" t="s">
        <v>10</v>
      </c>
      <c r="G98" s="7" t="s">
        <v>10</v>
      </c>
      <c r="I98" s="7" t="s">
        <v>27</v>
      </c>
      <c r="J98" s="7" t="s">
        <v>52</v>
      </c>
    </row>
    <row r="99" spans="1:10" x14ac:dyDescent="0.35">
      <c r="A99" s="7" t="s">
        <v>460</v>
      </c>
      <c r="B99" s="7" t="s">
        <v>9</v>
      </c>
      <c r="C99" s="7" t="s">
        <v>10</v>
      </c>
      <c r="D99" s="7" t="s">
        <v>163</v>
      </c>
      <c r="E99" s="7" t="s">
        <v>461</v>
      </c>
      <c r="F99" s="7" t="s">
        <v>12</v>
      </c>
      <c r="G99" s="7" t="s">
        <v>10</v>
      </c>
      <c r="I99" s="7" t="s">
        <v>13</v>
      </c>
      <c r="J99" s="7" t="s">
        <v>13</v>
      </c>
    </row>
    <row r="100" spans="1:10" x14ac:dyDescent="0.35">
      <c r="A100" s="7" t="s">
        <v>21</v>
      </c>
      <c r="B100" s="7" t="s">
        <v>44</v>
      </c>
      <c r="C100" s="7" t="s">
        <v>10</v>
      </c>
      <c r="D100" s="7" t="s">
        <v>164</v>
      </c>
      <c r="E100" s="7" t="s">
        <v>461</v>
      </c>
      <c r="F100" s="7" t="s">
        <v>12</v>
      </c>
      <c r="G100" s="7" t="s">
        <v>10</v>
      </c>
      <c r="I100" s="7" t="s">
        <v>13</v>
      </c>
      <c r="J100" s="7" t="s">
        <v>13</v>
      </c>
    </row>
    <row r="101" spans="1:10" x14ac:dyDescent="0.35">
      <c r="A101" s="7" t="s">
        <v>14</v>
      </c>
      <c r="B101" s="7" t="s">
        <v>15</v>
      </c>
      <c r="C101" s="7" t="s">
        <v>10</v>
      </c>
      <c r="D101" s="7" t="s">
        <v>165</v>
      </c>
      <c r="E101" s="7" t="s">
        <v>463</v>
      </c>
      <c r="F101" s="7" t="s">
        <v>10</v>
      </c>
      <c r="G101" s="7" t="s">
        <v>10</v>
      </c>
      <c r="I101" s="7" t="s">
        <v>13</v>
      </c>
      <c r="J101" s="7" t="s">
        <v>13</v>
      </c>
    </row>
    <row r="102" spans="1:10" x14ac:dyDescent="0.35">
      <c r="A102" s="7" t="s">
        <v>48</v>
      </c>
      <c r="B102" s="7" t="s">
        <v>49</v>
      </c>
      <c r="C102" s="7" t="s">
        <v>166</v>
      </c>
      <c r="D102" s="7" t="s">
        <v>167</v>
      </c>
      <c r="E102" s="7" t="s">
        <v>463</v>
      </c>
      <c r="F102" s="7" t="s">
        <v>10</v>
      </c>
      <c r="G102" s="7" t="s">
        <v>10</v>
      </c>
      <c r="I102" s="7" t="s">
        <v>27</v>
      </c>
      <c r="J102" s="7" t="s">
        <v>52</v>
      </c>
    </row>
    <row r="103" spans="1:10" x14ac:dyDescent="0.35">
      <c r="A103" s="7" t="s">
        <v>17</v>
      </c>
      <c r="B103" s="7" t="s">
        <v>29</v>
      </c>
      <c r="C103" s="7" t="s">
        <v>10</v>
      </c>
      <c r="D103" s="7" t="s">
        <v>168</v>
      </c>
      <c r="E103" s="7" t="s">
        <v>461</v>
      </c>
      <c r="F103" s="7" t="s">
        <v>12</v>
      </c>
      <c r="G103" s="7" t="s">
        <v>10</v>
      </c>
      <c r="I103" s="7" t="s">
        <v>13</v>
      </c>
      <c r="J103" s="7" t="s">
        <v>13</v>
      </c>
    </row>
    <row r="104" spans="1:10" x14ac:dyDescent="0.35">
      <c r="A104" s="7" t="s">
        <v>460</v>
      </c>
      <c r="B104" s="7" t="s">
        <v>9</v>
      </c>
      <c r="C104" s="7" t="s">
        <v>10</v>
      </c>
      <c r="D104" s="7" t="s">
        <v>169</v>
      </c>
      <c r="E104" s="7" t="s">
        <v>461</v>
      </c>
      <c r="F104" s="7" t="s">
        <v>12</v>
      </c>
      <c r="G104" s="7" t="s">
        <v>10</v>
      </c>
      <c r="I104" s="7" t="s">
        <v>13</v>
      </c>
      <c r="J104" s="7" t="s">
        <v>13</v>
      </c>
    </row>
    <row r="105" spans="1:10" x14ac:dyDescent="0.35">
      <c r="A105" s="7" t="s">
        <v>17</v>
      </c>
      <c r="B105" s="7" t="s">
        <v>29</v>
      </c>
      <c r="C105" s="7" t="s">
        <v>10</v>
      </c>
      <c r="D105" s="7" t="s">
        <v>170</v>
      </c>
      <c r="E105" s="7" t="s">
        <v>461</v>
      </c>
      <c r="F105" s="7" t="s">
        <v>12</v>
      </c>
      <c r="G105" s="7" t="s">
        <v>10</v>
      </c>
      <c r="I105" s="7" t="s">
        <v>13</v>
      </c>
      <c r="J105" s="7" t="s">
        <v>13</v>
      </c>
    </row>
    <row r="106" spans="1:10" x14ac:dyDescent="0.35">
      <c r="A106" s="7" t="s">
        <v>48</v>
      </c>
      <c r="B106" s="7" t="s">
        <v>49</v>
      </c>
      <c r="C106" s="7" t="s">
        <v>171</v>
      </c>
      <c r="D106" s="7" t="s">
        <v>172</v>
      </c>
      <c r="E106" s="7" t="s">
        <v>461</v>
      </c>
      <c r="F106" s="7" t="s">
        <v>10</v>
      </c>
      <c r="G106" s="7" t="s">
        <v>10</v>
      </c>
      <c r="I106" s="7" t="s">
        <v>27</v>
      </c>
      <c r="J106" s="7" t="s">
        <v>52</v>
      </c>
    </row>
    <row r="107" spans="1:10" x14ac:dyDescent="0.35">
      <c r="A107" s="7" t="s">
        <v>17</v>
      </c>
      <c r="B107" s="7" t="s">
        <v>29</v>
      </c>
      <c r="C107" s="7" t="s">
        <v>173</v>
      </c>
      <c r="D107" s="7" t="s">
        <v>174</v>
      </c>
      <c r="E107" s="7" t="s">
        <v>461</v>
      </c>
      <c r="F107" s="7" t="s">
        <v>10</v>
      </c>
      <c r="G107" s="7" t="s">
        <v>10</v>
      </c>
      <c r="I107" s="7" t="s">
        <v>27</v>
      </c>
      <c r="J107" s="7" t="s">
        <v>28</v>
      </c>
    </row>
    <row r="108" spans="1:10" x14ac:dyDescent="0.35">
      <c r="A108" s="7" t="s">
        <v>17</v>
      </c>
      <c r="B108" s="7" t="s">
        <v>18</v>
      </c>
      <c r="C108" s="7" t="s">
        <v>10</v>
      </c>
      <c r="D108" s="7" t="s">
        <v>175</v>
      </c>
      <c r="E108" s="7" t="s">
        <v>463</v>
      </c>
      <c r="F108" s="7" t="s">
        <v>10</v>
      </c>
      <c r="G108" s="7" t="s">
        <v>10</v>
      </c>
      <c r="I108" s="7" t="s">
        <v>13</v>
      </c>
      <c r="J108" s="7" t="s">
        <v>13</v>
      </c>
    </row>
    <row r="109" spans="1:10" x14ac:dyDescent="0.35">
      <c r="A109" s="7" t="s">
        <v>21</v>
      </c>
      <c r="B109" s="7" t="s">
        <v>22</v>
      </c>
      <c r="C109" s="7" t="s">
        <v>10</v>
      </c>
      <c r="D109" s="7" t="s">
        <v>176</v>
      </c>
      <c r="E109" s="7" t="s">
        <v>463</v>
      </c>
      <c r="F109" s="7" t="s">
        <v>10</v>
      </c>
      <c r="G109" s="7" t="s">
        <v>10</v>
      </c>
      <c r="I109" s="7" t="s">
        <v>13</v>
      </c>
      <c r="J109" s="7" t="s">
        <v>13</v>
      </c>
    </row>
    <row r="110" spans="1:10" x14ac:dyDescent="0.35">
      <c r="A110" s="7" t="s">
        <v>14</v>
      </c>
      <c r="B110" s="7" t="s">
        <v>15</v>
      </c>
      <c r="C110" s="7" t="s">
        <v>10</v>
      </c>
      <c r="D110" s="7" t="s">
        <v>177</v>
      </c>
      <c r="E110" s="7" t="s">
        <v>463</v>
      </c>
      <c r="F110" s="7" t="s">
        <v>10</v>
      </c>
      <c r="G110" s="7" t="s">
        <v>10</v>
      </c>
      <c r="I110" s="7" t="s">
        <v>13</v>
      </c>
      <c r="J110" s="7" t="s">
        <v>13</v>
      </c>
    </row>
    <row r="111" spans="1:10" x14ac:dyDescent="0.35">
      <c r="A111" s="7" t="s">
        <v>21</v>
      </c>
      <c r="B111" s="7" t="s">
        <v>22</v>
      </c>
      <c r="C111" s="7" t="s">
        <v>10</v>
      </c>
      <c r="D111" s="7" t="s">
        <v>178</v>
      </c>
      <c r="E111" s="7" t="s">
        <v>463</v>
      </c>
      <c r="F111" s="7" t="s">
        <v>10</v>
      </c>
      <c r="G111" s="7" t="s">
        <v>10</v>
      </c>
      <c r="I111" s="7" t="s">
        <v>13</v>
      </c>
      <c r="J111" s="7" t="s">
        <v>13</v>
      </c>
    </row>
    <row r="112" spans="1:10" x14ac:dyDescent="0.35">
      <c r="A112" s="7" t="s">
        <v>14</v>
      </c>
      <c r="B112" s="7" t="s">
        <v>15</v>
      </c>
      <c r="C112" s="7" t="s">
        <v>10</v>
      </c>
      <c r="D112" s="7" t="s">
        <v>179</v>
      </c>
      <c r="E112" s="7" t="s">
        <v>463</v>
      </c>
      <c r="F112" s="7" t="s">
        <v>10</v>
      </c>
      <c r="G112" s="7" t="s">
        <v>10</v>
      </c>
      <c r="I112" s="7" t="s">
        <v>13</v>
      </c>
      <c r="J112" s="7" t="s">
        <v>13</v>
      </c>
    </row>
    <row r="113" spans="1:10" x14ac:dyDescent="0.35">
      <c r="A113" s="7" t="s">
        <v>48</v>
      </c>
      <c r="B113" s="7" t="s">
        <v>121</v>
      </c>
      <c r="C113" s="7" t="s">
        <v>10</v>
      </c>
      <c r="D113" s="7" t="s">
        <v>475</v>
      </c>
      <c r="E113" s="7" t="s">
        <v>39</v>
      </c>
      <c r="F113" s="7" t="s">
        <v>10</v>
      </c>
      <c r="G113" s="7" t="s">
        <v>10</v>
      </c>
      <c r="I113" s="7" t="s">
        <v>13</v>
      </c>
      <c r="J113" s="7" t="s">
        <v>13</v>
      </c>
    </row>
    <row r="114" spans="1:10" x14ac:dyDescent="0.35">
      <c r="A114" s="7" t="s">
        <v>48</v>
      </c>
      <c r="B114" s="7" t="s">
        <v>121</v>
      </c>
      <c r="C114" s="7" t="s">
        <v>10</v>
      </c>
      <c r="D114" s="7" t="s">
        <v>476</v>
      </c>
      <c r="E114" s="7" t="s">
        <v>461</v>
      </c>
      <c r="F114" s="7" t="s">
        <v>12</v>
      </c>
      <c r="G114" s="7" t="s">
        <v>10</v>
      </c>
      <c r="I114" s="7" t="s">
        <v>13</v>
      </c>
      <c r="J114" s="7" t="s">
        <v>13</v>
      </c>
    </row>
    <row r="115" spans="1:10" x14ac:dyDescent="0.35">
      <c r="A115" s="7" t="s">
        <v>17</v>
      </c>
      <c r="B115" s="7" t="s">
        <v>18</v>
      </c>
      <c r="C115" s="7" t="s">
        <v>10</v>
      </c>
      <c r="D115" s="7" t="s">
        <v>477</v>
      </c>
      <c r="E115" s="7" t="s">
        <v>463</v>
      </c>
      <c r="F115" s="7" t="s">
        <v>10</v>
      </c>
      <c r="G115" s="7" t="s">
        <v>10</v>
      </c>
      <c r="I115" s="7" t="s">
        <v>13</v>
      </c>
      <c r="J115" s="7" t="s">
        <v>13</v>
      </c>
    </row>
    <row r="116" spans="1:10" x14ac:dyDescent="0.35">
      <c r="A116" s="7" t="s">
        <v>460</v>
      </c>
      <c r="B116" s="7" t="s">
        <v>9</v>
      </c>
      <c r="C116" s="7" t="s">
        <v>10</v>
      </c>
      <c r="D116" s="7" t="s">
        <v>478</v>
      </c>
      <c r="E116" s="7" t="s">
        <v>461</v>
      </c>
      <c r="F116" s="7" t="s">
        <v>12</v>
      </c>
      <c r="G116" s="7" t="s">
        <v>10</v>
      </c>
      <c r="I116" s="7" t="s">
        <v>13</v>
      </c>
      <c r="J116" s="7" t="s">
        <v>13</v>
      </c>
    </row>
    <row r="117" spans="1:10" x14ac:dyDescent="0.35">
      <c r="A117" s="7" t="s">
        <v>48</v>
      </c>
      <c r="B117" s="7" t="s">
        <v>49</v>
      </c>
      <c r="C117" s="7" t="s">
        <v>10</v>
      </c>
      <c r="D117" s="7" t="s">
        <v>479</v>
      </c>
      <c r="E117" s="7" t="s">
        <v>39</v>
      </c>
      <c r="F117" s="7" t="s">
        <v>10</v>
      </c>
      <c r="G117" s="7" t="s">
        <v>12</v>
      </c>
      <c r="I117" s="7" t="s">
        <v>13</v>
      </c>
      <c r="J117" s="7" t="s">
        <v>13</v>
      </c>
    </row>
    <row r="118" spans="1:10" x14ac:dyDescent="0.35">
      <c r="A118" s="7" t="s">
        <v>48</v>
      </c>
      <c r="B118" s="7" t="s">
        <v>49</v>
      </c>
      <c r="C118" s="7" t="s">
        <v>10</v>
      </c>
      <c r="D118" s="7" t="s">
        <v>180</v>
      </c>
      <c r="E118" s="7" t="s">
        <v>39</v>
      </c>
      <c r="F118" s="7" t="s">
        <v>10</v>
      </c>
      <c r="G118" s="7" t="s">
        <v>10</v>
      </c>
      <c r="I118" s="7" t="s">
        <v>13</v>
      </c>
      <c r="J118" s="7" t="s">
        <v>13</v>
      </c>
    </row>
    <row r="119" spans="1:10" x14ac:dyDescent="0.35">
      <c r="A119" s="7" t="s">
        <v>48</v>
      </c>
      <c r="B119" s="7" t="s">
        <v>49</v>
      </c>
      <c r="C119" s="7" t="s">
        <v>10</v>
      </c>
      <c r="D119" s="7" t="s">
        <v>181</v>
      </c>
      <c r="E119" s="7" t="s">
        <v>39</v>
      </c>
      <c r="F119" s="7" t="s">
        <v>10</v>
      </c>
      <c r="G119" s="7" t="s">
        <v>12</v>
      </c>
      <c r="I119" s="7" t="s">
        <v>13</v>
      </c>
      <c r="J119" s="7" t="s">
        <v>13</v>
      </c>
    </row>
    <row r="120" spans="1:10" x14ac:dyDescent="0.35">
      <c r="A120" s="7" t="s">
        <v>48</v>
      </c>
      <c r="B120" s="7" t="s">
        <v>121</v>
      </c>
      <c r="C120" s="7" t="s">
        <v>182</v>
      </c>
      <c r="D120" s="7" t="s">
        <v>183</v>
      </c>
      <c r="E120" s="7" t="s">
        <v>461</v>
      </c>
      <c r="F120" s="7" t="s">
        <v>10</v>
      </c>
      <c r="G120" s="7" t="s">
        <v>10</v>
      </c>
      <c r="I120" s="7" t="s">
        <v>27</v>
      </c>
      <c r="J120" s="7" t="s">
        <v>28</v>
      </c>
    </row>
    <row r="121" spans="1:10" x14ac:dyDescent="0.35">
      <c r="A121" s="7" t="s">
        <v>21</v>
      </c>
      <c r="B121" s="7" t="s">
        <v>44</v>
      </c>
      <c r="C121" s="7" t="s">
        <v>10</v>
      </c>
      <c r="D121" s="7" t="s">
        <v>184</v>
      </c>
      <c r="E121" s="7" t="s">
        <v>461</v>
      </c>
      <c r="F121" s="7" t="s">
        <v>12</v>
      </c>
      <c r="G121" s="7" t="s">
        <v>10</v>
      </c>
      <c r="I121" s="7" t="s">
        <v>13</v>
      </c>
      <c r="J121" s="7" t="s">
        <v>13</v>
      </c>
    </row>
    <row r="122" spans="1:10" x14ac:dyDescent="0.35">
      <c r="A122" s="7" t="s">
        <v>31</v>
      </c>
      <c r="B122" s="7" t="s">
        <v>32</v>
      </c>
      <c r="C122" s="7" t="s">
        <v>10</v>
      </c>
      <c r="D122" s="7" t="s">
        <v>185</v>
      </c>
      <c r="E122" s="7" t="s">
        <v>461</v>
      </c>
      <c r="F122" s="7" t="s">
        <v>10</v>
      </c>
      <c r="G122" s="7" t="s">
        <v>10</v>
      </c>
      <c r="I122" s="7" t="s">
        <v>13</v>
      </c>
      <c r="J122" s="7" t="s">
        <v>13</v>
      </c>
    </row>
    <row r="123" spans="1:10" x14ac:dyDescent="0.35">
      <c r="A123" s="7" t="s">
        <v>17</v>
      </c>
      <c r="B123" s="7" t="s">
        <v>29</v>
      </c>
      <c r="C123" s="7" t="s">
        <v>10</v>
      </c>
      <c r="D123" s="7" t="s">
        <v>186</v>
      </c>
      <c r="E123" s="7" t="s">
        <v>463</v>
      </c>
      <c r="F123" s="7" t="s">
        <v>10</v>
      </c>
      <c r="G123" s="7" t="s">
        <v>10</v>
      </c>
      <c r="I123" s="7" t="s">
        <v>13</v>
      </c>
      <c r="J123" s="7" t="s">
        <v>13</v>
      </c>
    </row>
    <row r="124" spans="1:10" x14ac:dyDescent="0.35">
      <c r="A124" s="7" t="s">
        <v>17</v>
      </c>
      <c r="B124" s="7" t="s">
        <v>29</v>
      </c>
      <c r="C124" s="7" t="s">
        <v>10</v>
      </c>
      <c r="D124" s="7" t="s">
        <v>187</v>
      </c>
      <c r="E124" s="7" t="s">
        <v>461</v>
      </c>
      <c r="F124" s="7" t="s">
        <v>12</v>
      </c>
      <c r="G124" s="7" t="s">
        <v>10</v>
      </c>
      <c r="I124" s="7" t="s">
        <v>13</v>
      </c>
      <c r="J124" s="7" t="s">
        <v>13</v>
      </c>
    </row>
    <row r="125" spans="1:10" x14ac:dyDescent="0.35">
      <c r="A125" s="7" t="s">
        <v>21</v>
      </c>
      <c r="B125" s="7" t="s">
        <v>188</v>
      </c>
      <c r="C125" s="7" t="s">
        <v>10</v>
      </c>
      <c r="D125" s="7" t="s">
        <v>480</v>
      </c>
      <c r="E125" s="7" t="s">
        <v>463</v>
      </c>
      <c r="F125" s="7" t="s">
        <v>10</v>
      </c>
      <c r="G125" s="7" t="s">
        <v>10</v>
      </c>
      <c r="I125" s="7" t="s">
        <v>13</v>
      </c>
      <c r="J125" s="7" t="s">
        <v>13</v>
      </c>
    </row>
    <row r="126" spans="1:10" x14ac:dyDescent="0.35">
      <c r="A126" s="7" t="s">
        <v>31</v>
      </c>
      <c r="B126" s="7" t="s">
        <v>32</v>
      </c>
      <c r="C126" s="7" t="s">
        <v>32</v>
      </c>
      <c r="D126" s="7" t="s">
        <v>189</v>
      </c>
      <c r="E126" s="7" t="s">
        <v>461</v>
      </c>
      <c r="F126" s="7" t="s">
        <v>10</v>
      </c>
      <c r="G126" s="7" t="s">
        <v>10</v>
      </c>
      <c r="H126">
        <v>29000</v>
      </c>
      <c r="I126" s="7" t="s">
        <v>27</v>
      </c>
      <c r="J126" s="7" t="s">
        <v>28</v>
      </c>
    </row>
    <row r="127" spans="1:10" x14ac:dyDescent="0.35">
      <c r="A127" s="7" t="s">
        <v>21</v>
      </c>
      <c r="B127" s="7" t="s">
        <v>22</v>
      </c>
      <c r="C127" s="7" t="s">
        <v>10</v>
      </c>
      <c r="D127" s="7" t="s">
        <v>190</v>
      </c>
      <c r="E127" s="7" t="s">
        <v>461</v>
      </c>
      <c r="F127" s="7" t="s">
        <v>12</v>
      </c>
      <c r="G127" s="7" t="s">
        <v>10</v>
      </c>
      <c r="I127" s="7" t="s">
        <v>13</v>
      </c>
      <c r="J127" s="7" t="s">
        <v>13</v>
      </c>
    </row>
    <row r="128" spans="1:10" x14ac:dyDescent="0.35">
      <c r="A128" s="7" t="s">
        <v>48</v>
      </c>
      <c r="B128" s="7" t="s">
        <v>49</v>
      </c>
      <c r="C128" s="7" t="s">
        <v>10</v>
      </c>
      <c r="D128" s="7" t="s">
        <v>481</v>
      </c>
      <c r="E128" s="7" t="s">
        <v>463</v>
      </c>
      <c r="F128" s="7" t="s">
        <v>10</v>
      </c>
      <c r="G128" s="7" t="s">
        <v>10</v>
      </c>
      <c r="I128" s="7" t="s">
        <v>13</v>
      </c>
      <c r="J128" s="7" t="s">
        <v>13</v>
      </c>
    </row>
    <row r="129" spans="1:10" x14ac:dyDescent="0.35">
      <c r="A129" s="7" t="s">
        <v>460</v>
      </c>
      <c r="B129" s="7" t="s">
        <v>34</v>
      </c>
      <c r="C129" s="7" t="s">
        <v>10</v>
      </c>
      <c r="D129" s="7" t="s">
        <v>191</v>
      </c>
      <c r="E129" s="7" t="s">
        <v>461</v>
      </c>
      <c r="F129" s="7" t="s">
        <v>12</v>
      </c>
      <c r="G129" s="7" t="s">
        <v>10</v>
      </c>
      <c r="I129" s="7" t="s">
        <v>13</v>
      </c>
      <c r="J129" s="7" t="s">
        <v>13</v>
      </c>
    </row>
    <row r="130" spans="1:10" x14ac:dyDescent="0.35">
      <c r="A130" s="7" t="s">
        <v>460</v>
      </c>
      <c r="B130" s="7" t="s">
        <v>34</v>
      </c>
      <c r="C130" s="7" t="s">
        <v>10</v>
      </c>
      <c r="D130" s="7" t="s">
        <v>192</v>
      </c>
      <c r="E130" s="7" t="s">
        <v>39</v>
      </c>
      <c r="F130" s="7" t="s">
        <v>10</v>
      </c>
      <c r="G130" s="7" t="s">
        <v>10</v>
      </c>
      <c r="I130" s="7" t="s">
        <v>13</v>
      </c>
      <c r="J130" s="7" t="s">
        <v>13</v>
      </c>
    </row>
    <row r="131" spans="1:10" x14ac:dyDescent="0.35">
      <c r="A131" s="7" t="s">
        <v>460</v>
      </c>
      <c r="B131" s="7" t="s">
        <v>34</v>
      </c>
      <c r="C131" s="7" t="s">
        <v>10</v>
      </c>
      <c r="D131" s="7" t="s">
        <v>193</v>
      </c>
      <c r="E131" s="7" t="s">
        <v>39</v>
      </c>
      <c r="F131" s="7" t="s">
        <v>10</v>
      </c>
      <c r="G131" s="7" t="s">
        <v>12</v>
      </c>
      <c r="I131" s="7" t="s">
        <v>13</v>
      </c>
      <c r="J131" s="7" t="s">
        <v>13</v>
      </c>
    </row>
    <row r="132" spans="1:10" x14ac:dyDescent="0.35">
      <c r="A132" s="7" t="s">
        <v>14</v>
      </c>
      <c r="B132" s="7" t="s">
        <v>109</v>
      </c>
      <c r="C132" s="7" t="s">
        <v>194</v>
      </c>
      <c r="D132" s="7" t="s">
        <v>195</v>
      </c>
      <c r="E132" s="7" t="s">
        <v>461</v>
      </c>
      <c r="F132" s="7" t="s">
        <v>10</v>
      </c>
      <c r="G132" s="7" t="s">
        <v>10</v>
      </c>
      <c r="I132" s="7" t="s">
        <v>27</v>
      </c>
      <c r="J132" s="7" t="s">
        <v>28</v>
      </c>
    </row>
    <row r="133" spans="1:10" x14ac:dyDescent="0.35">
      <c r="A133" s="7" t="s">
        <v>31</v>
      </c>
      <c r="B133" s="7" t="s">
        <v>32</v>
      </c>
      <c r="C133" s="7" t="s">
        <v>196</v>
      </c>
      <c r="D133" s="7" t="s">
        <v>197</v>
      </c>
      <c r="E133" s="7" t="s">
        <v>461</v>
      </c>
      <c r="F133" s="7" t="s">
        <v>10</v>
      </c>
      <c r="G133" s="7" t="s">
        <v>10</v>
      </c>
      <c r="H133">
        <v>10000</v>
      </c>
      <c r="I133" s="7" t="s">
        <v>27</v>
      </c>
      <c r="J133" s="7" t="s">
        <v>28</v>
      </c>
    </row>
    <row r="134" spans="1:10" x14ac:dyDescent="0.35">
      <c r="A134" s="7" t="s">
        <v>48</v>
      </c>
      <c r="B134" s="7" t="s">
        <v>121</v>
      </c>
      <c r="C134" s="7" t="s">
        <v>10</v>
      </c>
      <c r="D134" s="7" t="s">
        <v>482</v>
      </c>
      <c r="E134" s="7" t="s">
        <v>461</v>
      </c>
      <c r="F134" s="7" t="s">
        <v>12</v>
      </c>
      <c r="G134" s="7" t="s">
        <v>10</v>
      </c>
      <c r="I134" s="7" t="s">
        <v>13</v>
      </c>
      <c r="J134" s="7" t="s">
        <v>13</v>
      </c>
    </row>
    <row r="135" spans="1:10" x14ac:dyDescent="0.35">
      <c r="A135" s="7" t="s">
        <v>21</v>
      </c>
      <c r="B135" s="7" t="s">
        <v>94</v>
      </c>
      <c r="C135" s="7" t="s">
        <v>10</v>
      </c>
      <c r="D135" s="7" t="s">
        <v>198</v>
      </c>
      <c r="E135" s="7" t="s">
        <v>463</v>
      </c>
      <c r="F135" s="7" t="s">
        <v>10</v>
      </c>
      <c r="G135" s="7" t="s">
        <v>10</v>
      </c>
      <c r="I135" s="7" t="s">
        <v>13</v>
      </c>
      <c r="J135" s="7" t="s">
        <v>13</v>
      </c>
    </row>
    <row r="136" spans="1:10" x14ac:dyDescent="0.35">
      <c r="A136" s="7" t="s">
        <v>21</v>
      </c>
      <c r="B136" s="7" t="s">
        <v>188</v>
      </c>
      <c r="C136" s="7" t="s">
        <v>10</v>
      </c>
      <c r="D136" s="7" t="s">
        <v>199</v>
      </c>
      <c r="E136" s="7" t="s">
        <v>461</v>
      </c>
      <c r="F136" s="7" t="s">
        <v>12</v>
      </c>
      <c r="G136" s="7" t="s">
        <v>10</v>
      </c>
      <c r="I136" s="7" t="s">
        <v>13</v>
      </c>
      <c r="J136" s="7" t="s">
        <v>13</v>
      </c>
    </row>
    <row r="137" spans="1:10" x14ac:dyDescent="0.35">
      <c r="A137" s="7" t="s">
        <v>21</v>
      </c>
      <c r="B137" s="7" t="s">
        <v>188</v>
      </c>
      <c r="C137" s="7" t="s">
        <v>10</v>
      </c>
      <c r="D137" s="7" t="s">
        <v>200</v>
      </c>
      <c r="E137" s="7" t="s">
        <v>461</v>
      </c>
      <c r="F137" s="7" t="s">
        <v>12</v>
      </c>
      <c r="G137" s="7" t="s">
        <v>10</v>
      </c>
      <c r="I137" s="7" t="s">
        <v>13</v>
      </c>
      <c r="J137" s="7" t="s">
        <v>13</v>
      </c>
    </row>
    <row r="138" spans="1:10" x14ac:dyDescent="0.35">
      <c r="A138" s="7" t="s">
        <v>17</v>
      </c>
      <c r="B138" s="7" t="s">
        <v>37</v>
      </c>
      <c r="C138" s="7" t="s">
        <v>201</v>
      </c>
      <c r="D138" s="7" t="s">
        <v>202</v>
      </c>
      <c r="E138" s="7" t="s">
        <v>461</v>
      </c>
      <c r="F138" s="7" t="s">
        <v>10</v>
      </c>
      <c r="G138" s="7" t="s">
        <v>10</v>
      </c>
      <c r="I138" s="7" t="s">
        <v>27</v>
      </c>
      <c r="J138" s="7" t="s">
        <v>28</v>
      </c>
    </row>
    <row r="139" spans="1:10" x14ac:dyDescent="0.35">
      <c r="A139" s="7" t="s">
        <v>460</v>
      </c>
      <c r="B139" s="7" t="s">
        <v>34</v>
      </c>
      <c r="C139" s="7" t="s">
        <v>10</v>
      </c>
      <c r="D139" s="7" t="s">
        <v>483</v>
      </c>
      <c r="E139" s="7" t="s">
        <v>463</v>
      </c>
      <c r="F139" s="7" t="s">
        <v>10</v>
      </c>
      <c r="G139" s="7" t="s">
        <v>10</v>
      </c>
      <c r="I139" s="7" t="s">
        <v>13</v>
      </c>
      <c r="J139" s="7" t="s">
        <v>13</v>
      </c>
    </row>
    <row r="140" spans="1:10" x14ac:dyDescent="0.35">
      <c r="A140" s="7" t="s">
        <v>460</v>
      </c>
      <c r="B140" s="7" t="s">
        <v>9</v>
      </c>
      <c r="C140" s="7" t="s">
        <v>10</v>
      </c>
      <c r="D140" s="7" t="s">
        <v>484</v>
      </c>
      <c r="E140" s="7" t="s">
        <v>463</v>
      </c>
      <c r="F140" s="7" t="s">
        <v>10</v>
      </c>
      <c r="G140" s="7" t="s">
        <v>10</v>
      </c>
      <c r="I140" s="7" t="s">
        <v>13</v>
      </c>
      <c r="J140" s="7" t="s">
        <v>13</v>
      </c>
    </row>
    <row r="141" spans="1:10" x14ac:dyDescent="0.35">
      <c r="A141" s="7" t="s">
        <v>21</v>
      </c>
      <c r="B141" s="7" t="s">
        <v>44</v>
      </c>
      <c r="C141" s="7" t="s">
        <v>10</v>
      </c>
      <c r="D141" s="7" t="s">
        <v>203</v>
      </c>
      <c r="E141" s="7" t="s">
        <v>463</v>
      </c>
      <c r="F141" s="7" t="s">
        <v>10</v>
      </c>
      <c r="G141" s="7" t="s">
        <v>10</v>
      </c>
      <c r="I141" s="7" t="s">
        <v>13</v>
      </c>
      <c r="J141" s="7" t="s">
        <v>13</v>
      </c>
    </row>
    <row r="142" spans="1:10" x14ac:dyDescent="0.35">
      <c r="A142" s="7" t="s">
        <v>48</v>
      </c>
      <c r="B142" s="7" t="s">
        <v>58</v>
      </c>
      <c r="C142" s="7" t="s">
        <v>204</v>
      </c>
      <c r="D142" s="7" t="s">
        <v>205</v>
      </c>
      <c r="E142" s="7" t="s">
        <v>461</v>
      </c>
      <c r="F142" s="7" t="s">
        <v>10</v>
      </c>
      <c r="G142" s="7" t="s">
        <v>10</v>
      </c>
      <c r="I142" s="7" t="s">
        <v>27</v>
      </c>
      <c r="J142" s="7" t="s">
        <v>28</v>
      </c>
    </row>
    <row r="143" spans="1:10" x14ac:dyDescent="0.35">
      <c r="A143" s="7" t="s">
        <v>31</v>
      </c>
      <c r="B143" s="7" t="s">
        <v>40</v>
      </c>
      <c r="C143" s="7" t="s">
        <v>10</v>
      </c>
      <c r="D143" s="7" t="s">
        <v>206</v>
      </c>
      <c r="E143" s="7" t="s">
        <v>39</v>
      </c>
      <c r="F143" s="7" t="s">
        <v>10</v>
      </c>
      <c r="G143" s="7" t="s">
        <v>10</v>
      </c>
      <c r="I143" s="7" t="s">
        <v>13</v>
      </c>
      <c r="J143" s="7" t="s">
        <v>13</v>
      </c>
    </row>
    <row r="144" spans="1:10" x14ac:dyDescent="0.35">
      <c r="A144" s="7" t="s">
        <v>460</v>
      </c>
      <c r="B144" s="7" t="s">
        <v>34</v>
      </c>
      <c r="C144" s="7" t="s">
        <v>207</v>
      </c>
      <c r="D144" s="7" t="s">
        <v>208</v>
      </c>
      <c r="E144" s="7" t="s">
        <v>461</v>
      </c>
      <c r="F144" s="7" t="s">
        <v>10</v>
      </c>
      <c r="G144" s="7" t="s">
        <v>10</v>
      </c>
      <c r="I144" s="7" t="s">
        <v>27</v>
      </c>
      <c r="J144" s="7" t="s">
        <v>28</v>
      </c>
    </row>
    <row r="145" spans="1:10" x14ac:dyDescent="0.35">
      <c r="A145" s="7" t="s">
        <v>21</v>
      </c>
      <c r="B145" s="7" t="s">
        <v>188</v>
      </c>
      <c r="C145" s="7" t="s">
        <v>10</v>
      </c>
      <c r="D145" s="7" t="s">
        <v>209</v>
      </c>
      <c r="E145" s="7" t="s">
        <v>461</v>
      </c>
      <c r="F145" s="7" t="s">
        <v>12</v>
      </c>
      <c r="G145" s="7" t="s">
        <v>10</v>
      </c>
      <c r="I145" s="7" t="s">
        <v>13</v>
      </c>
      <c r="J145" s="7" t="s">
        <v>13</v>
      </c>
    </row>
    <row r="146" spans="1:10" x14ac:dyDescent="0.35">
      <c r="A146" s="7" t="s">
        <v>14</v>
      </c>
      <c r="B146" s="7" t="s">
        <v>109</v>
      </c>
      <c r="C146" s="7" t="s">
        <v>10</v>
      </c>
      <c r="D146" s="7" t="s">
        <v>210</v>
      </c>
      <c r="E146" s="7" t="s">
        <v>463</v>
      </c>
      <c r="F146" s="7" t="s">
        <v>10</v>
      </c>
      <c r="G146" s="7" t="s">
        <v>10</v>
      </c>
      <c r="I146" s="7" t="s">
        <v>13</v>
      </c>
      <c r="J146" s="7" t="s">
        <v>13</v>
      </c>
    </row>
    <row r="147" spans="1:10" x14ac:dyDescent="0.35">
      <c r="A147" s="7" t="s">
        <v>460</v>
      </c>
      <c r="B147" s="7" t="s">
        <v>9</v>
      </c>
      <c r="C147" s="7" t="s">
        <v>9</v>
      </c>
      <c r="D147" s="7" t="s">
        <v>211</v>
      </c>
      <c r="E147" s="7" t="s">
        <v>461</v>
      </c>
      <c r="F147" s="7" t="s">
        <v>10</v>
      </c>
      <c r="G147" s="7" t="s">
        <v>10</v>
      </c>
      <c r="I147" s="7" t="s">
        <v>27</v>
      </c>
      <c r="J147" s="7" t="s">
        <v>28</v>
      </c>
    </row>
    <row r="148" spans="1:10" x14ac:dyDescent="0.35">
      <c r="A148" s="7" t="s">
        <v>14</v>
      </c>
      <c r="B148" s="7" t="s">
        <v>109</v>
      </c>
      <c r="C148" s="7" t="s">
        <v>10</v>
      </c>
      <c r="D148" s="7" t="s">
        <v>212</v>
      </c>
      <c r="E148" s="7" t="s">
        <v>461</v>
      </c>
      <c r="F148" s="7" t="s">
        <v>12</v>
      </c>
      <c r="G148" s="7" t="s">
        <v>10</v>
      </c>
      <c r="I148" s="7" t="s">
        <v>13</v>
      </c>
      <c r="J148" s="7" t="s">
        <v>13</v>
      </c>
    </row>
    <row r="149" spans="1:10" x14ac:dyDescent="0.35">
      <c r="A149" s="7" t="s">
        <v>14</v>
      </c>
      <c r="B149" s="7" t="s">
        <v>109</v>
      </c>
      <c r="C149" s="7" t="s">
        <v>213</v>
      </c>
      <c r="D149" s="7" t="s">
        <v>214</v>
      </c>
      <c r="E149" s="7" t="s">
        <v>463</v>
      </c>
      <c r="F149" s="7" t="s">
        <v>10</v>
      </c>
      <c r="G149" s="7" t="s">
        <v>10</v>
      </c>
      <c r="I149" s="7" t="s">
        <v>27</v>
      </c>
      <c r="J149" s="7" t="s">
        <v>52</v>
      </c>
    </row>
    <row r="150" spans="1:10" x14ac:dyDescent="0.35">
      <c r="A150" s="7" t="s">
        <v>48</v>
      </c>
      <c r="B150" s="7" t="s">
        <v>49</v>
      </c>
      <c r="C150" s="7" t="s">
        <v>215</v>
      </c>
      <c r="D150" s="7" t="s">
        <v>216</v>
      </c>
      <c r="E150" s="7" t="s">
        <v>463</v>
      </c>
      <c r="F150" s="7" t="s">
        <v>10</v>
      </c>
      <c r="G150" s="7" t="s">
        <v>10</v>
      </c>
      <c r="I150" s="7" t="s">
        <v>27</v>
      </c>
      <c r="J150" s="7" t="s">
        <v>52</v>
      </c>
    </row>
    <row r="151" spans="1:10" x14ac:dyDescent="0.35">
      <c r="A151" s="7" t="s">
        <v>31</v>
      </c>
      <c r="B151" s="7" t="s">
        <v>115</v>
      </c>
      <c r="C151" s="7" t="s">
        <v>217</v>
      </c>
      <c r="D151" s="7" t="s">
        <v>218</v>
      </c>
      <c r="E151" s="7" t="s">
        <v>461</v>
      </c>
      <c r="F151" s="7" t="s">
        <v>10</v>
      </c>
      <c r="G151" s="7" t="s">
        <v>10</v>
      </c>
      <c r="H151">
        <v>15000</v>
      </c>
      <c r="I151" s="7" t="s">
        <v>27</v>
      </c>
      <c r="J151" s="7" t="s">
        <v>28</v>
      </c>
    </row>
    <row r="152" spans="1:10" x14ac:dyDescent="0.35">
      <c r="A152" s="7" t="s">
        <v>31</v>
      </c>
      <c r="B152" s="7" t="s">
        <v>32</v>
      </c>
      <c r="C152" s="7" t="s">
        <v>10</v>
      </c>
      <c r="D152" s="7" t="s">
        <v>219</v>
      </c>
      <c r="E152" s="7" t="s">
        <v>461</v>
      </c>
      <c r="F152" s="7" t="s">
        <v>10</v>
      </c>
      <c r="G152" s="7" t="s">
        <v>10</v>
      </c>
      <c r="I152" s="7" t="s">
        <v>13</v>
      </c>
      <c r="J152" s="7" t="s">
        <v>13</v>
      </c>
    </row>
    <row r="153" spans="1:10" x14ac:dyDescent="0.35">
      <c r="A153" s="7" t="s">
        <v>48</v>
      </c>
      <c r="B153" s="7" t="s">
        <v>121</v>
      </c>
      <c r="C153" s="7" t="s">
        <v>220</v>
      </c>
      <c r="D153" s="7" t="s">
        <v>220</v>
      </c>
      <c r="E153" s="7" t="s">
        <v>461</v>
      </c>
      <c r="F153" s="7" t="s">
        <v>10</v>
      </c>
      <c r="G153" s="7" t="s">
        <v>10</v>
      </c>
      <c r="I153" s="7" t="s">
        <v>27</v>
      </c>
      <c r="J153" s="7" t="s">
        <v>28</v>
      </c>
    </row>
    <row r="154" spans="1:10" x14ac:dyDescent="0.35">
      <c r="A154" s="7" t="s">
        <v>460</v>
      </c>
      <c r="B154" s="7" t="s">
        <v>34</v>
      </c>
      <c r="C154" s="7" t="s">
        <v>221</v>
      </c>
      <c r="D154" s="7" t="s">
        <v>222</v>
      </c>
      <c r="E154" s="7" t="s">
        <v>461</v>
      </c>
      <c r="F154" s="7" t="s">
        <v>10</v>
      </c>
      <c r="G154" s="7" t="s">
        <v>10</v>
      </c>
      <c r="I154" s="7" t="s">
        <v>27</v>
      </c>
      <c r="J154" s="7" t="s">
        <v>28</v>
      </c>
    </row>
    <row r="155" spans="1:10" x14ac:dyDescent="0.35">
      <c r="A155" s="7" t="s">
        <v>31</v>
      </c>
      <c r="B155" s="7" t="s">
        <v>32</v>
      </c>
      <c r="C155" s="7" t="s">
        <v>223</v>
      </c>
      <c r="D155" s="7" t="s">
        <v>224</v>
      </c>
      <c r="E155" s="7" t="s">
        <v>461</v>
      </c>
      <c r="F155" s="7" t="s">
        <v>10</v>
      </c>
      <c r="G155" s="7" t="s">
        <v>10</v>
      </c>
      <c r="H155">
        <v>10500</v>
      </c>
      <c r="I155" s="7" t="s">
        <v>27</v>
      </c>
      <c r="J155" s="7" t="s">
        <v>28</v>
      </c>
    </row>
    <row r="156" spans="1:10" x14ac:dyDescent="0.35">
      <c r="A156" s="7" t="s">
        <v>48</v>
      </c>
      <c r="B156" s="7" t="s">
        <v>49</v>
      </c>
      <c r="C156" s="7" t="s">
        <v>225</v>
      </c>
      <c r="D156" s="7" t="s">
        <v>226</v>
      </c>
      <c r="E156" s="7" t="s">
        <v>463</v>
      </c>
      <c r="F156" s="7" t="s">
        <v>10</v>
      </c>
      <c r="G156" s="7" t="s">
        <v>10</v>
      </c>
      <c r="I156" s="7" t="s">
        <v>27</v>
      </c>
      <c r="J156" s="7" t="s">
        <v>52</v>
      </c>
    </row>
    <row r="157" spans="1:10" x14ac:dyDescent="0.35">
      <c r="A157" s="7" t="s">
        <v>48</v>
      </c>
      <c r="B157" s="7" t="s">
        <v>49</v>
      </c>
      <c r="C157" s="7" t="s">
        <v>227</v>
      </c>
      <c r="D157" s="7" t="s">
        <v>228</v>
      </c>
      <c r="E157" s="7" t="s">
        <v>463</v>
      </c>
      <c r="F157" s="7" t="s">
        <v>10</v>
      </c>
      <c r="G157" s="7" t="s">
        <v>10</v>
      </c>
      <c r="I157" s="7" t="s">
        <v>27</v>
      </c>
      <c r="J157" s="7" t="s">
        <v>52</v>
      </c>
    </row>
    <row r="158" spans="1:10" x14ac:dyDescent="0.35">
      <c r="A158" s="7" t="s">
        <v>31</v>
      </c>
      <c r="B158" s="7" t="s">
        <v>54</v>
      </c>
      <c r="C158" s="7" t="s">
        <v>10</v>
      </c>
      <c r="D158" s="7" t="s">
        <v>229</v>
      </c>
      <c r="E158" s="7" t="s">
        <v>463</v>
      </c>
      <c r="F158" s="7" t="s">
        <v>10</v>
      </c>
      <c r="G158" s="7" t="s">
        <v>10</v>
      </c>
      <c r="I158" s="7" t="s">
        <v>13</v>
      </c>
      <c r="J158" s="7" t="s">
        <v>13</v>
      </c>
    </row>
    <row r="159" spans="1:10" x14ac:dyDescent="0.35">
      <c r="A159" s="7" t="s">
        <v>460</v>
      </c>
      <c r="B159" s="7" t="s">
        <v>9</v>
      </c>
      <c r="C159" s="7" t="s">
        <v>10</v>
      </c>
      <c r="D159" s="7" t="s">
        <v>230</v>
      </c>
      <c r="E159" s="7" t="s">
        <v>463</v>
      </c>
      <c r="F159" s="7" t="s">
        <v>10</v>
      </c>
      <c r="G159" s="7" t="s">
        <v>10</v>
      </c>
      <c r="I159" s="7" t="s">
        <v>13</v>
      </c>
      <c r="J159" s="7" t="s">
        <v>13</v>
      </c>
    </row>
    <row r="160" spans="1:10" x14ac:dyDescent="0.35">
      <c r="A160" s="7" t="s">
        <v>17</v>
      </c>
      <c r="B160" s="7" t="s">
        <v>18</v>
      </c>
      <c r="C160" s="7" t="s">
        <v>10</v>
      </c>
      <c r="D160" s="7" t="s">
        <v>231</v>
      </c>
      <c r="E160" s="7" t="s">
        <v>463</v>
      </c>
      <c r="F160" s="7" t="s">
        <v>10</v>
      </c>
      <c r="G160" s="7" t="s">
        <v>10</v>
      </c>
      <c r="I160" s="7" t="s">
        <v>13</v>
      </c>
      <c r="J160" s="7" t="s">
        <v>13</v>
      </c>
    </row>
    <row r="161" spans="1:10" x14ac:dyDescent="0.35">
      <c r="A161" s="7" t="s">
        <v>48</v>
      </c>
      <c r="B161" s="7" t="s">
        <v>49</v>
      </c>
      <c r="C161" s="7" t="s">
        <v>10</v>
      </c>
      <c r="D161" s="7" t="s">
        <v>232</v>
      </c>
      <c r="E161" s="7" t="s">
        <v>461</v>
      </c>
      <c r="F161" s="7" t="s">
        <v>12</v>
      </c>
      <c r="G161" s="7" t="s">
        <v>10</v>
      </c>
      <c r="I161" s="7" t="s">
        <v>13</v>
      </c>
      <c r="J161" s="7" t="s">
        <v>13</v>
      </c>
    </row>
    <row r="162" spans="1:10" x14ac:dyDescent="0.35">
      <c r="A162" s="7" t="s">
        <v>14</v>
      </c>
      <c r="B162" s="7" t="s">
        <v>109</v>
      </c>
      <c r="C162" s="7" t="s">
        <v>10</v>
      </c>
      <c r="D162" s="7" t="s">
        <v>233</v>
      </c>
      <c r="E162" s="7" t="s">
        <v>463</v>
      </c>
      <c r="F162" s="7" t="s">
        <v>10</v>
      </c>
      <c r="G162" s="7" t="s">
        <v>10</v>
      </c>
      <c r="I162" s="7" t="s">
        <v>13</v>
      </c>
      <c r="J162" s="7" t="s">
        <v>13</v>
      </c>
    </row>
    <row r="163" spans="1:10" x14ac:dyDescent="0.35">
      <c r="A163" s="7" t="s">
        <v>460</v>
      </c>
      <c r="B163" s="7" t="s">
        <v>9</v>
      </c>
      <c r="C163" s="7" t="s">
        <v>10</v>
      </c>
      <c r="D163" s="7" t="s">
        <v>234</v>
      </c>
      <c r="E163" s="7" t="s">
        <v>463</v>
      </c>
      <c r="F163" s="7" t="s">
        <v>10</v>
      </c>
      <c r="G163" s="7" t="s">
        <v>10</v>
      </c>
      <c r="I163" s="7" t="s">
        <v>13</v>
      </c>
      <c r="J163" s="7" t="s">
        <v>13</v>
      </c>
    </row>
    <row r="164" spans="1:10" x14ac:dyDescent="0.35">
      <c r="A164" s="7" t="s">
        <v>31</v>
      </c>
      <c r="B164" s="7" t="s">
        <v>32</v>
      </c>
      <c r="C164" s="7" t="s">
        <v>235</v>
      </c>
      <c r="D164" s="7" t="s">
        <v>236</v>
      </c>
      <c r="E164" s="7" t="s">
        <v>461</v>
      </c>
      <c r="F164" s="7" t="s">
        <v>10</v>
      </c>
      <c r="G164" s="7" t="s">
        <v>10</v>
      </c>
      <c r="H164">
        <v>7800</v>
      </c>
      <c r="I164" s="7" t="s">
        <v>27</v>
      </c>
      <c r="J164" s="7" t="s">
        <v>28</v>
      </c>
    </row>
    <row r="165" spans="1:10" x14ac:dyDescent="0.35">
      <c r="A165" s="7" t="s">
        <v>460</v>
      </c>
      <c r="B165" s="7" t="s">
        <v>9</v>
      </c>
      <c r="C165" s="7" t="s">
        <v>10</v>
      </c>
      <c r="D165" s="7" t="s">
        <v>485</v>
      </c>
      <c r="E165" s="7" t="s">
        <v>461</v>
      </c>
      <c r="F165" s="7" t="s">
        <v>12</v>
      </c>
      <c r="G165" s="7" t="s">
        <v>10</v>
      </c>
      <c r="I165" s="7" t="s">
        <v>13</v>
      </c>
      <c r="J165" s="7" t="s">
        <v>13</v>
      </c>
    </row>
    <row r="166" spans="1:10" x14ac:dyDescent="0.35">
      <c r="A166" s="7" t="s">
        <v>17</v>
      </c>
      <c r="B166" s="7" t="s">
        <v>29</v>
      </c>
      <c r="C166" s="7" t="s">
        <v>237</v>
      </c>
      <c r="D166" s="7" t="s">
        <v>238</v>
      </c>
      <c r="E166" s="7" t="s">
        <v>461</v>
      </c>
      <c r="F166" s="7" t="s">
        <v>10</v>
      </c>
      <c r="G166" s="7" t="s">
        <v>10</v>
      </c>
      <c r="I166" s="7" t="s">
        <v>27</v>
      </c>
      <c r="J166" s="7" t="s">
        <v>28</v>
      </c>
    </row>
    <row r="167" spans="1:10" x14ac:dyDescent="0.35">
      <c r="A167" s="7" t="s">
        <v>31</v>
      </c>
      <c r="B167" s="7" t="s">
        <v>54</v>
      </c>
      <c r="C167" s="7" t="s">
        <v>10</v>
      </c>
      <c r="D167" s="7" t="s">
        <v>239</v>
      </c>
      <c r="E167" s="7" t="s">
        <v>463</v>
      </c>
      <c r="F167" s="7" t="s">
        <v>10</v>
      </c>
      <c r="G167" s="7" t="s">
        <v>10</v>
      </c>
      <c r="I167" s="7" t="s">
        <v>13</v>
      </c>
      <c r="J167" s="7" t="s">
        <v>13</v>
      </c>
    </row>
    <row r="168" spans="1:10" x14ac:dyDescent="0.35">
      <c r="A168" s="7" t="s">
        <v>21</v>
      </c>
      <c r="B168" s="7" t="s">
        <v>22</v>
      </c>
      <c r="C168" s="7" t="s">
        <v>10</v>
      </c>
      <c r="D168" s="7" t="s">
        <v>240</v>
      </c>
      <c r="E168" s="7" t="s">
        <v>463</v>
      </c>
      <c r="F168" s="7" t="s">
        <v>10</v>
      </c>
      <c r="G168" s="7" t="s">
        <v>10</v>
      </c>
      <c r="I168" s="7" t="s">
        <v>13</v>
      </c>
      <c r="J168" s="7" t="s">
        <v>13</v>
      </c>
    </row>
    <row r="169" spans="1:10" x14ac:dyDescent="0.35">
      <c r="A169" s="7" t="s">
        <v>48</v>
      </c>
      <c r="B169" s="7" t="s">
        <v>58</v>
      </c>
      <c r="C169" s="7" t="s">
        <v>241</v>
      </c>
      <c r="D169" s="7" t="s">
        <v>242</v>
      </c>
      <c r="E169" s="7" t="s">
        <v>463</v>
      </c>
      <c r="F169" s="7" t="s">
        <v>10</v>
      </c>
      <c r="G169" s="7" t="s">
        <v>10</v>
      </c>
      <c r="I169" s="7" t="s">
        <v>27</v>
      </c>
      <c r="J169" s="7" t="s">
        <v>52</v>
      </c>
    </row>
    <row r="170" spans="1:10" x14ac:dyDescent="0.35">
      <c r="A170" s="7" t="s">
        <v>460</v>
      </c>
      <c r="B170" s="7" t="s">
        <v>9</v>
      </c>
      <c r="C170" s="7" t="s">
        <v>243</v>
      </c>
      <c r="D170" s="7" t="s">
        <v>486</v>
      </c>
      <c r="E170" s="7" t="s">
        <v>461</v>
      </c>
      <c r="F170" s="7" t="s">
        <v>10</v>
      </c>
      <c r="G170" s="7" t="s">
        <v>10</v>
      </c>
      <c r="I170" s="7" t="s">
        <v>27</v>
      </c>
      <c r="J170" s="7" t="s">
        <v>28</v>
      </c>
    </row>
    <row r="171" spans="1:10" x14ac:dyDescent="0.35">
      <c r="A171" s="7" t="s">
        <v>48</v>
      </c>
      <c r="B171" s="7" t="s">
        <v>58</v>
      </c>
      <c r="C171" s="7" t="s">
        <v>10</v>
      </c>
      <c r="D171" s="7" t="s">
        <v>244</v>
      </c>
      <c r="E171" s="7" t="s">
        <v>461</v>
      </c>
      <c r="F171" s="7" t="s">
        <v>12</v>
      </c>
      <c r="G171" s="7" t="s">
        <v>10</v>
      </c>
      <c r="I171" s="7" t="s">
        <v>13</v>
      </c>
      <c r="J171" s="7" t="s">
        <v>13</v>
      </c>
    </row>
    <row r="172" spans="1:10" x14ac:dyDescent="0.35">
      <c r="A172" s="7" t="s">
        <v>14</v>
      </c>
      <c r="B172" s="7" t="s">
        <v>15</v>
      </c>
      <c r="C172" s="7" t="s">
        <v>10</v>
      </c>
      <c r="D172" s="7" t="s">
        <v>245</v>
      </c>
      <c r="E172" s="7" t="s">
        <v>463</v>
      </c>
      <c r="F172" s="7" t="s">
        <v>10</v>
      </c>
      <c r="G172" s="7" t="s">
        <v>10</v>
      </c>
      <c r="I172" s="7" t="s">
        <v>13</v>
      </c>
      <c r="J172" s="7" t="s">
        <v>13</v>
      </c>
    </row>
    <row r="173" spans="1:10" x14ac:dyDescent="0.35">
      <c r="A173" s="7" t="s">
        <v>17</v>
      </c>
      <c r="B173" s="7" t="s">
        <v>18</v>
      </c>
      <c r="C173" s="7" t="s">
        <v>10</v>
      </c>
      <c r="D173" s="7" t="s">
        <v>246</v>
      </c>
      <c r="E173" s="7" t="s">
        <v>463</v>
      </c>
      <c r="F173" s="7" t="s">
        <v>10</v>
      </c>
      <c r="G173" s="7" t="s">
        <v>10</v>
      </c>
      <c r="I173" s="7" t="s">
        <v>13</v>
      </c>
      <c r="J173" s="7" t="s">
        <v>13</v>
      </c>
    </row>
    <row r="174" spans="1:10" x14ac:dyDescent="0.35">
      <c r="A174" s="7" t="s">
        <v>17</v>
      </c>
      <c r="B174" s="7" t="s">
        <v>18</v>
      </c>
      <c r="C174" s="7" t="s">
        <v>10</v>
      </c>
      <c r="D174" s="7" t="s">
        <v>247</v>
      </c>
      <c r="E174" s="7" t="s">
        <v>461</v>
      </c>
      <c r="F174" s="7" t="s">
        <v>12</v>
      </c>
      <c r="G174" s="7" t="s">
        <v>10</v>
      </c>
      <c r="I174" s="7" t="s">
        <v>13</v>
      </c>
      <c r="J174" s="7" t="s">
        <v>13</v>
      </c>
    </row>
    <row r="175" spans="1:10" x14ac:dyDescent="0.35">
      <c r="A175" s="7" t="s">
        <v>21</v>
      </c>
      <c r="B175" s="7" t="s">
        <v>94</v>
      </c>
      <c r="C175" s="7" t="s">
        <v>10</v>
      </c>
      <c r="D175" s="7" t="s">
        <v>248</v>
      </c>
      <c r="E175" s="7" t="s">
        <v>463</v>
      </c>
      <c r="F175" s="7" t="s">
        <v>10</v>
      </c>
      <c r="G175" s="7" t="s">
        <v>10</v>
      </c>
      <c r="I175" s="7" t="s">
        <v>13</v>
      </c>
      <c r="J175" s="7" t="s">
        <v>13</v>
      </c>
    </row>
    <row r="176" spans="1:10" x14ac:dyDescent="0.35">
      <c r="A176" s="7" t="s">
        <v>31</v>
      </c>
      <c r="B176" s="7" t="s">
        <v>115</v>
      </c>
      <c r="C176" s="7" t="s">
        <v>10</v>
      </c>
      <c r="D176" s="7" t="s">
        <v>249</v>
      </c>
      <c r="E176" s="7" t="s">
        <v>463</v>
      </c>
      <c r="F176" s="7" t="s">
        <v>10</v>
      </c>
      <c r="G176" s="7" t="s">
        <v>10</v>
      </c>
      <c r="I176" s="7" t="s">
        <v>13</v>
      </c>
      <c r="J176" s="7" t="s">
        <v>13</v>
      </c>
    </row>
    <row r="177" spans="1:10" x14ac:dyDescent="0.35">
      <c r="A177" s="7" t="s">
        <v>21</v>
      </c>
      <c r="B177" s="7" t="s">
        <v>44</v>
      </c>
      <c r="C177" s="7" t="s">
        <v>10</v>
      </c>
      <c r="D177" s="7" t="s">
        <v>250</v>
      </c>
      <c r="E177" s="7" t="s">
        <v>463</v>
      </c>
      <c r="F177" s="7" t="s">
        <v>10</v>
      </c>
      <c r="G177" s="7" t="s">
        <v>10</v>
      </c>
      <c r="I177" s="7" t="s">
        <v>13</v>
      </c>
      <c r="J177" s="7" t="s">
        <v>13</v>
      </c>
    </row>
    <row r="178" spans="1:10" x14ac:dyDescent="0.35">
      <c r="A178" s="7" t="s">
        <v>14</v>
      </c>
      <c r="B178" s="7" t="s">
        <v>15</v>
      </c>
      <c r="C178" s="7" t="s">
        <v>10</v>
      </c>
      <c r="D178" s="7" t="s">
        <v>251</v>
      </c>
      <c r="E178" s="7" t="s">
        <v>463</v>
      </c>
      <c r="F178" s="7" t="s">
        <v>10</v>
      </c>
      <c r="G178" s="7" t="s">
        <v>10</v>
      </c>
      <c r="I178" s="7" t="s">
        <v>13</v>
      </c>
      <c r="J178" s="7" t="s">
        <v>13</v>
      </c>
    </row>
    <row r="179" spans="1:10" x14ac:dyDescent="0.35">
      <c r="A179" s="7" t="s">
        <v>17</v>
      </c>
      <c r="B179" s="7" t="s">
        <v>40</v>
      </c>
      <c r="C179" s="7" t="s">
        <v>10</v>
      </c>
      <c r="D179" s="7" t="s">
        <v>252</v>
      </c>
      <c r="E179" s="7" t="s">
        <v>461</v>
      </c>
      <c r="F179" s="7" t="s">
        <v>12</v>
      </c>
      <c r="G179" s="7" t="s">
        <v>10</v>
      </c>
      <c r="I179" s="7" t="s">
        <v>13</v>
      </c>
      <c r="J179" s="7" t="s">
        <v>13</v>
      </c>
    </row>
    <row r="180" spans="1:10" x14ac:dyDescent="0.35">
      <c r="A180" s="7" t="s">
        <v>17</v>
      </c>
      <c r="B180" s="7" t="s">
        <v>29</v>
      </c>
      <c r="C180" s="7" t="s">
        <v>10</v>
      </c>
      <c r="D180" s="7" t="s">
        <v>253</v>
      </c>
      <c r="E180" s="7" t="s">
        <v>463</v>
      </c>
      <c r="F180" s="7" t="s">
        <v>10</v>
      </c>
      <c r="G180" s="7" t="s">
        <v>10</v>
      </c>
      <c r="I180" s="7" t="s">
        <v>13</v>
      </c>
      <c r="J180" s="7" t="s">
        <v>13</v>
      </c>
    </row>
    <row r="181" spans="1:10" x14ac:dyDescent="0.35">
      <c r="A181" s="7" t="s">
        <v>460</v>
      </c>
      <c r="B181" s="7" t="s">
        <v>9</v>
      </c>
      <c r="C181" s="7" t="s">
        <v>10</v>
      </c>
      <c r="D181" s="7" t="s">
        <v>254</v>
      </c>
      <c r="E181" s="7" t="s">
        <v>463</v>
      </c>
      <c r="F181" s="7" t="s">
        <v>10</v>
      </c>
      <c r="G181" s="7" t="s">
        <v>10</v>
      </c>
      <c r="I181" s="7" t="s">
        <v>13</v>
      </c>
      <c r="J181" s="7" t="s">
        <v>13</v>
      </c>
    </row>
    <row r="182" spans="1:10" x14ac:dyDescent="0.35">
      <c r="A182" s="7" t="s">
        <v>48</v>
      </c>
      <c r="B182" s="7" t="s">
        <v>49</v>
      </c>
      <c r="C182" s="7" t="s">
        <v>255</v>
      </c>
      <c r="D182" s="7" t="s">
        <v>256</v>
      </c>
      <c r="E182" s="7" t="s">
        <v>463</v>
      </c>
      <c r="F182" s="7" t="s">
        <v>10</v>
      </c>
      <c r="G182" s="7" t="s">
        <v>10</v>
      </c>
      <c r="I182" s="7" t="s">
        <v>27</v>
      </c>
      <c r="J182" s="7" t="s">
        <v>52</v>
      </c>
    </row>
    <row r="183" spans="1:10" x14ac:dyDescent="0.35">
      <c r="A183" s="7" t="s">
        <v>31</v>
      </c>
      <c r="B183" s="7" t="s">
        <v>32</v>
      </c>
      <c r="C183" s="7" t="s">
        <v>257</v>
      </c>
      <c r="D183" s="7" t="s">
        <v>258</v>
      </c>
      <c r="E183" s="7" t="s">
        <v>461</v>
      </c>
      <c r="F183" s="7" t="s">
        <v>10</v>
      </c>
      <c r="G183" s="7" t="s">
        <v>10</v>
      </c>
      <c r="H183">
        <v>2500</v>
      </c>
      <c r="I183" s="7" t="s">
        <v>27</v>
      </c>
      <c r="J183" s="7" t="s">
        <v>28</v>
      </c>
    </row>
    <row r="184" spans="1:10" x14ac:dyDescent="0.35">
      <c r="A184" s="7" t="s">
        <v>460</v>
      </c>
      <c r="B184" s="7" t="s">
        <v>9</v>
      </c>
      <c r="C184" s="7" t="s">
        <v>10</v>
      </c>
      <c r="D184" s="7" t="s">
        <v>259</v>
      </c>
      <c r="E184" s="7" t="s">
        <v>39</v>
      </c>
      <c r="F184" s="7" t="s">
        <v>10</v>
      </c>
      <c r="G184" s="7" t="s">
        <v>10</v>
      </c>
      <c r="I184" s="7" t="s">
        <v>13</v>
      </c>
      <c r="J184" s="7" t="s">
        <v>13</v>
      </c>
    </row>
    <row r="185" spans="1:10" x14ac:dyDescent="0.35">
      <c r="A185" s="7" t="s">
        <v>21</v>
      </c>
      <c r="B185" s="7" t="s">
        <v>22</v>
      </c>
      <c r="C185" s="7" t="s">
        <v>10</v>
      </c>
      <c r="D185" s="7" t="s">
        <v>260</v>
      </c>
      <c r="E185" s="7" t="s">
        <v>461</v>
      </c>
      <c r="F185" s="7" t="s">
        <v>10</v>
      </c>
      <c r="G185" s="7" t="s">
        <v>10</v>
      </c>
      <c r="I185" s="7" t="s">
        <v>13</v>
      </c>
      <c r="J185" s="7" t="s">
        <v>13</v>
      </c>
    </row>
    <row r="186" spans="1:10" x14ac:dyDescent="0.35">
      <c r="A186" s="7" t="s">
        <v>21</v>
      </c>
      <c r="B186" s="7" t="s">
        <v>22</v>
      </c>
      <c r="C186" s="7" t="s">
        <v>10</v>
      </c>
      <c r="D186" s="7" t="s">
        <v>261</v>
      </c>
      <c r="E186" s="7" t="s">
        <v>39</v>
      </c>
      <c r="F186" s="7" t="s">
        <v>10</v>
      </c>
      <c r="G186" s="7" t="s">
        <v>12</v>
      </c>
      <c r="I186" s="7" t="s">
        <v>13</v>
      </c>
      <c r="J186" s="7" t="s">
        <v>13</v>
      </c>
    </row>
    <row r="187" spans="1:10" x14ac:dyDescent="0.35">
      <c r="A187" s="7" t="s">
        <v>21</v>
      </c>
      <c r="B187" s="7" t="s">
        <v>22</v>
      </c>
      <c r="C187" s="7" t="s">
        <v>10</v>
      </c>
      <c r="D187" s="7" t="s">
        <v>262</v>
      </c>
      <c r="E187" s="7" t="s">
        <v>461</v>
      </c>
      <c r="F187" s="7" t="s">
        <v>12</v>
      </c>
      <c r="G187" s="7" t="s">
        <v>10</v>
      </c>
      <c r="I187" s="7" t="s">
        <v>13</v>
      </c>
      <c r="J187" s="7" t="s">
        <v>13</v>
      </c>
    </row>
    <row r="188" spans="1:10" x14ac:dyDescent="0.35">
      <c r="A188" s="7" t="s">
        <v>17</v>
      </c>
      <c r="B188" s="7" t="s">
        <v>18</v>
      </c>
      <c r="C188" s="7" t="s">
        <v>10</v>
      </c>
      <c r="D188" s="7" t="s">
        <v>487</v>
      </c>
      <c r="E188" s="7" t="s">
        <v>463</v>
      </c>
      <c r="F188" s="7" t="s">
        <v>10</v>
      </c>
      <c r="G188" s="7" t="s">
        <v>10</v>
      </c>
      <c r="I188" s="7" t="s">
        <v>13</v>
      </c>
      <c r="J188" s="7" t="s">
        <v>13</v>
      </c>
    </row>
    <row r="189" spans="1:10" x14ac:dyDescent="0.35">
      <c r="A189" s="7" t="s">
        <v>460</v>
      </c>
      <c r="B189" s="7" t="s">
        <v>9</v>
      </c>
      <c r="C189" s="7" t="s">
        <v>10</v>
      </c>
      <c r="D189" s="7" t="s">
        <v>263</v>
      </c>
      <c r="E189" s="7" t="s">
        <v>461</v>
      </c>
      <c r="F189" s="7" t="s">
        <v>12</v>
      </c>
      <c r="G189" s="7" t="s">
        <v>10</v>
      </c>
      <c r="I189" s="7" t="s">
        <v>13</v>
      </c>
      <c r="J189" s="7" t="s">
        <v>13</v>
      </c>
    </row>
    <row r="190" spans="1:10" x14ac:dyDescent="0.35">
      <c r="A190" s="7" t="s">
        <v>14</v>
      </c>
      <c r="B190" s="7" t="s">
        <v>15</v>
      </c>
      <c r="C190" s="7" t="s">
        <v>10</v>
      </c>
      <c r="D190" s="7" t="s">
        <v>264</v>
      </c>
      <c r="E190" s="7" t="s">
        <v>463</v>
      </c>
      <c r="F190" s="7" t="s">
        <v>10</v>
      </c>
      <c r="G190" s="7" t="s">
        <v>10</v>
      </c>
      <c r="I190" s="7" t="s">
        <v>13</v>
      </c>
      <c r="J190" s="7" t="s">
        <v>13</v>
      </c>
    </row>
    <row r="191" spans="1:10" x14ac:dyDescent="0.35">
      <c r="A191" s="7" t="s">
        <v>21</v>
      </c>
      <c r="B191" s="7" t="s">
        <v>44</v>
      </c>
      <c r="C191" s="7" t="s">
        <v>10</v>
      </c>
      <c r="D191" s="7" t="s">
        <v>265</v>
      </c>
      <c r="E191" s="7" t="s">
        <v>463</v>
      </c>
      <c r="F191" s="7" t="s">
        <v>10</v>
      </c>
      <c r="G191" s="7" t="s">
        <v>10</v>
      </c>
      <c r="I191" s="7" t="s">
        <v>13</v>
      </c>
      <c r="J191" s="7" t="s">
        <v>13</v>
      </c>
    </row>
    <row r="192" spans="1:10" x14ac:dyDescent="0.35">
      <c r="A192" s="7" t="s">
        <v>31</v>
      </c>
      <c r="B192" s="7" t="s">
        <v>32</v>
      </c>
      <c r="C192" s="7" t="s">
        <v>266</v>
      </c>
      <c r="D192" s="7" t="s">
        <v>488</v>
      </c>
      <c r="E192" s="7" t="s">
        <v>461</v>
      </c>
      <c r="F192" s="7" t="s">
        <v>10</v>
      </c>
      <c r="G192" s="7" t="s">
        <v>10</v>
      </c>
      <c r="H192">
        <v>23700</v>
      </c>
      <c r="I192" s="7" t="s">
        <v>27</v>
      </c>
      <c r="J192" s="7" t="s">
        <v>28</v>
      </c>
    </row>
    <row r="193" spans="1:10" x14ac:dyDescent="0.35">
      <c r="A193" s="7" t="s">
        <v>460</v>
      </c>
      <c r="B193" s="7" t="s">
        <v>34</v>
      </c>
      <c r="C193" s="7" t="s">
        <v>10</v>
      </c>
      <c r="D193" s="7" t="s">
        <v>267</v>
      </c>
      <c r="E193" s="7" t="s">
        <v>463</v>
      </c>
      <c r="F193" s="7" t="s">
        <v>10</v>
      </c>
      <c r="G193" s="7" t="s">
        <v>10</v>
      </c>
      <c r="I193" s="7" t="s">
        <v>13</v>
      </c>
      <c r="J193" s="7" t="s">
        <v>13</v>
      </c>
    </row>
    <row r="194" spans="1:10" x14ac:dyDescent="0.35">
      <c r="A194" s="7" t="s">
        <v>460</v>
      </c>
      <c r="B194" s="7" t="s">
        <v>67</v>
      </c>
      <c r="C194" s="7" t="s">
        <v>268</v>
      </c>
      <c r="D194" s="7" t="s">
        <v>269</v>
      </c>
      <c r="E194" s="7" t="s">
        <v>461</v>
      </c>
      <c r="F194" s="7" t="s">
        <v>10</v>
      </c>
      <c r="G194" s="7" t="s">
        <v>10</v>
      </c>
      <c r="I194" s="7" t="s">
        <v>27</v>
      </c>
      <c r="J194" s="7" t="s">
        <v>28</v>
      </c>
    </row>
    <row r="195" spans="1:10" x14ac:dyDescent="0.35">
      <c r="A195" s="7" t="s">
        <v>31</v>
      </c>
      <c r="B195" s="7" t="s">
        <v>32</v>
      </c>
      <c r="C195" s="7" t="s">
        <v>270</v>
      </c>
      <c r="D195" s="7" t="s">
        <v>271</v>
      </c>
      <c r="E195" s="7" t="s">
        <v>461</v>
      </c>
      <c r="F195" s="7" t="s">
        <v>10</v>
      </c>
      <c r="G195" s="7" t="s">
        <v>10</v>
      </c>
      <c r="H195">
        <v>6000</v>
      </c>
      <c r="I195" s="7" t="s">
        <v>27</v>
      </c>
      <c r="J195" s="7" t="s">
        <v>28</v>
      </c>
    </row>
    <row r="196" spans="1:10" x14ac:dyDescent="0.35">
      <c r="A196" s="7" t="s">
        <v>31</v>
      </c>
      <c r="B196" s="7" t="s">
        <v>54</v>
      </c>
      <c r="C196" s="7" t="s">
        <v>272</v>
      </c>
      <c r="D196" s="7" t="s">
        <v>273</v>
      </c>
      <c r="E196" s="7" t="s">
        <v>461</v>
      </c>
      <c r="F196" s="7" t="s">
        <v>10</v>
      </c>
      <c r="G196" s="7" t="s">
        <v>10</v>
      </c>
      <c r="H196">
        <v>8374</v>
      </c>
      <c r="I196" s="7" t="s">
        <v>27</v>
      </c>
      <c r="J196" s="7" t="s">
        <v>28</v>
      </c>
    </row>
    <row r="197" spans="1:10" x14ac:dyDescent="0.35">
      <c r="A197" s="7" t="s">
        <v>48</v>
      </c>
      <c r="B197" s="7" t="s">
        <v>58</v>
      </c>
      <c r="C197" s="7" t="s">
        <v>274</v>
      </c>
      <c r="D197" s="7" t="s">
        <v>275</v>
      </c>
      <c r="E197" s="7" t="s">
        <v>461</v>
      </c>
      <c r="F197" s="7" t="s">
        <v>10</v>
      </c>
      <c r="G197" s="7" t="s">
        <v>10</v>
      </c>
      <c r="I197" s="7" t="s">
        <v>27</v>
      </c>
      <c r="J197" s="7" t="s">
        <v>28</v>
      </c>
    </row>
    <row r="198" spans="1:10" x14ac:dyDescent="0.35">
      <c r="A198" s="7" t="s">
        <v>460</v>
      </c>
      <c r="B198" s="7" t="s">
        <v>9</v>
      </c>
      <c r="C198" s="7" t="s">
        <v>9</v>
      </c>
      <c r="D198" s="7" t="s">
        <v>276</v>
      </c>
      <c r="E198" s="7" t="s">
        <v>461</v>
      </c>
      <c r="F198" s="7" t="s">
        <v>10</v>
      </c>
      <c r="G198" s="7" t="s">
        <v>10</v>
      </c>
      <c r="I198" s="7" t="s">
        <v>27</v>
      </c>
      <c r="J198" s="7" t="s">
        <v>28</v>
      </c>
    </row>
    <row r="199" spans="1:10" x14ac:dyDescent="0.35">
      <c r="A199" s="7" t="s">
        <v>31</v>
      </c>
      <c r="B199" s="7" t="s">
        <v>54</v>
      </c>
      <c r="C199" s="7" t="s">
        <v>10</v>
      </c>
      <c r="D199" s="7" t="s">
        <v>277</v>
      </c>
      <c r="E199" s="7" t="s">
        <v>463</v>
      </c>
      <c r="F199" s="7" t="s">
        <v>10</v>
      </c>
      <c r="G199" s="7" t="s">
        <v>10</v>
      </c>
      <c r="I199" s="7" t="s">
        <v>13</v>
      </c>
      <c r="J199" s="7" t="s">
        <v>13</v>
      </c>
    </row>
    <row r="200" spans="1:10" x14ac:dyDescent="0.35">
      <c r="A200" s="7" t="s">
        <v>17</v>
      </c>
      <c r="B200" s="7" t="s">
        <v>40</v>
      </c>
      <c r="C200" s="7" t="s">
        <v>278</v>
      </c>
      <c r="D200" s="7" t="s">
        <v>279</v>
      </c>
      <c r="E200" s="7" t="s">
        <v>461</v>
      </c>
      <c r="F200" s="7" t="s">
        <v>10</v>
      </c>
      <c r="G200" s="7" t="s">
        <v>10</v>
      </c>
      <c r="I200" s="7" t="s">
        <v>27</v>
      </c>
      <c r="J200" s="7" t="s">
        <v>28</v>
      </c>
    </row>
    <row r="201" spans="1:10" x14ac:dyDescent="0.35">
      <c r="A201" s="7" t="s">
        <v>21</v>
      </c>
      <c r="B201" s="7" t="s">
        <v>44</v>
      </c>
      <c r="C201" s="7" t="s">
        <v>10</v>
      </c>
      <c r="D201" s="7" t="s">
        <v>280</v>
      </c>
      <c r="E201" s="7" t="s">
        <v>463</v>
      </c>
      <c r="F201" s="7" t="s">
        <v>10</v>
      </c>
      <c r="G201" s="7" t="s">
        <v>10</v>
      </c>
      <c r="I201" s="7" t="s">
        <v>13</v>
      </c>
      <c r="J201" s="7" t="s">
        <v>13</v>
      </c>
    </row>
    <row r="202" spans="1:10" x14ac:dyDescent="0.35">
      <c r="A202" s="7" t="s">
        <v>14</v>
      </c>
      <c r="B202" s="7" t="s">
        <v>109</v>
      </c>
      <c r="C202" s="7" t="s">
        <v>281</v>
      </c>
      <c r="D202" s="7" t="s">
        <v>282</v>
      </c>
      <c r="E202" s="7" t="s">
        <v>463</v>
      </c>
      <c r="F202" s="7" t="s">
        <v>10</v>
      </c>
      <c r="G202" s="7" t="s">
        <v>10</v>
      </c>
      <c r="I202" s="7" t="s">
        <v>27</v>
      </c>
      <c r="J202" s="7" t="s">
        <v>52</v>
      </c>
    </row>
    <row r="203" spans="1:10" x14ac:dyDescent="0.35">
      <c r="A203" s="7" t="s">
        <v>31</v>
      </c>
      <c r="B203" s="7" t="s">
        <v>54</v>
      </c>
      <c r="C203" s="7" t="s">
        <v>54</v>
      </c>
      <c r="D203" s="7" t="s">
        <v>283</v>
      </c>
      <c r="E203" s="7" t="s">
        <v>461</v>
      </c>
      <c r="F203" s="7" t="s">
        <v>10</v>
      </c>
      <c r="G203" s="7" t="s">
        <v>10</v>
      </c>
      <c r="H203">
        <v>20000</v>
      </c>
      <c r="I203" s="7" t="s">
        <v>27</v>
      </c>
      <c r="J203" s="7" t="s">
        <v>28</v>
      </c>
    </row>
    <row r="204" spans="1:10" x14ac:dyDescent="0.35">
      <c r="A204" s="7" t="s">
        <v>31</v>
      </c>
      <c r="B204" s="7" t="s">
        <v>54</v>
      </c>
      <c r="C204" s="7" t="s">
        <v>10</v>
      </c>
      <c r="D204" s="7" t="s">
        <v>489</v>
      </c>
      <c r="E204" s="7" t="s">
        <v>39</v>
      </c>
      <c r="F204" s="7" t="s">
        <v>10</v>
      </c>
      <c r="G204" s="7" t="s">
        <v>12</v>
      </c>
      <c r="I204" s="7" t="s">
        <v>13</v>
      </c>
      <c r="J204" s="7" t="s">
        <v>13</v>
      </c>
    </row>
    <row r="205" spans="1:10" x14ac:dyDescent="0.35">
      <c r="A205" s="7" t="s">
        <v>14</v>
      </c>
      <c r="B205" s="7" t="s">
        <v>109</v>
      </c>
      <c r="C205" s="7" t="s">
        <v>284</v>
      </c>
      <c r="D205" s="7" t="s">
        <v>285</v>
      </c>
      <c r="E205" s="7" t="s">
        <v>463</v>
      </c>
      <c r="F205" s="7" t="s">
        <v>10</v>
      </c>
      <c r="G205" s="7" t="s">
        <v>10</v>
      </c>
      <c r="I205" s="7" t="s">
        <v>27</v>
      </c>
      <c r="J205" s="7" t="s">
        <v>52</v>
      </c>
    </row>
    <row r="206" spans="1:10" x14ac:dyDescent="0.35">
      <c r="A206" s="7" t="s">
        <v>48</v>
      </c>
      <c r="B206" s="7" t="s">
        <v>121</v>
      </c>
      <c r="C206" s="7" t="s">
        <v>10</v>
      </c>
      <c r="D206" s="7" t="s">
        <v>286</v>
      </c>
      <c r="E206" s="7" t="s">
        <v>461</v>
      </c>
      <c r="F206" s="7" t="s">
        <v>12</v>
      </c>
      <c r="G206" s="7" t="s">
        <v>10</v>
      </c>
      <c r="I206" s="7" t="s">
        <v>13</v>
      </c>
      <c r="J206" s="7" t="s">
        <v>13</v>
      </c>
    </row>
    <row r="207" spans="1:10" x14ac:dyDescent="0.35">
      <c r="A207" s="7" t="s">
        <v>460</v>
      </c>
      <c r="B207" s="7" t="s">
        <v>9</v>
      </c>
      <c r="C207" s="7" t="s">
        <v>10</v>
      </c>
      <c r="D207" s="7" t="s">
        <v>287</v>
      </c>
      <c r="E207" s="7" t="s">
        <v>463</v>
      </c>
      <c r="F207" s="7" t="s">
        <v>10</v>
      </c>
      <c r="G207" s="7" t="s">
        <v>10</v>
      </c>
      <c r="I207" s="7" t="s">
        <v>13</v>
      </c>
      <c r="J207" s="7" t="s">
        <v>13</v>
      </c>
    </row>
    <row r="208" spans="1:10" x14ac:dyDescent="0.35">
      <c r="A208" s="7" t="s">
        <v>460</v>
      </c>
      <c r="B208" s="7" t="s">
        <v>34</v>
      </c>
      <c r="C208" s="7" t="s">
        <v>288</v>
      </c>
      <c r="D208" s="7" t="s">
        <v>289</v>
      </c>
      <c r="E208" s="7" t="s">
        <v>461</v>
      </c>
      <c r="F208" s="7" t="s">
        <v>10</v>
      </c>
      <c r="G208" s="7" t="s">
        <v>10</v>
      </c>
      <c r="I208" s="7" t="s">
        <v>27</v>
      </c>
      <c r="J208" s="7" t="s">
        <v>28</v>
      </c>
    </row>
    <row r="209" spans="1:10" x14ac:dyDescent="0.35">
      <c r="A209" s="7" t="s">
        <v>21</v>
      </c>
      <c r="B209" s="7" t="s">
        <v>94</v>
      </c>
      <c r="C209" s="7" t="s">
        <v>10</v>
      </c>
      <c r="D209" s="7" t="s">
        <v>290</v>
      </c>
      <c r="E209" s="7" t="s">
        <v>461</v>
      </c>
      <c r="F209" s="7" t="s">
        <v>12</v>
      </c>
      <c r="G209" s="7" t="s">
        <v>10</v>
      </c>
      <c r="I209" s="7" t="s">
        <v>13</v>
      </c>
      <c r="J209" s="7" t="s">
        <v>13</v>
      </c>
    </row>
    <row r="210" spans="1:10" x14ac:dyDescent="0.35">
      <c r="A210" s="7" t="s">
        <v>21</v>
      </c>
      <c r="B210" s="7" t="s">
        <v>188</v>
      </c>
      <c r="C210" s="7" t="s">
        <v>10</v>
      </c>
      <c r="D210" s="7" t="s">
        <v>490</v>
      </c>
      <c r="E210" s="7" t="s">
        <v>463</v>
      </c>
      <c r="F210" s="7" t="s">
        <v>10</v>
      </c>
      <c r="G210" s="7" t="s">
        <v>10</v>
      </c>
      <c r="I210" s="7" t="s">
        <v>13</v>
      </c>
      <c r="J210" s="7" t="s">
        <v>13</v>
      </c>
    </row>
    <row r="211" spans="1:10" x14ac:dyDescent="0.35">
      <c r="A211" s="7" t="s">
        <v>460</v>
      </c>
      <c r="B211" s="7" t="s">
        <v>34</v>
      </c>
      <c r="C211" s="7" t="s">
        <v>10</v>
      </c>
      <c r="D211" s="7" t="s">
        <v>291</v>
      </c>
      <c r="E211" s="7" t="s">
        <v>463</v>
      </c>
      <c r="F211" s="7" t="s">
        <v>10</v>
      </c>
      <c r="G211" s="7" t="s">
        <v>10</v>
      </c>
      <c r="I211" s="7" t="s">
        <v>13</v>
      </c>
      <c r="J211" s="7" t="s">
        <v>13</v>
      </c>
    </row>
    <row r="212" spans="1:10" x14ac:dyDescent="0.35">
      <c r="A212" s="7" t="s">
        <v>460</v>
      </c>
      <c r="B212" s="7" t="s">
        <v>9</v>
      </c>
      <c r="C212" s="7" t="s">
        <v>10</v>
      </c>
      <c r="D212" s="7" t="s">
        <v>491</v>
      </c>
      <c r="E212" s="7" t="s">
        <v>463</v>
      </c>
      <c r="F212" s="7" t="s">
        <v>10</v>
      </c>
      <c r="G212" s="7" t="s">
        <v>10</v>
      </c>
      <c r="I212" s="7" t="s">
        <v>13</v>
      </c>
      <c r="J212" s="7" t="s">
        <v>13</v>
      </c>
    </row>
    <row r="213" spans="1:10" x14ac:dyDescent="0.35">
      <c r="A213" s="7" t="s">
        <v>460</v>
      </c>
      <c r="B213" s="7" t="s">
        <v>34</v>
      </c>
      <c r="C213" s="7" t="s">
        <v>10</v>
      </c>
      <c r="D213" s="7" t="s">
        <v>492</v>
      </c>
      <c r="E213" s="7" t="s">
        <v>463</v>
      </c>
      <c r="F213" s="7" t="s">
        <v>10</v>
      </c>
      <c r="G213" s="7" t="s">
        <v>10</v>
      </c>
      <c r="I213" s="7" t="s">
        <v>13</v>
      </c>
      <c r="J213" s="7" t="s">
        <v>13</v>
      </c>
    </row>
    <row r="214" spans="1:10" x14ac:dyDescent="0.35">
      <c r="A214" s="7" t="s">
        <v>460</v>
      </c>
      <c r="B214" s="7" t="s">
        <v>9</v>
      </c>
      <c r="C214" s="7" t="s">
        <v>10</v>
      </c>
      <c r="D214" s="7" t="s">
        <v>292</v>
      </c>
      <c r="E214" s="7" t="s">
        <v>463</v>
      </c>
      <c r="F214" s="7" t="s">
        <v>10</v>
      </c>
      <c r="G214" s="7" t="s">
        <v>10</v>
      </c>
      <c r="I214" s="7" t="s">
        <v>13</v>
      </c>
      <c r="J214" s="7" t="s">
        <v>13</v>
      </c>
    </row>
    <row r="215" spans="1:10" x14ac:dyDescent="0.35">
      <c r="A215" s="7" t="s">
        <v>460</v>
      </c>
      <c r="B215" s="7" t="s">
        <v>9</v>
      </c>
      <c r="C215" s="7" t="s">
        <v>293</v>
      </c>
      <c r="D215" s="7" t="s">
        <v>294</v>
      </c>
      <c r="E215" s="7" t="s">
        <v>461</v>
      </c>
      <c r="F215" s="7" t="s">
        <v>10</v>
      </c>
      <c r="G215" s="7" t="s">
        <v>10</v>
      </c>
      <c r="I215" s="7" t="s">
        <v>27</v>
      </c>
      <c r="J215" s="7" t="s">
        <v>28</v>
      </c>
    </row>
    <row r="216" spans="1:10" x14ac:dyDescent="0.35">
      <c r="A216" s="7" t="s">
        <v>14</v>
      </c>
      <c r="B216" s="7" t="s">
        <v>15</v>
      </c>
      <c r="C216" s="7" t="s">
        <v>15</v>
      </c>
      <c r="D216" s="7" t="s">
        <v>295</v>
      </c>
      <c r="E216" s="7" t="s">
        <v>461</v>
      </c>
      <c r="F216" s="7" t="s">
        <v>10</v>
      </c>
      <c r="G216" s="7" t="s">
        <v>10</v>
      </c>
      <c r="I216" s="7" t="s">
        <v>27</v>
      </c>
      <c r="J216" s="7" t="s">
        <v>28</v>
      </c>
    </row>
    <row r="217" spans="1:10" x14ac:dyDescent="0.35">
      <c r="A217" s="7" t="s">
        <v>21</v>
      </c>
      <c r="B217" s="7" t="s">
        <v>44</v>
      </c>
      <c r="C217" s="7" t="s">
        <v>10</v>
      </c>
      <c r="D217" s="7" t="s">
        <v>296</v>
      </c>
      <c r="E217" s="7" t="s">
        <v>463</v>
      </c>
      <c r="F217" s="7" t="s">
        <v>10</v>
      </c>
      <c r="G217" s="7" t="s">
        <v>10</v>
      </c>
      <c r="I217" s="7" t="s">
        <v>13</v>
      </c>
      <c r="J217" s="7" t="s">
        <v>13</v>
      </c>
    </row>
    <row r="218" spans="1:10" x14ac:dyDescent="0.35">
      <c r="A218" s="7" t="s">
        <v>48</v>
      </c>
      <c r="B218" s="7" t="s">
        <v>49</v>
      </c>
      <c r="C218" s="7" t="s">
        <v>10</v>
      </c>
      <c r="D218" s="7" t="s">
        <v>297</v>
      </c>
      <c r="E218" s="7" t="s">
        <v>463</v>
      </c>
      <c r="F218" s="7" t="s">
        <v>10</v>
      </c>
      <c r="G218" s="7" t="s">
        <v>10</v>
      </c>
      <c r="I218" s="7" t="s">
        <v>13</v>
      </c>
      <c r="J218" s="7" t="s">
        <v>13</v>
      </c>
    </row>
    <row r="219" spans="1:10" x14ac:dyDescent="0.35">
      <c r="A219" s="7" t="s">
        <v>21</v>
      </c>
      <c r="B219" s="7" t="s">
        <v>22</v>
      </c>
      <c r="C219" s="7" t="s">
        <v>10</v>
      </c>
      <c r="D219" s="7" t="s">
        <v>298</v>
      </c>
      <c r="E219" s="7" t="s">
        <v>461</v>
      </c>
      <c r="F219" s="7" t="s">
        <v>12</v>
      </c>
      <c r="G219" s="7" t="s">
        <v>10</v>
      </c>
      <c r="I219" s="7" t="s">
        <v>13</v>
      </c>
      <c r="J219" s="7" t="s">
        <v>13</v>
      </c>
    </row>
    <row r="220" spans="1:10" x14ac:dyDescent="0.35">
      <c r="A220" s="7" t="s">
        <v>31</v>
      </c>
      <c r="B220" s="7" t="s">
        <v>32</v>
      </c>
      <c r="C220" s="7" t="s">
        <v>299</v>
      </c>
      <c r="D220" s="7" t="s">
        <v>300</v>
      </c>
      <c r="E220" s="7" t="s">
        <v>461</v>
      </c>
      <c r="F220" s="7" t="s">
        <v>10</v>
      </c>
      <c r="G220" s="7" t="s">
        <v>10</v>
      </c>
      <c r="H220">
        <v>24000</v>
      </c>
      <c r="I220" s="7" t="s">
        <v>27</v>
      </c>
      <c r="J220" s="7" t="s">
        <v>28</v>
      </c>
    </row>
    <row r="221" spans="1:10" x14ac:dyDescent="0.35">
      <c r="A221" s="7" t="s">
        <v>460</v>
      </c>
      <c r="B221" s="7" t="s">
        <v>34</v>
      </c>
      <c r="C221" s="7" t="s">
        <v>10</v>
      </c>
      <c r="D221" s="7" t="s">
        <v>301</v>
      </c>
      <c r="E221" s="7" t="s">
        <v>461</v>
      </c>
      <c r="F221" s="7" t="s">
        <v>12</v>
      </c>
      <c r="G221" s="7" t="s">
        <v>10</v>
      </c>
      <c r="I221" s="7" t="s">
        <v>13</v>
      </c>
      <c r="J221" s="7" t="s">
        <v>13</v>
      </c>
    </row>
    <row r="222" spans="1:10" x14ac:dyDescent="0.35">
      <c r="A222" s="7" t="s">
        <v>48</v>
      </c>
      <c r="B222" s="7" t="s">
        <v>58</v>
      </c>
      <c r="C222" s="7" t="s">
        <v>302</v>
      </c>
      <c r="D222" s="7" t="s">
        <v>303</v>
      </c>
      <c r="E222" s="7" t="s">
        <v>463</v>
      </c>
      <c r="F222" s="7" t="s">
        <v>10</v>
      </c>
      <c r="G222" s="7" t="s">
        <v>10</v>
      </c>
      <c r="I222" s="7" t="s">
        <v>27</v>
      </c>
      <c r="J222" s="7" t="s">
        <v>52</v>
      </c>
    </row>
    <row r="223" spans="1:10" x14ac:dyDescent="0.35">
      <c r="A223" s="7" t="s">
        <v>17</v>
      </c>
      <c r="B223" s="7" t="s">
        <v>29</v>
      </c>
      <c r="C223" s="7" t="s">
        <v>10</v>
      </c>
      <c r="D223" s="7" t="s">
        <v>304</v>
      </c>
      <c r="E223" s="7" t="s">
        <v>463</v>
      </c>
      <c r="F223" s="7" t="s">
        <v>10</v>
      </c>
      <c r="G223" s="7" t="s">
        <v>10</v>
      </c>
      <c r="I223" s="7" t="s">
        <v>13</v>
      </c>
      <c r="J223" s="7" t="s">
        <v>13</v>
      </c>
    </row>
    <row r="224" spans="1:10" x14ac:dyDescent="0.35">
      <c r="A224" s="7" t="s">
        <v>48</v>
      </c>
      <c r="B224" s="7" t="s">
        <v>49</v>
      </c>
      <c r="C224" s="7" t="s">
        <v>305</v>
      </c>
      <c r="D224" s="7" t="s">
        <v>306</v>
      </c>
      <c r="E224" s="7" t="s">
        <v>463</v>
      </c>
      <c r="F224" s="7" t="s">
        <v>10</v>
      </c>
      <c r="G224" s="7" t="s">
        <v>10</v>
      </c>
      <c r="I224" s="7" t="s">
        <v>27</v>
      </c>
      <c r="J224" s="7" t="s">
        <v>52</v>
      </c>
    </row>
    <row r="225" spans="1:10" x14ac:dyDescent="0.35">
      <c r="A225" s="7" t="s">
        <v>48</v>
      </c>
      <c r="B225" s="7" t="s">
        <v>121</v>
      </c>
      <c r="C225" s="7" t="s">
        <v>307</v>
      </c>
      <c r="D225" s="7" t="s">
        <v>308</v>
      </c>
      <c r="E225" s="7" t="s">
        <v>463</v>
      </c>
      <c r="F225" s="7" t="s">
        <v>10</v>
      </c>
      <c r="G225" s="7" t="s">
        <v>10</v>
      </c>
      <c r="I225" s="7" t="s">
        <v>27</v>
      </c>
      <c r="J225" s="7" t="s">
        <v>52</v>
      </c>
    </row>
    <row r="226" spans="1:10" x14ac:dyDescent="0.35">
      <c r="A226" s="7" t="s">
        <v>31</v>
      </c>
      <c r="B226" s="7" t="s">
        <v>32</v>
      </c>
      <c r="C226" s="7" t="s">
        <v>309</v>
      </c>
      <c r="D226" s="7" t="s">
        <v>310</v>
      </c>
      <c r="E226" s="7" t="s">
        <v>461</v>
      </c>
      <c r="F226" s="7" t="s">
        <v>10</v>
      </c>
      <c r="G226" s="7" t="s">
        <v>10</v>
      </c>
      <c r="H226">
        <v>10000</v>
      </c>
      <c r="I226" s="7" t="s">
        <v>27</v>
      </c>
      <c r="J226" s="7" t="s">
        <v>28</v>
      </c>
    </row>
    <row r="227" spans="1:10" x14ac:dyDescent="0.35">
      <c r="A227" s="7" t="s">
        <v>21</v>
      </c>
      <c r="B227" s="7" t="s">
        <v>188</v>
      </c>
      <c r="C227" s="7" t="s">
        <v>10</v>
      </c>
      <c r="D227" s="7" t="s">
        <v>311</v>
      </c>
      <c r="E227" s="7" t="s">
        <v>463</v>
      </c>
      <c r="F227" s="7" t="s">
        <v>10</v>
      </c>
      <c r="G227" s="7" t="s">
        <v>10</v>
      </c>
      <c r="I227" s="7" t="s">
        <v>13</v>
      </c>
      <c r="J227" s="7" t="s">
        <v>13</v>
      </c>
    </row>
    <row r="228" spans="1:10" x14ac:dyDescent="0.35">
      <c r="A228" s="7" t="s">
        <v>17</v>
      </c>
      <c r="B228" s="7" t="s">
        <v>29</v>
      </c>
      <c r="C228" s="7" t="s">
        <v>10</v>
      </c>
      <c r="D228" s="7" t="s">
        <v>312</v>
      </c>
      <c r="E228" s="7" t="s">
        <v>461</v>
      </c>
      <c r="F228" s="7" t="s">
        <v>12</v>
      </c>
      <c r="G228" s="7" t="s">
        <v>10</v>
      </c>
      <c r="I228" s="7" t="s">
        <v>13</v>
      </c>
      <c r="J228" s="7" t="s">
        <v>13</v>
      </c>
    </row>
    <row r="229" spans="1:10" x14ac:dyDescent="0.35">
      <c r="A229" s="7" t="s">
        <v>17</v>
      </c>
      <c r="B229" s="7" t="s">
        <v>29</v>
      </c>
      <c r="C229" s="7" t="s">
        <v>10</v>
      </c>
      <c r="D229" s="7" t="s">
        <v>313</v>
      </c>
      <c r="E229" s="7" t="s">
        <v>461</v>
      </c>
      <c r="F229" s="7" t="s">
        <v>12</v>
      </c>
      <c r="G229" s="7" t="s">
        <v>10</v>
      </c>
      <c r="I229" s="7" t="s">
        <v>13</v>
      </c>
      <c r="J229" s="7" t="s">
        <v>13</v>
      </c>
    </row>
    <row r="230" spans="1:10" x14ac:dyDescent="0.35">
      <c r="A230" s="7" t="s">
        <v>31</v>
      </c>
      <c r="B230" s="7" t="s">
        <v>54</v>
      </c>
      <c r="C230" s="7" t="s">
        <v>10</v>
      </c>
      <c r="D230" s="7" t="s">
        <v>314</v>
      </c>
      <c r="E230" s="7" t="s">
        <v>463</v>
      </c>
      <c r="F230" s="7" t="s">
        <v>10</v>
      </c>
      <c r="G230" s="7" t="s">
        <v>10</v>
      </c>
      <c r="I230" s="7" t="s">
        <v>13</v>
      </c>
      <c r="J230" s="7" t="s">
        <v>13</v>
      </c>
    </row>
    <row r="231" spans="1:10" x14ac:dyDescent="0.35">
      <c r="A231" s="7" t="s">
        <v>14</v>
      </c>
      <c r="B231" s="7" t="s">
        <v>109</v>
      </c>
      <c r="C231" s="7" t="s">
        <v>315</v>
      </c>
      <c r="D231" s="7" t="s">
        <v>316</v>
      </c>
      <c r="E231" s="7" t="s">
        <v>461</v>
      </c>
      <c r="F231" s="7" t="s">
        <v>10</v>
      </c>
      <c r="G231" s="7" t="s">
        <v>10</v>
      </c>
      <c r="I231" s="7" t="s">
        <v>27</v>
      </c>
      <c r="J231" s="7" t="s">
        <v>28</v>
      </c>
    </row>
    <row r="232" spans="1:10" x14ac:dyDescent="0.35">
      <c r="A232" s="7" t="s">
        <v>48</v>
      </c>
      <c r="B232" s="7" t="s">
        <v>49</v>
      </c>
      <c r="C232" s="7" t="s">
        <v>10</v>
      </c>
      <c r="D232" s="7" t="s">
        <v>317</v>
      </c>
      <c r="E232" s="7" t="s">
        <v>461</v>
      </c>
      <c r="F232" s="7" t="s">
        <v>12</v>
      </c>
      <c r="G232" s="7" t="s">
        <v>10</v>
      </c>
      <c r="I232" s="7" t="s">
        <v>13</v>
      </c>
      <c r="J232" s="7" t="s">
        <v>13</v>
      </c>
    </row>
    <row r="233" spans="1:10" x14ac:dyDescent="0.35">
      <c r="A233" s="7" t="s">
        <v>48</v>
      </c>
      <c r="B233" s="7" t="s">
        <v>58</v>
      </c>
      <c r="C233" s="7" t="s">
        <v>318</v>
      </c>
      <c r="D233" s="7" t="s">
        <v>493</v>
      </c>
      <c r="E233" s="7" t="s">
        <v>461</v>
      </c>
      <c r="F233" s="7" t="s">
        <v>10</v>
      </c>
      <c r="G233" s="7" t="s">
        <v>10</v>
      </c>
      <c r="I233" s="7" t="s">
        <v>27</v>
      </c>
      <c r="J233" s="7" t="s">
        <v>28</v>
      </c>
    </row>
    <row r="234" spans="1:10" x14ac:dyDescent="0.35">
      <c r="A234" s="7" t="s">
        <v>14</v>
      </c>
      <c r="B234" s="7" t="s">
        <v>15</v>
      </c>
      <c r="C234" s="7" t="s">
        <v>319</v>
      </c>
      <c r="D234" s="7" t="s">
        <v>320</v>
      </c>
      <c r="E234" s="7" t="s">
        <v>461</v>
      </c>
      <c r="F234" s="7" t="s">
        <v>10</v>
      </c>
      <c r="G234" s="7" t="s">
        <v>10</v>
      </c>
      <c r="I234" s="7" t="s">
        <v>27</v>
      </c>
      <c r="J234" s="7" t="s">
        <v>28</v>
      </c>
    </row>
    <row r="235" spans="1:10" x14ac:dyDescent="0.35">
      <c r="A235" s="7" t="s">
        <v>14</v>
      </c>
      <c r="B235" s="7" t="s">
        <v>15</v>
      </c>
      <c r="C235" s="7" t="s">
        <v>321</v>
      </c>
      <c r="D235" s="7" t="s">
        <v>322</v>
      </c>
      <c r="E235" s="7" t="s">
        <v>461</v>
      </c>
      <c r="F235" s="7" t="s">
        <v>10</v>
      </c>
      <c r="G235" s="7" t="s">
        <v>10</v>
      </c>
      <c r="I235" s="7" t="s">
        <v>27</v>
      </c>
      <c r="J235" s="7" t="s">
        <v>28</v>
      </c>
    </row>
    <row r="236" spans="1:10" x14ac:dyDescent="0.35">
      <c r="A236" s="7" t="s">
        <v>14</v>
      </c>
      <c r="B236" s="7" t="s">
        <v>15</v>
      </c>
      <c r="C236" s="7" t="s">
        <v>10</v>
      </c>
      <c r="D236" s="7" t="s">
        <v>323</v>
      </c>
      <c r="E236" s="7" t="s">
        <v>463</v>
      </c>
      <c r="F236" s="7" t="s">
        <v>10</v>
      </c>
      <c r="G236" s="7" t="s">
        <v>10</v>
      </c>
      <c r="I236" s="7" t="s">
        <v>13</v>
      </c>
      <c r="J236" s="7" t="s">
        <v>13</v>
      </c>
    </row>
    <row r="237" spans="1:10" x14ac:dyDescent="0.35">
      <c r="A237" s="7" t="s">
        <v>460</v>
      </c>
      <c r="B237" s="7" t="s">
        <v>9</v>
      </c>
      <c r="C237" s="7" t="s">
        <v>10</v>
      </c>
      <c r="D237" s="7" t="s">
        <v>494</v>
      </c>
      <c r="E237" s="7" t="s">
        <v>463</v>
      </c>
      <c r="F237" s="7" t="s">
        <v>10</v>
      </c>
      <c r="G237" s="7" t="s">
        <v>10</v>
      </c>
      <c r="I237" s="7" t="s">
        <v>13</v>
      </c>
      <c r="J237" s="7" t="s">
        <v>13</v>
      </c>
    </row>
    <row r="238" spans="1:10" x14ac:dyDescent="0.35">
      <c r="A238" s="7" t="s">
        <v>31</v>
      </c>
      <c r="B238" s="7" t="s">
        <v>54</v>
      </c>
      <c r="C238" s="7" t="s">
        <v>324</v>
      </c>
      <c r="D238" s="7" t="s">
        <v>325</v>
      </c>
      <c r="E238" s="7" t="s">
        <v>461</v>
      </c>
      <c r="F238" s="7" t="s">
        <v>10</v>
      </c>
      <c r="G238" s="7" t="s">
        <v>10</v>
      </c>
      <c r="H238">
        <v>14010</v>
      </c>
      <c r="I238" s="7" t="s">
        <v>27</v>
      </c>
      <c r="J238" s="7" t="s">
        <v>28</v>
      </c>
    </row>
    <row r="239" spans="1:10" x14ac:dyDescent="0.35">
      <c r="A239" s="7" t="s">
        <v>31</v>
      </c>
      <c r="B239" s="7" t="s">
        <v>54</v>
      </c>
      <c r="C239" s="7" t="s">
        <v>10</v>
      </c>
      <c r="D239" s="7" t="s">
        <v>326</v>
      </c>
      <c r="E239" s="7" t="s">
        <v>463</v>
      </c>
      <c r="F239" s="7" t="s">
        <v>10</v>
      </c>
      <c r="G239" s="7" t="s">
        <v>10</v>
      </c>
      <c r="I239" s="7" t="s">
        <v>13</v>
      </c>
      <c r="J239" s="7" t="s">
        <v>13</v>
      </c>
    </row>
    <row r="240" spans="1:10" x14ac:dyDescent="0.35">
      <c r="A240" s="7" t="s">
        <v>48</v>
      </c>
      <c r="B240" s="7" t="s">
        <v>58</v>
      </c>
      <c r="C240" s="7" t="s">
        <v>10</v>
      </c>
      <c r="D240" s="7" t="s">
        <v>327</v>
      </c>
      <c r="E240" s="7" t="s">
        <v>39</v>
      </c>
      <c r="F240" s="7" t="s">
        <v>10</v>
      </c>
      <c r="G240" s="7" t="s">
        <v>10</v>
      </c>
      <c r="I240" s="7" t="s">
        <v>13</v>
      </c>
      <c r="J240" s="7" t="s">
        <v>13</v>
      </c>
    </row>
    <row r="241" spans="1:10" x14ac:dyDescent="0.35">
      <c r="A241" s="7" t="s">
        <v>17</v>
      </c>
      <c r="B241" s="7" t="s">
        <v>18</v>
      </c>
      <c r="C241" s="7" t="s">
        <v>10</v>
      </c>
      <c r="D241" s="7" t="s">
        <v>495</v>
      </c>
      <c r="E241" s="7" t="s">
        <v>463</v>
      </c>
      <c r="F241" s="7" t="s">
        <v>10</v>
      </c>
      <c r="G241" s="7" t="s">
        <v>10</v>
      </c>
      <c r="I241" s="7" t="s">
        <v>13</v>
      </c>
      <c r="J241" s="7" t="s">
        <v>13</v>
      </c>
    </row>
    <row r="242" spans="1:10" x14ac:dyDescent="0.35">
      <c r="A242" s="7" t="s">
        <v>31</v>
      </c>
      <c r="B242" s="7" t="s">
        <v>115</v>
      </c>
      <c r="C242" s="7" t="s">
        <v>328</v>
      </c>
      <c r="D242" s="7" t="s">
        <v>329</v>
      </c>
      <c r="E242" s="7" t="s">
        <v>461</v>
      </c>
      <c r="F242" s="7" t="s">
        <v>10</v>
      </c>
      <c r="G242" s="7" t="s">
        <v>10</v>
      </c>
      <c r="H242">
        <v>3000</v>
      </c>
      <c r="I242" s="7" t="s">
        <v>27</v>
      </c>
      <c r="J242" s="7" t="s">
        <v>28</v>
      </c>
    </row>
    <row r="243" spans="1:10" x14ac:dyDescent="0.35">
      <c r="A243" s="7" t="s">
        <v>21</v>
      </c>
      <c r="B243" s="7" t="s">
        <v>188</v>
      </c>
      <c r="C243" s="7" t="s">
        <v>10</v>
      </c>
      <c r="D243" s="7" t="s">
        <v>330</v>
      </c>
      <c r="E243" s="7" t="s">
        <v>461</v>
      </c>
      <c r="F243" s="7" t="s">
        <v>12</v>
      </c>
      <c r="G243" s="7" t="s">
        <v>10</v>
      </c>
      <c r="I243" s="7" t="s">
        <v>13</v>
      </c>
      <c r="J243" s="7" t="s">
        <v>13</v>
      </c>
    </row>
    <row r="244" spans="1:10" x14ac:dyDescent="0.35">
      <c r="A244" s="7" t="s">
        <v>460</v>
      </c>
      <c r="B244" s="7" t="s">
        <v>9</v>
      </c>
      <c r="C244" s="7" t="s">
        <v>10</v>
      </c>
      <c r="D244" s="7" t="s">
        <v>496</v>
      </c>
      <c r="E244" s="7" t="s">
        <v>39</v>
      </c>
      <c r="F244" s="7" t="s">
        <v>10</v>
      </c>
      <c r="G244" s="7" t="s">
        <v>12</v>
      </c>
      <c r="I244" s="7" t="s">
        <v>13</v>
      </c>
      <c r="J244" s="7" t="s">
        <v>13</v>
      </c>
    </row>
    <row r="245" spans="1:10" x14ac:dyDescent="0.35">
      <c r="A245" s="7" t="s">
        <v>14</v>
      </c>
      <c r="B245" s="7" t="s">
        <v>15</v>
      </c>
      <c r="C245" s="7" t="s">
        <v>331</v>
      </c>
      <c r="D245" s="7" t="s">
        <v>332</v>
      </c>
      <c r="E245" s="7" t="s">
        <v>461</v>
      </c>
      <c r="F245" s="7" t="s">
        <v>10</v>
      </c>
      <c r="G245" s="7" t="s">
        <v>10</v>
      </c>
      <c r="I245" s="7" t="s">
        <v>27</v>
      </c>
      <c r="J245" s="7" t="s">
        <v>28</v>
      </c>
    </row>
    <row r="246" spans="1:10" x14ac:dyDescent="0.35">
      <c r="A246" s="7" t="s">
        <v>48</v>
      </c>
      <c r="B246" s="7" t="s">
        <v>49</v>
      </c>
      <c r="C246" s="7" t="s">
        <v>10</v>
      </c>
      <c r="D246" s="7" t="s">
        <v>333</v>
      </c>
      <c r="E246" s="7" t="s">
        <v>461</v>
      </c>
      <c r="F246" s="7" t="s">
        <v>12</v>
      </c>
      <c r="G246" s="7" t="s">
        <v>10</v>
      </c>
      <c r="I246" s="7" t="s">
        <v>13</v>
      </c>
      <c r="J246" s="7" t="s">
        <v>13</v>
      </c>
    </row>
    <row r="247" spans="1:10" x14ac:dyDescent="0.35">
      <c r="A247" s="7" t="s">
        <v>17</v>
      </c>
      <c r="B247" s="7" t="s">
        <v>29</v>
      </c>
      <c r="C247" s="7" t="s">
        <v>10</v>
      </c>
      <c r="D247" s="7" t="s">
        <v>334</v>
      </c>
      <c r="E247" s="7" t="s">
        <v>463</v>
      </c>
      <c r="F247" s="7" t="s">
        <v>10</v>
      </c>
      <c r="G247" s="7" t="s">
        <v>10</v>
      </c>
      <c r="I247" s="7" t="s">
        <v>13</v>
      </c>
      <c r="J247" s="7" t="s">
        <v>13</v>
      </c>
    </row>
    <row r="248" spans="1:10" x14ac:dyDescent="0.35">
      <c r="A248" s="7" t="s">
        <v>460</v>
      </c>
      <c r="B248" s="7" t="s">
        <v>9</v>
      </c>
      <c r="C248" s="7" t="s">
        <v>10</v>
      </c>
      <c r="D248" s="7" t="s">
        <v>497</v>
      </c>
      <c r="E248" s="7" t="s">
        <v>39</v>
      </c>
      <c r="F248" s="7" t="s">
        <v>10</v>
      </c>
      <c r="G248" s="7" t="s">
        <v>10</v>
      </c>
      <c r="I248" s="7" t="s">
        <v>13</v>
      </c>
      <c r="J248" s="7" t="s">
        <v>13</v>
      </c>
    </row>
    <row r="249" spans="1:10" x14ac:dyDescent="0.35">
      <c r="A249" s="7" t="s">
        <v>48</v>
      </c>
      <c r="B249" s="7" t="s">
        <v>58</v>
      </c>
      <c r="C249" s="7" t="s">
        <v>335</v>
      </c>
      <c r="D249" s="7" t="s">
        <v>336</v>
      </c>
      <c r="E249" s="7" t="s">
        <v>463</v>
      </c>
      <c r="F249" s="7" t="s">
        <v>10</v>
      </c>
      <c r="G249" s="7" t="s">
        <v>10</v>
      </c>
      <c r="I249" s="7" t="s">
        <v>27</v>
      </c>
      <c r="J249" s="7" t="s">
        <v>52</v>
      </c>
    </row>
    <row r="250" spans="1:10" x14ac:dyDescent="0.35">
      <c r="A250" s="7" t="s">
        <v>48</v>
      </c>
      <c r="B250" s="7" t="s">
        <v>58</v>
      </c>
      <c r="C250" s="7" t="s">
        <v>10</v>
      </c>
      <c r="D250" s="7" t="s">
        <v>337</v>
      </c>
      <c r="E250" s="7" t="s">
        <v>39</v>
      </c>
      <c r="F250" s="7" t="s">
        <v>10</v>
      </c>
      <c r="G250" s="7" t="s">
        <v>10</v>
      </c>
      <c r="I250" s="7" t="s">
        <v>13</v>
      </c>
      <c r="J250" s="7" t="s">
        <v>13</v>
      </c>
    </row>
    <row r="251" spans="1:10" x14ac:dyDescent="0.35">
      <c r="A251" s="7" t="s">
        <v>17</v>
      </c>
      <c r="B251" s="7" t="s">
        <v>18</v>
      </c>
      <c r="C251" s="7" t="s">
        <v>338</v>
      </c>
      <c r="D251" s="7" t="s">
        <v>338</v>
      </c>
      <c r="E251" s="7" t="s">
        <v>461</v>
      </c>
      <c r="F251" s="7" t="s">
        <v>10</v>
      </c>
      <c r="G251" s="7" t="s">
        <v>10</v>
      </c>
      <c r="I251" s="7" t="s">
        <v>27</v>
      </c>
      <c r="J251" s="7" t="s">
        <v>28</v>
      </c>
    </row>
    <row r="252" spans="1:10" x14ac:dyDescent="0.35">
      <c r="A252" s="7" t="s">
        <v>17</v>
      </c>
      <c r="B252" s="7" t="s">
        <v>29</v>
      </c>
      <c r="C252" s="7" t="s">
        <v>339</v>
      </c>
      <c r="D252" s="7" t="s">
        <v>339</v>
      </c>
      <c r="E252" s="7" t="s">
        <v>461</v>
      </c>
      <c r="F252" s="7" t="s">
        <v>10</v>
      </c>
      <c r="G252" s="7" t="s">
        <v>10</v>
      </c>
      <c r="I252" s="7" t="s">
        <v>27</v>
      </c>
      <c r="J252" s="7" t="s">
        <v>28</v>
      </c>
    </row>
    <row r="253" spans="1:10" x14ac:dyDescent="0.35">
      <c r="A253" s="7" t="s">
        <v>460</v>
      </c>
      <c r="B253" s="7" t="s">
        <v>9</v>
      </c>
      <c r="C253" s="7" t="s">
        <v>10</v>
      </c>
      <c r="D253" s="7" t="s">
        <v>498</v>
      </c>
      <c r="E253" s="7" t="s">
        <v>461</v>
      </c>
      <c r="F253" s="7" t="s">
        <v>12</v>
      </c>
      <c r="G253" s="7" t="s">
        <v>10</v>
      </c>
      <c r="I253" s="7" t="s">
        <v>13</v>
      </c>
      <c r="J253" s="7" t="s">
        <v>13</v>
      </c>
    </row>
    <row r="254" spans="1:10" x14ac:dyDescent="0.35">
      <c r="A254" s="7" t="s">
        <v>14</v>
      </c>
      <c r="B254" s="7" t="s">
        <v>15</v>
      </c>
      <c r="C254" s="7" t="s">
        <v>340</v>
      </c>
      <c r="D254" s="7" t="s">
        <v>341</v>
      </c>
      <c r="E254" s="7" t="s">
        <v>461</v>
      </c>
      <c r="F254" s="7" t="s">
        <v>10</v>
      </c>
      <c r="G254" s="7" t="s">
        <v>10</v>
      </c>
      <c r="I254" s="7" t="s">
        <v>27</v>
      </c>
      <c r="J254" s="7" t="s">
        <v>28</v>
      </c>
    </row>
    <row r="255" spans="1:10" x14ac:dyDescent="0.35">
      <c r="A255" s="7" t="s">
        <v>17</v>
      </c>
      <c r="B255" s="7" t="s">
        <v>40</v>
      </c>
      <c r="C255" s="7" t="s">
        <v>10</v>
      </c>
      <c r="D255" s="7" t="s">
        <v>342</v>
      </c>
      <c r="E255" s="7" t="s">
        <v>461</v>
      </c>
      <c r="F255" s="7" t="s">
        <v>12</v>
      </c>
      <c r="G255" s="7" t="s">
        <v>10</v>
      </c>
      <c r="I255" s="7" t="s">
        <v>13</v>
      </c>
      <c r="J255" s="7" t="s">
        <v>13</v>
      </c>
    </row>
    <row r="256" spans="1:10" x14ac:dyDescent="0.35">
      <c r="A256" s="7" t="s">
        <v>17</v>
      </c>
      <c r="B256" s="7" t="s">
        <v>29</v>
      </c>
      <c r="C256" s="7" t="s">
        <v>10</v>
      </c>
      <c r="D256" s="7" t="s">
        <v>343</v>
      </c>
      <c r="E256" s="7" t="s">
        <v>463</v>
      </c>
      <c r="F256" s="7" t="s">
        <v>10</v>
      </c>
      <c r="G256" s="7" t="s">
        <v>10</v>
      </c>
      <c r="I256" s="7" t="s">
        <v>13</v>
      </c>
      <c r="J256" s="7" t="s">
        <v>13</v>
      </c>
    </row>
    <row r="257" spans="1:10" x14ac:dyDescent="0.35">
      <c r="A257" s="7" t="s">
        <v>48</v>
      </c>
      <c r="B257" s="7" t="s">
        <v>58</v>
      </c>
      <c r="C257" s="7" t="s">
        <v>344</v>
      </c>
      <c r="D257" s="7" t="s">
        <v>345</v>
      </c>
      <c r="E257" s="7" t="s">
        <v>461</v>
      </c>
      <c r="F257" s="7" t="s">
        <v>10</v>
      </c>
      <c r="G257" s="7" t="s">
        <v>10</v>
      </c>
      <c r="I257" s="7" t="s">
        <v>27</v>
      </c>
      <c r="J257" s="7" t="s">
        <v>28</v>
      </c>
    </row>
    <row r="258" spans="1:10" x14ac:dyDescent="0.35">
      <c r="A258" s="7" t="s">
        <v>460</v>
      </c>
      <c r="B258" s="7" t="s">
        <v>9</v>
      </c>
      <c r="C258" s="7" t="s">
        <v>10</v>
      </c>
      <c r="D258" s="7" t="s">
        <v>499</v>
      </c>
      <c r="E258" s="7" t="s">
        <v>461</v>
      </c>
      <c r="F258" s="7" t="s">
        <v>12</v>
      </c>
      <c r="G258" s="7" t="s">
        <v>10</v>
      </c>
      <c r="I258" s="7" t="s">
        <v>13</v>
      </c>
      <c r="J258" s="7" t="s">
        <v>13</v>
      </c>
    </row>
    <row r="259" spans="1:10" x14ac:dyDescent="0.35">
      <c r="A259" s="7" t="s">
        <v>17</v>
      </c>
      <c r="B259" s="7" t="s">
        <v>40</v>
      </c>
      <c r="C259" s="7" t="s">
        <v>10</v>
      </c>
      <c r="D259" s="7" t="s">
        <v>346</v>
      </c>
      <c r="E259" s="7" t="s">
        <v>463</v>
      </c>
      <c r="F259" s="7" t="s">
        <v>10</v>
      </c>
      <c r="G259" s="7" t="s">
        <v>10</v>
      </c>
      <c r="I259" s="7" t="s">
        <v>13</v>
      </c>
      <c r="J259" s="7" t="s">
        <v>13</v>
      </c>
    </row>
    <row r="260" spans="1:10" x14ac:dyDescent="0.35">
      <c r="A260" s="7" t="s">
        <v>21</v>
      </c>
      <c r="B260" s="7" t="s">
        <v>44</v>
      </c>
      <c r="C260" s="7" t="s">
        <v>10</v>
      </c>
      <c r="D260" s="7" t="s">
        <v>347</v>
      </c>
      <c r="E260" s="7" t="s">
        <v>463</v>
      </c>
      <c r="F260" s="7" t="s">
        <v>10</v>
      </c>
      <c r="G260" s="7" t="s">
        <v>10</v>
      </c>
      <c r="I260" s="7" t="s">
        <v>13</v>
      </c>
      <c r="J260" s="7" t="s">
        <v>13</v>
      </c>
    </row>
    <row r="261" spans="1:10" x14ac:dyDescent="0.35">
      <c r="A261" s="7" t="s">
        <v>31</v>
      </c>
      <c r="B261" s="7" t="s">
        <v>37</v>
      </c>
      <c r="C261" s="7" t="s">
        <v>10</v>
      </c>
      <c r="D261" s="7" t="s">
        <v>348</v>
      </c>
      <c r="E261" s="7" t="s">
        <v>461</v>
      </c>
      <c r="F261" s="7" t="s">
        <v>12</v>
      </c>
      <c r="G261" s="7" t="s">
        <v>10</v>
      </c>
      <c r="I261" s="7" t="s">
        <v>13</v>
      </c>
      <c r="J261" s="7" t="s">
        <v>13</v>
      </c>
    </row>
    <row r="262" spans="1:10" x14ac:dyDescent="0.35">
      <c r="A262" s="7" t="s">
        <v>21</v>
      </c>
      <c r="B262" s="7" t="s">
        <v>188</v>
      </c>
      <c r="C262" s="7" t="s">
        <v>10</v>
      </c>
      <c r="D262" s="7" t="s">
        <v>349</v>
      </c>
      <c r="E262" s="7" t="s">
        <v>463</v>
      </c>
      <c r="F262" s="7" t="s">
        <v>10</v>
      </c>
      <c r="G262" s="7" t="s">
        <v>10</v>
      </c>
      <c r="I262" s="7" t="s">
        <v>13</v>
      </c>
      <c r="J262" s="7" t="s">
        <v>13</v>
      </c>
    </row>
    <row r="263" spans="1:10" x14ac:dyDescent="0.35">
      <c r="A263" s="7" t="s">
        <v>48</v>
      </c>
      <c r="B263" s="7" t="s">
        <v>49</v>
      </c>
      <c r="C263" s="7" t="s">
        <v>350</v>
      </c>
      <c r="D263" s="7" t="s">
        <v>351</v>
      </c>
      <c r="E263" s="7" t="s">
        <v>463</v>
      </c>
      <c r="F263" s="7" t="s">
        <v>10</v>
      </c>
      <c r="G263" s="7" t="s">
        <v>10</v>
      </c>
      <c r="I263" s="7" t="s">
        <v>27</v>
      </c>
      <c r="J263" s="7" t="s">
        <v>52</v>
      </c>
    </row>
    <row r="264" spans="1:10" x14ac:dyDescent="0.35">
      <c r="A264" s="7" t="s">
        <v>31</v>
      </c>
      <c r="B264" s="7" t="s">
        <v>32</v>
      </c>
      <c r="C264" s="7" t="s">
        <v>352</v>
      </c>
      <c r="D264" s="7" t="s">
        <v>353</v>
      </c>
      <c r="E264" s="7" t="s">
        <v>461</v>
      </c>
      <c r="F264" s="7" t="s">
        <v>10</v>
      </c>
      <c r="G264" s="7" t="s">
        <v>10</v>
      </c>
      <c r="H264">
        <v>5000</v>
      </c>
      <c r="I264" s="7" t="s">
        <v>27</v>
      </c>
      <c r="J264" s="7" t="s">
        <v>28</v>
      </c>
    </row>
    <row r="265" spans="1:10" x14ac:dyDescent="0.35">
      <c r="A265" s="7" t="s">
        <v>460</v>
      </c>
      <c r="B265" s="7" t="s">
        <v>9</v>
      </c>
      <c r="C265" s="7" t="s">
        <v>9</v>
      </c>
      <c r="D265" s="7" t="s">
        <v>354</v>
      </c>
      <c r="E265" s="7" t="s">
        <v>461</v>
      </c>
      <c r="F265" s="7" t="s">
        <v>10</v>
      </c>
      <c r="G265" s="7" t="s">
        <v>10</v>
      </c>
      <c r="I265" s="7" t="s">
        <v>27</v>
      </c>
      <c r="J265" s="7" t="s">
        <v>28</v>
      </c>
    </row>
    <row r="266" spans="1:10" x14ac:dyDescent="0.35">
      <c r="A266" s="7" t="s">
        <v>21</v>
      </c>
      <c r="B266" s="7" t="s">
        <v>94</v>
      </c>
      <c r="C266" s="7" t="s">
        <v>10</v>
      </c>
      <c r="D266" s="7" t="s">
        <v>355</v>
      </c>
      <c r="E266" s="7" t="s">
        <v>463</v>
      </c>
      <c r="F266" s="7" t="s">
        <v>10</v>
      </c>
      <c r="G266" s="7" t="s">
        <v>10</v>
      </c>
      <c r="I266" s="7" t="s">
        <v>13</v>
      </c>
      <c r="J266" s="7" t="s">
        <v>13</v>
      </c>
    </row>
    <row r="267" spans="1:10" x14ac:dyDescent="0.35">
      <c r="A267" s="7" t="s">
        <v>460</v>
      </c>
      <c r="B267" s="7" t="s">
        <v>34</v>
      </c>
      <c r="C267" s="7" t="s">
        <v>356</v>
      </c>
      <c r="D267" s="7" t="s">
        <v>356</v>
      </c>
      <c r="E267" s="7" t="s">
        <v>461</v>
      </c>
      <c r="F267" s="7" t="s">
        <v>10</v>
      </c>
      <c r="G267" s="7" t="s">
        <v>10</v>
      </c>
      <c r="I267" s="7" t="s">
        <v>27</v>
      </c>
      <c r="J267" s="7" t="s">
        <v>28</v>
      </c>
    </row>
    <row r="268" spans="1:10" x14ac:dyDescent="0.35">
      <c r="A268" s="7" t="s">
        <v>460</v>
      </c>
      <c r="B268" s="7" t="s">
        <v>9</v>
      </c>
      <c r="C268" s="7" t="s">
        <v>10</v>
      </c>
      <c r="D268" s="7" t="s">
        <v>500</v>
      </c>
      <c r="E268" s="7" t="s">
        <v>463</v>
      </c>
      <c r="F268" s="7" t="s">
        <v>10</v>
      </c>
      <c r="G268" s="7" t="s">
        <v>10</v>
      </c>
      <c r="I268" s="7" t="s">
        <v>13</v>
      </c>
      <c r="J268" s="7" t="s">
        <v>13</v>
      </c>
    </row>
    <row r="269" spans="1:10" x14ac:dyDescent="0.35">
      <c r="A269" s="7" t="s">
        <v>460</v>
      </c>
      <c r="B269" s="7" t="s">
        <v>9</v>
      </c>
      <c r="C269" s="7" t="s">
        <v>10</v>
      </c>
      <c r="D269" s="7" t="s">
        <v>357</v>
      </c>
      <c r="E269" s="7" t="s">
        <v>461</v>
      </c>
      <c r="F269" s="7" t="s">
        <v>12</v>
      </c>
      <c r="G269" s="7" t="s">
        <v>10</v>
      </c>
      <c r="I269" s="7" t="s">
        <v>13</v>
      </c>
      <c r="J269" s="7" t="s">
        <v>13</v>
      </c>
    </row>
    <row r="270" spans="1:10" x14ac:dyDescent="0.35">
      <c r="A270" s="7" t="s">
        <v>21</v>
      </c>
      <c r="B270" s="7" t="s">
        <v>94</v>
      </c>
      <c r="C270" s="7" t="s">
        <v>10</v>
      </c>
      <c r="D270" s="7" t="s">
        <v>358</v>
      </c>
      <c r="E270" s="7" t="s">
        <v>461</v>
      </c>
      <c r="F270" s="7" t="s">
        <v>12</v>
      </c>
      <c r="G270" s="7" t="s">
        <v>10</v>
      </c>
      <c r="I270" s="7" t="s">
        <v>13</v>
      </c>
      <c r="J270" s="7" t="s">
        <v>13</v>
      </c>
    </row>
    <row r="271" spans="1:10" x14ac:dyDescent="0.35">
      <c r="A271" s="7" t="s">
        <v>31</v>
      </c>
      <c r="B271" s="7" t="s">
        <v>32</v>
      </c>
      <c r="C271" s="7" t="s">
        <v>359</v>
      </c>
      <c r="D271" s="7" t="s">
        <v>360</v>
      </c>
      <c r="E271" s="7" t="s">
        <v>461</v>
      </c>
      <c r="F271" s="7" t="s">
        <v>10</v>
      </c>
      <c r="G271" s="7" t="s">
        <v>10</v>
      </c>
      <c r="H271">
        <v>12000</v>
      </c>
      <c r="I271" s="7" t="s">
        <v>27</v>
      </c>
      <c r="J271" s="7" t="s">
        <v>28</v>
      </c>
    </row>
    <row r="272" spans="1:10" x14ac:dyDescent="0.35">
      <c r="A272" s="7" t="s">
        <v>17</v>
      </c>
      <c r="B272" s="7" t="s">
        <v>40</v>
      </c>
      <c r="C272" s="7" t="s">
        <v>361</v>
      </c>
      <c r="D272" s="7" t="s">
        <v>362</v>
      </c>
      <c r="E272" s="7" t="s">
        <v>461</v>
      </c>
      <c r="F272" s="7" t="s">
        <v>10</v>
      </c>
      <c r="G272" s="7" t="s">
        <v>10</v>
      </c>
      <c r="I272" s="7" t="s">
        <v>27</v>
      </c>
      <c r="J272" s="7" t="s">
        <v>28</v>
      </c>
    </row>
    <row r="273" spans="1:10" x14ac:dyDescent="0.35">
      <c r="A273" s="7" t="s">
        <v>17</v>
      </c>
      <c r="B273" s="7" t="s">
        <v>29</v>
      </c>
      <c r="C273" s="7" t="s">
        <v>10</v>
      </c>
      <c r="D273" s="7" t="s">
        <v>363</v>
      </c>
      <c r="E273" s="7" t="s">
        <v>461</v>
      </c>
      <c r="F273" s="7" t="s">
        <v>12</v>
      </c>
      <c r="G273" s="7" t="s">
        <v>10</v>
      </c>
      <c r="I273" s="7" t="s">
        <v>13</v>
      </c>
      <c r="J273" s="7" t="s">
        <v>13</v>
      </c>
    </row>
    <row r="274" spans="1:10" x14ac:dyDescent="0.35">
      <c r="A274" s="7" t="s">
        <v>460</v>
      </c>
      <c r="B274" s="7" t="s">
        <v>9</v>
      </c>
      <c r="C274" s="7" t="s">
        <v>10</v>
      </c>
      <c r="D274" s="7" t="s">
        <v>364</v>
      </c>
      <c r="E274" s="7" t="s">
        <v>463</v>
      </c>
      <c r="F274" s="7" t="s">
        <v>10</v>
      </c>
      <c r="G274" s="7" t="s">
        <v>10</v>
      </c>
      <c r="I274" s="7" t="s">
        <v>13</v>
      </c>
      <c r="J274" s="7" t="s">
        <v>13</v>
      </c>
    </row>
    <row r="275" spans="1:10" x14ac:dyDescent="0.35">
      <c r="A275" s="7" t="s">
        <v>48</v>
      </c>
      <c r="B275" s="7" t="s">
        <v>58</v>
      </c>
      <c r="C275" s="7" t="s">
        <v>365</v>
      </c>
      <c r="D275" s="7" t="s">
        <v>366</v>
      </c>
      <c r="E275" s="7" t="s">
        <v>463</v>
      </c>
      <c r="F275" s="7" t="s">
        <v>10</v>
      </c>
      <c r="G275" s="7" t="s">
        <v>10</v>
      </c>
      <c r="I275" s="7" t="s">
        <v>27</v>
      </c>
      <c r="J275" s="7" t="s">
        <v>52</v>
      </c>
    </row>
    <row r="276" spans="1:10" x14ac:dyDescent="0.35">
      <c r="A276" s="7" t="s">
        <v>48</v>
      </c>
      <c r="B276" s="7" t="s">
        <v>49</v>
      </c>
      <c r="C276" s="7" t="s">
        <v>367</v>
      </c>
      <c r="D276" s="7" t="s">
        <v>368</v>
      </c>
      <c r="E276" s="7" t="s">
        <v>461</v>
      </c>
      <c r="F276" s="7" t="s">
        <v>12</v>
      </c>
      <c r="G276" s="7" t="s">
        <v>10</v>
      </c>
      <c r="I276" s="7" t="s">
        <v>27</v>
      </c>
      <c r="J276" s="7" t="s">
        <v>28</v>
      </c>
    </row>
    <row r="277" spans="1:10" x14ac:dyDescent="0.35">
      <c r="A277" s="7" t="s">
        <v>21</v>
      </c>
      <c r="B277" s="7" t="s">
        <v>188</v>
      </c>
      <c r="C277" s="7" t="s">
        <v>10</v>
      </c>
      <c r="D277" s="7" t="s">
        <v>369</v>
      </c>
      <c r="E277" s="7" t="s">
        <v>463</v>
      </c>
      <c r="F277" s="7" t="s">
        <v>10</v>
      </c>
      <c r="G277" s="7" t="s">
        <v>10</v>
      </c>
      <c r="I277" s="7" t="s">
        <v>13</v>
      </c>
      <c r="J277" s="7" t="s">
        <v>13</v>
      </c>
    </row>
    <row r="278" spans="1:10" x14ac:dyDescent="0.35">
      <c r="A278" s="7" t="s">
        <v>48</v>
      </c>
      <c r="B278" s="7" t="s">
        <v>49</v>
      </c>
      <c r="C278" s="7" t="s">
        <v>370</v>
      </c>
      <c r="D278" s="7" t="s">
        <v>371</v>
      </c>
      <c r="E278" s="7" t="s">
        <v>463</v>
      </c>
      <c r="F278" s="7" t="s">
        <v>10</v>
      </c>
      <c r="G278" s="7" t="s">
        <v>10</v>
      </c>
      <c r="I278" s="7" t="s">
        <v>27</v>
      </c>
      <c r="J278" s="7" t="s">
        <v>52</v>
      </c>
    </row>
    <row r="279" spans="1:10" x14ac:dyDescent="0.35">
      <c r="A279" s="7" t="s">
        <v>21</v>
      </c>
      <c r="B279" s="7" t="s">
        <v>44</v>
      </c>
      <c r="C279" s="7" t="s">
        <v>10</v>
      </c>
      <c r="D279" s="7" t="s">
        <v>372</v>
      </c>
      <c r="E279" s="7" t="s">
        <v>463</v>
      </c>
      <c r="F279" s="7" t="s">
        <v>10</v>
      </c>
      <c r="G279" s="7" t="s">
        <v>10</v>
      </c>
      <c r="I279" s="7" t="s">
        <v>13</v>
      </c>
      <c r="J279" s="7" t="s">
        <v>13</v>
      </c>
    </row>
    <row r="280" spans="1:10" x14ac:dyDescent="0.35">
      <c r="A280" s="7" t="s">
        <v>460</v>
      </c>
      <c r="B280" s="7" t="s">
        <v>9</v>
      </c>
      <c r="C280" s="7" t="s">
        <v>10</v>
      </c>
      <c r="D280" s="7" t="s">
        <v>501</v>
      </c>
      <c r="E280" s="7" t="s">
        <v>461</v>
      </c>
      <c r="F280" s="7" t="s">
        <v>12</v>
      </c>
      <c r="G280" s="7" t="s">
        <v>10</v>
      </c>
      <c r="I280" s="7" t="s">
        <v>13</v>
      </c>
      <c r="J280" s="7" t="s">
        <v>13</v>
      </c>
    </row>
    <row r="281" spans="1:10" x14ac:dyDescent="0.35">
      <c r="A281" s="7" t="s">
        <v>460</v>
      </c>
      <c r="B281" s="7" t="s">
        <v>72</v>
      </c>
      <c r="C281" s="7" t="s">
        <v>373</v>
      </c>
      <c r="D281" s="7" t="s">
        <v>373</v>
      </c>
      <c r="E281" s="7" t="s">
        <v>468</v>
      </c>
      <c r="F281" s="7" t="s">
        <v>10</v>
      </c>
      <c r="G281" s="7" t="s">
        <v>10</v>
      </c>
      <c r="I281" s="7" t="s">
        <v>27</v>
      </c>
      <c r="J281" s="7" t="s">
        <v>28</v>
      </c>
    </row>
    <row r="282" spans="1:10" x14ac:dyDescent="0.35">
      <c r="A282" s="7" t="s">
        <v>31</v>
      </c>
      <c r="B282" s="7" t="s">
        <v>40</v>
      </c>
      <c r="C282" s="7" t="s">
        <v>10</v>
      </c>
      <c r="D282" s="7" t="s">
        <v>374</v>
      </c>
      <c r="E282" s="7" t="s">
        <v>461</v>
      </c>
      <c r="F282" s="7" t="s">
        <v>10</v>
      </c>
      <c r="G282" s="7" t="s">
        <v>10</v>
      </c>
      <c r="I282" s="7" t="s">
        <v>13</v>
      </c>
      <c r="J282" s="7" t="s">
        <v>13</v>
      </c>
    </row>
    <row r="283" spans="1:10" x14ac:dyDescent="0.35">
      <c r="A283" s="7" t="s">
        <v>460</v>
      </c>
      <c r="B283" s="7" t="s">
        <v>9</v>
      </c>
      <c r="C283" s="7" t="s">
        <v>10</v>
      </c>
      <c r="D283" s="7" t="s">
        <v>375</v>
      </c>
      <c r="E283" s="7" t="s">
        <v>461</v>
      </c>
      <c r="F283" s="7" t="s">
        <v>12</v>
      </c>
      <c r="G283" s="7" t="s">
        <v>10</v>
      </c>
      <c r="I283" s="7" t="s">
        <v>13</v>
      </c>
      <c r="J283" s="7" t="s">
        <v>13</v>
      </c>
    </row>
    <row r="284" spans="1:10" x14ac:dyDescent="0.35">
      <c r="A284" s="7" t="s">
        <v>31</v>
      </c>
      <c r="B284" s="7" t="s">
        <v>32</v>
      </c>
      <c r="C284" s="7" t="s">
        <v>376</v>
      </c>
      <c r="D284" s="7" t="s">
        <v>377</v>
      </c>
      <c r="E284" s="7" t="s">
        <v>461</v>
      </c>
      <c r="F284" s="7" t="s">
        <v>10</v>
      </c>
      <c r="G284" s="7" t="s">
        <v>10</v>
      </c>
      <c r="H284">
        <v>7500</v>
      </c>
      <c r="I284" s="7" t="s">
        <v>27</v>
      </c>
      <c r="J284" s="7" t="s">
        <v>28</v>
      </c>
    </row>
    <row r="285" spans="1:10" x14ac:dyDescent="0.35">
      <c r="A285" s="7" t="s">
        <v>460</v>
      </c>
      <c r="B285" s="7" t="s">
        <v>9</v>
      </c>
      <c r="C285" s="7" t="s">
        <v>10</v>
      </c>
      <c r="D285" s="7" t="s">
        <v>378</v>
      </c>
      <c r="E285" s="7" t="s">
        <v>461</v>
      </c>
      <c r="F285" s="7" t="s">
        <v>12</v>
      </c>
      <c r="G285" s="7" t="s">
        <v>10</v>
      </c>
      <c r="I285" s="7" t="s">
        <v>13</v>
      </c>
      <c r="J285" s="7" t="s">
        <v>13</v>
      </c>
    </row>
    <row r="286" spans="1:10" x14ac:dyDescent="0.35">
      <c r="A286" s="7" t="s">
        <v>460</v>
      </c>
      <c r="B286" s="7" t="s">
        <v>9</v>
      </c>
      <c r="C286" s="7" t="s">
        <v>10</v>
      </c>
      <c r="D286" s="7" t="s">
        <v>379</v>
      </c>
      <c r="E286" s="7" t="s">
        <v>39</v>
      </c>
      <c r="F286" s="7" t="s">
        <v>10</v>
      </c>
      <c r="G286" s="7" t="s">
        <v>10</v>
      </c>
      <c r="I286" s="7" t="s">
        <v>13</v>
      </c>
      <c r="J286" s="7" t="s">
        <v>13</v>
      </c>
    </row>
    <row r="287" spans="1:10" x14ac:dyDescent="0.35">
      <c r="A287" s="7" t="s">
        <v>31</v>
      </c>
      <c r="B287" s="7" t="s">
        <v>32</v>
      </c>
      <c r="C287" s="7" t="s">
        <v>32</v>
      </c>
      <c r="D287" s="7" t="s">
        <v>380</v>
      </c>
      <c r="E287" s="7" t="s">
        <v>461</v>
      </c>
      <c r="F287" s="7" t="s">
        <v>10</v>
      </c>
      <c r="G287" s="7" t="s">
        <v>10</v>
      </c>
      <c r="H287">
        <v>15000</v>
      </c>
      <c r="I287" s="7" t="s">
        <v>27</v>
      </c>
      <c r="J287" s="7" t="s">
        <v>28</v>
      </c>
    </row>
    <row r="288" spans="1:10" x14ac:dyDescent="0.35">
      <c r="A288" s="7" t="s">
        <v>31</v>
      </c>
      <c r="B288" s="7" t="s">
        <v>115</v>
      </c>
      <c r="C288" s="7" t="s">
        <v>381</v>
      </c>
      <c r="D288" s="7" t="s">
        <v>382</v>
      </c>
      <c r="E288" s="7" t="s">
        <v>461</v>
      </c>
      <c r="F288" s="7" t="s">
        <v>10</v>
      </c>
      <c r="G288" s="7" t="s">
        <v>10</v>
      </c>
      <c r="H288">
        <v>9900</v>
      </c>
      <c r="I288" s="7" t="s">
        <v>27</v>
      </c>
      <c r="J288" s="7" t="s">
        <v>28</v>
      </c>
    </row>
    <row r="289" spans="1:10" x14ac:dyDescent="0.35">
      <c r="A289" s="7" t="s">
        <v>460</v>
      </c>
      <c r="B289" s="7" t="s">
        <v>9</v>
      </c>
      <c r="C289" s="7" t="s">
        <v>10</v>
      </c>
      <c r="D289" s="7" t="s">
        <v>383</v>
      </c>
      <c r="E289" s="7" t="s">
        <v>463</v>
      </c>
      <c r="F289" s="7" t="s">
        <v>10</v>
      </c>
      <c r="G289" s="7" t="s">
        <v>10</v>
      </c>
      <c r="I289" s="7" t="s">
        <v>13</v>
      </c>
      <c r="J289" s="7" t="s">
        <v>13</v>
      </c>
    </row>
    <row r="290" spans="1:10" x14ac:dyDescent="0.35">
      <c r="A290" s="7" t="s">
        <v>21</v>
      </c>
      <c r="B290" s="7" t="s">
        <v>94</v>
      </c>
      <c r="C290" s="7" t="s">
        <v>10</v>
      </c>
      <c r="D290" s="7" t="s">
        <v>384</v>
      </c>
      <c r="E290" s="7" t="s">
        <v>461</v>
      </c>
      <c r="F290" s="7" t="s">
        <v>12</v>
      </c>
      <c r="G290" s="7" t="s">
        <v>10</v>
      </c>
      <c r="I290" s="7" t="s">
        <v>13</v>
      </c>
      <c r="J290" s="7" t="s">
        <v>13</v>
      </c>
    </row>
    <row r="291" spans="1:10" x14ac:dyDescent="0.35">
      <c r="A291" s="7" t="s">
        <v>460</v>
      </c>
      <c r="B291" s="7" t="s">
        <v>9</v>
      </c>
      <c r="C291" s="7" t="s">
        <v>10</v>
      </c>
      <c r="D291" s="7" t="s">
        <v>385</v>
      </c>
      <c r="E291" s="7" t="s">
        <v>461</v>
      </c>
      <c r="F291" s="7" t="s">
        <v>12</v>
      </c>
      <c r="G291" s="7" t="s">
        <v>10</v>
      </c>
      <c r="I291" s="7" t="s">
        <v>13</v>
      </c>
      <c r="J291" s="7" t="s">
        <v>13</v>
      </c>
    </row>
    <row r="292" spans="1:10" x14ac:dyDescent="0.35">
      <c r="A292" s="7" t="s">
        <v>21</v>
      </c>
      <c r="B292" s="7" t="s">
        <v>94</v>
      </c>
      <c r="C292" s="7" t="s">
        <v>10</v>
      </c>
      <c r="D292" s="7" t="s">
        <v>386</v>
      </c>
      <c r="E292" s="7" t="s">
        <v>461</v>
      </c>
      <c r="F292" s="7" t="s">
        <v>12</v>
      </c>
      <c r="G292" s="7" t="s">
        <v>10</v>
      </c>
      <c r="I292" s="7" t="s">
        <v>13</v>
      </c>
      <c r="J292" s="7" t="s">
        <v>13</v>
      </c>
    </row>
    <row r="293" spans="1:10" x14ac:dyDescent="0.35">
      <c r="A293" s="7" t="s">
        <v>31</v>
      </c>
      <c r="B293" s="7" t="s">
        <v>32</v>
      </c>
      <c r="C293" s="7" t="s">
        <v>32</v>
      </c>
      <c r="D293" s="7" t="s">
        <v>387</v>
      </c>
      <c r="E293" s="7" t="s">
        <v>461</v>
      </c>
      <c r="F293" s="7" t="s">
        <v>10</v>
      </c>
      <c r="G293" s="7" t="s">
        <v>10</v>
      </c>
      <c r="H293">
        <v>15000</v>
      </c>
      <c r="I293" s="7" t="s">
        <v>27</v>
      </c>
      <c r="J293" s="7" t="s">
        <v>28</v>
      </c>
    </row>
    <row r="294" spans="1:10" x14ac:dyDescent="0.35">
      <c r="A294" s="7" t="s">
        <v>31</v>
      </c>
      <c r="B294" s="7" t="s">
        <v>115</v>
      </c>
      <c r="C294" s="7" t="s">
        <v>388</v>
      </c>
      <c r="D294" s="7" t="s">
        <v>389</v>
      </c>
      <c r="E294" s="7" t="s">
        <v>461</v>
      </c>
      <c r="F294" s="7" t="s">
        <v>10</v>
      </c>
      <c r="G294" s="7" t="s">
        <v>10</v>
      </c>
      <c r="H294">
        <v>9000</v>
      </c>
      <c r="I294" s="7" t="s">
        <v>27</v>
      </c>
      <c r="J294" s="7" t="s">
        <v>28</v>
      </c>
    </row>
    <row r="295" spans="1:10" x14ac:dyDescent="0.35">
      <c r="A295" s="7" t="s">
        <v>17</v>
      </c>
      <c r="B295" s="7" t="s">
        <v>29</v>
      </c>
      <c r="C295" s="7" t="s">
        <v>10</v>
      </c>
      <c r="D295" s="7" t="s">
        <v>502</v>
      </c>
      <c r="E295" s="7" t="s">
        <v>463</v>
      </c>
      <c r="F295" s="7" t="s">
        <v>10</v>
      </c>
      <c r="G295" s="7" t="s">
        <v>10</v>
      </c>
      <c r="I295" s="7" t="s">
        <v>13</v>
      </c>
      <c r="J295" s="7" t="s">
        <v>13</v>
      </c>
    </row>
    <row r="296" spans="1:10" x14ac:dyDescent="0.35">
      <c r="A296" s="7" t="s">
        <v>48</v>
      </c>
      <c r="B296" s="7" t="s">
        <v>390</v>
      </c>
      <c r="C296" s="7" t="s">
        <v>10</v>
      </c>
      <c r="D296" s="7" t="s">
        <v>391</v>
      </c>
      <c r="E296" s="7" t="s">
        <v>461</v>
      </c>
      <c r="F296" s="7" t="s">
        <v>12</v>
      </c>
      <c r="G296" s="7" t="s">
        <v>10</v>
      </c>
      <c r="I296" s="7" t="s">
        <v>13</v>
      </c>
      <c r="J296" s="7" t="s">
        <v>13</v>
      </c>
    </row>
    <row r="297" spans="1:10" x14ac:dyDescent="0.35">
      <c r="A297" s="7" t="s">
        <v>21</v>
      </c>
      <c r="B297" s="7" t="s">
        <v>94</v>
      </c>
      <c r="C297" s="7" t="s">
        <v>10</v>
      </c>
      <c r="D297" s="7" t="s">
        <v>503</v>
      </c>
      <c r="E297" s="7" t="s">
        <v>461</v>
      </c>
      <c r="F297" s="7" t="s">
        <v>12</v>
      </c>
      <c r="G297" s="7" t="s">
        <v>10</v>
      </c>
      <c r="I297" s="7" t="s">
        <v>13</v>
      </c>
      <c r="J297" s="7" t="s">
        <v>13</v>
      </c>
    </row>
    <row r="298" spans="1:10" x14ac:dyDescent="0.35">
      <c r="A298" s="7" t="s">
        <v>21</v>
      </c>
      <c r="B298" s="7" t="s">
        <v>188</v>
      </c>
      <c r="C298" s="7" t="s">
        <v>10</v>
      </c>
      <c r="D298" s="7" t="s">
        <v>504</v>
      </c>
      <c r="E298" s="7" t="s">
        <v>463</v>
      </c>
      <c r="F298" s="7" t="s">
        <v>10</v>
      </c>
      <c r="G298" s="7" t="s">
        <v>10</v>
      </c>
      <c r="I298" s="7" t="s">
        <v>13</v>
      </c>
      <c r="J298" s="7" t="s">
        <v>13</v>
      </c>
    </row>
    <row r="299" spans="1:10" x14ac:dyDescent="0.35">
      <c r="A299" s="7" t="s">
        <v>14</v>
      </c>
      <c r="B299" s="7" t="s">
        <v>109</v>
      </c>
      <c r="C299" s="7" t="s">
        <v>10</v>
      </c>
      <c r="D299" s="7" t="s">
        <v>392</v>
      </c>
      <c r="E299" s="7" t="s">
        <v>461</v>
      </c>
      <c r="F299" s="7" t="s">
        <v>12</v>
      </c>
      <c r="G299" s="7" t="s">
        <v>10</v>
      </c>
      <c r="I299" s="7" t="s">
        <v>13</v>
      </c>
      <c r="J299" s="7" t="s">
        <v>13</v>
      </c>
    </row>
    <row r="300" spans="1:10" x14ac:dyDescent="0.35">
      <c r="A300" s="7" t="s">
        <v>14</v>
      </c>
      <c r="B300" s="7" t="s">
        <v>109</v>
      </c>
      <c r="C300" s="7" t="s">
        <v>10</v>
      </c>
      <c r="D300" s="7" t="s">
        <v>393</v>
      </c>
      <c r="E300" s="7" t="s">
        <v>39</v>
      </c>
      <c r="F300" s="7" t="s">
        <v>10</v>
      </c>
      <c r="G300" s="7" t="s">
        <v>10</v>
      </c>
      <c r="I300" s="7" t="s">
        <v>13</v>
      </c>
      <c r="J300" s="7" t="s">
        <v>13</v>
      </c>
    </row>
    <row r="301" spans="1:10" x14ac:dyDescent="0.35">
      <c r="A301" s="7" t="s">
        <v>460</v>
      </c>
      <c r="B301" s="7" t="s">
        <v>9</v>
      </c>
      <c r="C301" s="7" t="s">
        <v>10</v>
      </c>
      <c r="D301" s="7" t="s">
        <v>394</v>
      </c>
      <c r="E301" s="7" t="s">
        <v>461</v>
      </c>
      <c r="F301" s="7" t="s">
        <v>12</v>
      </c>
      <c r="G301" s="7" t="s">
        <v>10</v>
      </c>
      <c r="I301" s="7" t="s">
        <v>13</v>
      </c>
      <c r="J301" s="7" t="s">
        <v>13</v>
      </c>
    </row>
    <row r="302" spans="1:10" x14ac:dyDescent="0.35">
      <c r="A302" s="7" t="s">
        <v>14</v>
      </c>
      <c r="B302" s="7" t="s">
        <v>109</v>
      </c>
      <c r="C302" s="7" t="s">
        <v>10</v>
      </c>
      <c r="D302" s="7" t="s">
        <v>505</v>
      </c>
      <c r="E302" s="7" t="s">
        <v>39</v>
      </c>
      <c r="F302" s="7" t="s">
        <v>10</v>
      </c>
      <c r="G302" s="7" t="s">
        <v>12</v>
      </c>
      <c r="I302" s="7" t="s">
        <v>13</v>
      </c>
      <c r="J302" s="7" t="s">
        <v>13</v>
      </c>
    </row>
    <row r="303" spans="1:10" x14ac:dyDescent="0.35">
      <c r="A303" s="7" t="s">
        <v>21</v>
      </c>
      <c r="B303" s="7" t="s">
        <v>94</v>
      </c>
      <c r="C303" s="7" t="s">
        <v>10</v>
      </c>
      <c r="D303" s="7" t="s">
        <v>395</v>
      </c>
      <c r="E303" s="7" t="s">
        <v>461</v>
      </c>
      <c r="F303" s="7" t="s">
        <v>12</v>
      </c>
      <c r="G303" s="7" t="s">
        <v>10</v>
      </c>
      <c r="I303" s="7" t="s">
        <v>13</v>
      </c>
      <c r="J303" s="7" t="s">
        <v>13</v>
      </c>
    </row>
    <row r="304" spans="1:10" x14ac:dyDescent="0.35">
      <c r="A304" s="7" t="s">
        <v>48</v>
      </c>
      <c r="B304" s="7" t="s">
        <v>49</v>
      </c>
      <c r="C304" s="7" t="s">
        <v>10</v>
      </c>
      <c r="D304" s="7" t="s">
        <v>396</v>
      </c>
      <c r="E304" s="7" t="s">
        <v>463</v>
      </c>
      <c r="F304" s="7" t="s">
        <v>10</v>
      </c>
      <c r="G304" s="7" t="s">
        <v>10</v>
      </c>
      <c r="I304" s="7" t="s">
        <v>13</v>
      </c>
      <c r="J304" s="7" t="s">
        <v>13</v>
      </c>
    </row>
    <row r="305" spans="1:10" x14ac:dyDescent="0.35">
      <c r="A305" s="7" t="s">
        <v>31</v>
      </c>
      <c r="B305" s="7" t="s">
        <v>32</v>
      </c>
      <c r="C305" s="7" t="s">
        <v>397</v>
      </c>
      <c r="D305" s="7" t="s">
        <v>398</v>
      </c>
      <c r="E305" s="7" t="s">
        <v>461</v>
      </c>
      <c r="F305" s="7" t="s">
        <v>10</v>
      </c>
      <c r="G305" s="7" t="s">
        <v>10</v>
      </c>
      <c r="H305">
        <v>1513</v>
      </c>
      <c r="I305" s="7" t="s">
        <v>27</v>
      </c>
      <c r="J305" s="7" t="s">
        <v>28</v>
      </c>
    </row>
    <row r="306" spans="1:10" x14ac:dyDescent="0.35">
      <c r="A306" s="7" t="s">
        <v>48</v>
      </c>
      <c r="B306" s="7" t="s">
        <v>49</v>
      </c>
      <c r="C306" s="7" t="s">
        <v>399</v>
      </c>
      <c r="D306" s="7" t="s">
        <v>400</v>
      </c>
      <c r="E306" s="7" t="s">
        <v>463</v>
      </c>
      <c r="F306" s="7" t="s">
        <v>10</v>
      </c>
      <c r="G306" s="7" t="s">
        <v>10</v>
      </c>
      <c r="I306" s="7" t="s">
        <v>27</v>
      </c>
      <c r="J306" s="7" t="s">
        <v>52</v>
      </c>
    </row>
    <row r="307" spans="1:10" x14ac:dyDescent="0.35">
      <c r="A307" s="7" t="s">
        <v>31</v>
      </c>
      <c r="B307" s="7" t="s">
        <v>40</v>
      </c>
      <c r="C307" s="7" t="s">
        <v>10</v>
      </c>
      <c r="D307" s="7" t="s">
        <v>401</v>
      </c>
      <c r="E307" s="7" t="s">
        <v>39</v>
      </c>
      <c r="F307" s="7" t="s">
        <v>10</v>
      </c>
      <c r="G307" s="7" t="s">
        <v>10</v>
      </c>
      <c r="I307" s="7" t="s">
        <v>13</v>
      </c>
      <c r="J307" s="7" t="s">
        <v>13</v>
      </c>
    </row>
    <row r="308" spans="1:10" x14ac:dyDescent="0.35">
      <c r="A308" s="7" t="s">
        <v>14</v>
      </c>
      <c r="B308" s="7" t="s">
        <v>109</v>
      </c>
      <c r="C308" s="7" t="s">
        <v>10</v>
      </c>
      <c r="D308" s="7" t="s">
        <v>402</v>
      </c>
      <c r="E308" s="7" t="s">
        <v>461</v>
      </c>
      <c r="F308" s="7" t="s">
        <v>12</v>
      </c>
      <c r="G308" s="7" t="s">
        <v>10</v>
      </c>
      <c r="I308" s="7" t="s">
        <v>13</v>
      </c>
      <c r="J308" s="7" t="s">
        <v>13</v>
      </c>
    </row>
    <row r="309" spans="1:10" x14ac:dyDescent="0.35">
      <c r="A309" s="7" t="s">
        <v>17</v>
      </c>
      <c r="B309" s="7" t="s">
        <v>29</v>
      </c>
      <c r="C309" s="7" t="s">
        <v>10</v>
      </c>
      <c r="D309" s="7" t="s">
        <v>506</v>
      </c>
      <c r="E309" s="7" t="s">
        <v>463</v>
      </c>
      <c r="F309" s="7" t="s">
        <v>10</v>
      </c>
      <c r="G309" s="7" t="s">
        <v>10</v>
      </c>
      <c r="I309" s="7" t="s">
        <v>13</v>
      </c>
      <c r="J309" s="7" t="s">
        <v>13</v>
      </c>
    </row>
    <row r="310" spans="1:10" x14ac:dyDescent="0.35">
      <c r="A310" s="7" t="s">
        <v>31</v>
      </c>
      <c r="B310" s="7" t="s">
        <v>115</v>
      </c>
      <c r="C310" s="7" t="s">
        <v>115</v>
      </c>
      <c r="D310" s="7" t="s">
        <v>403</v>
      </c>
      <c r="E310" s="7" t="s">
        <v>461</v>
      </c>
      <c r="F310" s="7" t="s">
        <v>10</v>
      </c>
      <c r="G310" s="7" t="s">
        <v>10</v>
      </c>
      <c r="H310">
        <v>15000</v>
      </c>
      <c r="I310" s="7" t="s">
        <v>27</v>
      </c>
      <c r="J310" s="7" t="s">
        <v>28</v>
      </c>
    </row>
    <row r="311" spans="1:10" x14ac:dyDescent="0.35">
      <c r="A311" s="7" t="s">
        <v>31</v>
      </c>
      <c r="B311" s="7" t="s">
        <v>115</v>
      </c>
      <c r="C311" s="7" t="s">
        <v>115</v>
      </c>
      <c r="D311" s="7" t="s">
        <v>404</v>
      </c>
      <c r="E311" s="7" t="s">
        <v>461</v>
      </c>
      <c r="F311" s="7" t="s">
        <v>10</v>
      </c>
      <c r="G311" s="7" t="s">
        <v>10</v>
      </c>
      <c r="H311">
        <v>18000</v>
      </c>
      <c r="I311" s="7" t="s">
        <v>27</v>
      </c>
      <c r="J311" s="7" t="s">
        <v>28</v>
      </c>
    </row>
    <row r="312" spans="1:10" x14ac:dyDescent="0.35">
      <c r="A312" s="7" t="s">
        <v>460</v>
      </c>
      <c r="B312" s="7" t="s">
        <v>34</v>
      </c>
      <c r="C312" s="7" t="s">
        <v>10</v>
      </c>
      <c r="D312" s="7" t="s">
        <v>405</v>
      </c>
      <c r="E312" s="7" t="s">
        <v>463</v>
      </c>
      <c r="F312" s="7" t="s">
        <v>10</v>
      </c>
      <c r="G312" s="7" t="s">
        <v>10</v>
      </c>
      <c r="I312" s="7" t="s">
        <v>13</v>
      </c>
      <c r="J312" s="7" t="s">
        <v>13</v>
      </c>
    </row>
    <row r="313" spans="1:10" x14ac:dyDescent="0.35">
      <c r="A313" s="7" t="s">
        <v>21</v>
      </c>
      <c r="B313" s="7" t="s">
        <v>22</v>
      </c>
      <c r="C313" s="7" t="s">
        <v>10</v>
      </c>
      <c r="D313" s="7" t="s">
        <v>406</v>
      </c>
      <c r="E313" s="7" t="s">
        <v>463</v>
      </c>
      <c r="F313" s="7" t="s">
        <v>10</v>
      </c>
      <c r="G313" s="7" t="s">
        <v>10</v>
      </c>
      <c r="I313" s="7" t="s">
        <v>13</v>
      </c>
      <c r="J313" s="7" t="s">
        <v>13</v>
      </c>
    </row>
    <row r="314" spans="1:10" x14ac:dyDescent="0.35">
      <c r="A314" s="7" t="s">
        <v>460</v>
      </c>
      <c r="B314" s="7" t="s">
        <v>9</v>
      </c>
      <c r="C314" s="7" t="s">
        <v>10</v>
      </c>
      <c r="D314" s="7" t="s">
        <v>407</v>
      </c>
      <c r="E314" s="7" t="s">
        <v>463</v>
      </c>
      <c r="F314" s="7" t="s">
        <v>10</v>
      </c>
      <c r="G314" s="7" t="s">
        <v>10</v>
      </c>
      <c r="I314" s="7" t="s">
        <v>13</v>
      </c>
      <c r="J314" s="7" t="s">
        <v>13</v>
      </c>
    </row>
    <row r="315" spans="1:10" x14ac:dyDescent="0.35">
      <c r="A315" s="7" t="s">
        <v>31</v>
      </c>
      <c r="B315" s="7" t="s">
        <v>32</v>
      </c>
      <c r="C315" s="7" t="s">
        <v>408</v>
      </c>
      <c r="D315" s="7" t="s">
        <v>409</v>
      </c>
      <c r="E315" s="7" t="s">
        <v>461</v>
      </c>
      <c r="F315" s="7" t="s">
        <v>10</v>
      </c>
      <c r="G315" s="7" t="s">
        <v>10</v>
      </c>
      <c r="H315">
        <v>17000</v>
      </c>
      <c r="I315" s="7" t="s">
        <v>27</v>
      </c>
      <c r="J315" s="7" t="s">
        <v>28</v>
      </c>
    </row>
    <row r="316" spans="1:10" x14ac:dyDescent="0.35">
      <c r="A316" s="7" t="s">
        <v>21</v>
      </c>
      <c r="B316" s="7" t="s">
        <v>94</v>
      </c>
      <c r="C316" s="7" t="s">
        <v>10</v>
      </c>
      <c r="D316" s="7" t="s">
        <v>410</v>
      </c>
      <c r="E316" s="7" t="s">
        <v>463</v>
      </c>
      <c r="F316" s="7" t="s">
        <v>10</v>
      </c>
      <c r="G316" s="7" t="s">
        <v>10</v>
      </c>
      <c r="I316" s="7" t="s">
        <v>13</v>
      </c>
      <c r="J316" s="7" t="s">
        <v>13</v>
      </c>
    </row>
    <row r="317" spans="1:10" x14ac:dyDescent="0.35">
      <c r="A317" s="7" t="s">
        <v>21</v>
      </c>
      <c r="B317" s="7" t="s">
        <v>188</v>
      </c>
      <c r="C317" s="7" t="s">
        <v>10</v>
      </c>
      <c r="D317" s="7" t="s">
        <v>411</v>
      </c>
      <c r="E317" s="7" t="s">
        <v>463</v>
      </c>
      <c r="F317" s="7" t="s">
        <v>10</v>
      </c>
      <c r="G317" s="7" t="s">
        <v>10</v>
      </c>
      <c r="I317" s="7" t="s">
        <v>13</v>
      </c>
      <c r="J317" s="7" t="s">
        <v>13</v>
      </c>
    </row>
    <row r="318" spans="1:10" x14ac:dyDescent="0.35">
      <c r="A318" s="7" t="s">
        <v>31</v>
      </c>
      <c r="B318" s="7" t="s">
        <v>32</v>
      </c>
      <c r="C318" s="7" t="s">
        <v>412</v>
      </c>
      <c r="D318" s="7" t="s">
        <v>413</v>
      </c>
      <c r="E318" s="7" t="s">
        <v>461</v>
      </c>
      <c r="F318" s="7" t="s">
        <v>10</v>
      </c>
      <c r="G318" s="7" t="s">
        <v>10</v>
      </c>
      <c r="H318">
        <v>6000</v>
      </c>
      <c r="I318" s="7" t="s">
        <v>27</v>
      </c>
      <c r="J318" s="7" t="s">
        <v>28</v>
      </c>
    </row>
    <row r="319" spans="1:10" x14ac:dyDescent="0.35">
      <c r="A319" s="7" t="s">
        <v>460</v>
      </c>
      <c r="B319" s="7" t="s">
        <v>9</v>
      </c>
      <c r="C319" s="7" t="s">
        <v>414</v>
      </c>
      <c r="D319" s="7" t="s">
        <v>415</v>
      </c>
      <c r="E319" s="7" t="s">
        <v>461</v>
      </c>
      <c r="F319" s="7" t="s">
        <v>10</v>
      </c>
      <c r="G319" s="7" t="s">
        <v>10</v>
      </c>
      <c r="I319" s="7" t="s">
        <v>27</v>
      </c>
      <c r="J319" s="7" t="s">
        <v>28</v>
      </c>
    </row>
    <row r="320" spans="1:10" x14ac:dyDescent="0.35">
      <c r="A320" s="7" t="s">
        <v>17</v>
      </c>
      <c r="B320" s="7" t="s">
        <v>37</v>
      </c>
      <c r="C320" s="7" t="s">
        <v>416</v>
      </c>
      <c r="D320" s="7" t="s">
        <v>417</v>
      </c>
      <c r="E320" s="7" t="s">
        <v>461</v>
      </c>
      <c r="F320" s="7" t="s">
        <v>10</v>
      </c>
      <c r="G320" s="7" t="s">
        <v>10</v>
      </c>
      <c r="I320" s="7" t="s">
        <v>27</v>
      </c>
      <c r="J320" s="7" t="s">
        <v>28</v>
      </c>
    </row>
    <row r="321" spans="1:10" x14ac:dyDescent="0.35">
      <c r="A321" s="7" t="s">
        <v>460</v>
      </c>
      <c r="B321" s="7" t="s">
        <v>34</v>
      </c>
      <c r="C321" s="7" t="s">
        <v>418</v>
      </c>
      <c r="D321" s="7" t="s">
        <v>419</v>
      </c>
      <c r="E321" s="7" t="s">
        <v>461</v>
      </c>
      <c r="F321" s="7" t="s">
        <v>10</v>
      </c>
      <c r="G321" s="7" t="s">
        <v>10</v>
      </c>
      <c r="I321" s="7" t="s">
        <v>27</v>
      </c>
      <c r="J321" s="7" t="s">
        <v>28</v>
      </c>
    </row>
    <row r="322" spans="1:10" x14ac:dyDescent="0.35">
      <c r="A322" s="7" t="s">
        <v>460</v>
      </c>
      <c r="B322" s="7" t="s">
        <v>34</v>
      </c>
      <c r="C322" s="7" t="s">
        <v>10</v>
      </c>
      <c r="D322" s="7" t="s">
        <v>420</v>
      </c>
      <c r="E322" s="7" t="s">
        <v>39</v>
      </c>
      <c r="F322" s="7" t="s">
        <v>10</v>
      </c>
      <c r="G322" s="7" t="s">
        <v>10</v>
      </c>
      <c r="I322" s="7" t="s">
        <v>13</v>
      </c>
      <c r="J322" s="7" t="s">
        <v>13</v>
      </c>
    </row>
    <row r="323" spans="1:10" x14ac:dyDescent="0.35">
      <c r="A323" s="7" t="s">
        <v>21</v>
      </c>
      <c r="B323" s="7" t="s">
        <v>94</v>
      </c>
      <c r="C323" s="7" t="s">
        <v>10</v>
      </c>
      <c r="D323" s="7" t="s">
        <v>421</v>
      </c>
      <c r="E323" s="7" t="s">
        <v>463</v>
      </c>
      <c r="F323" s="7" t="s">
        <v>10</v>
      </c>
      <c r="G323" s="7" t="s">
        <v>10</v>
      </c>
      <c r="I323" s="7" t="s">
        <v>13</v>
      </c>
      <c r="J323" s="7" t="s">
        <v>13</v>
      </c>
    </row>
    <row r="324" spans="1:10" x14ac:dyDescent="0.35">
      <c r="A324" s="7" t="s">
        <v>17</v>
      </c>
      <c r="B324" s="7" t="s">
        <v>29</v>
      </c>
      <c r="C324" s="7" t="s">
        <v>10</v>
      </c>
      <c r="D324" s="7" t="s">
        <v>507</v>
      </c>
      <c r="E324" s="7" t="s">
        <v>463</v>
      </c>
      <c r="F324" s="7" t="s">
        <v>10</v>
      </c>
      <c r="G324" s="7" t="s">
        <v>10</v>
      </c>
      <c r="I324" s="7" t="s">
        <v>13</v>
      </c>
      <c r="J324" s="7" t="s">
        <v>13</v>
      </c>
    </row>
    <row r="325" spans="1:10" x14ac:dyDescent="0.35">
      <c r="A325" s="7" t="s">
        <v>31</v>
      </c>
      <c r="B325" s="7" t="s">
        <v>37</v>
      </c>
      <c r="C325" s="7" t="s">
        <v>10</v>
      </c>
      <c r="D325" s="7" t="s">
        <v>508</v>
      </c>
      <c r="E325" s="7" t="s">
        <v>463</v>
      </c>
      <c r="F325" s="7" t="s">
        <v>10</v>
      </c>
      <c r="G325" s="7" t="s">
        <v>10</v>
      </c>
      <c r="I325" s="7" t="s">
        <v>13</v>
      </c>
      <c r="J325" s="7" t="s">
        <v>13</v>
      </c>
    </row>
    <row r="326" spans="1:10" x14ac:dyDescent="0.35">
      <c r="A326" s="7" t="s">
        <v>17</v>
      </c>
      <c r="B326" s="7" t="s">
        <v>29</v>
      </c>
      <c r="C326" s="7" t="s">
        <v>10</v>
      </c>
      <c r="D326" s="7" t="s">
        <v>422</v>
      </c>
      <c r="E326" s="7" t="s">
        <v>463</v>
      </c>
      <c r="F326" s="7" t="s">
        <v>10</v>
      </c>
      <c r="G326" s="7" t="s">
        <v>10</v>
      </c>
      <c r="I326" s="7" t="s">
        <v>13</v>
      </c>
      <c r="J326" s="7" t="s">
        <v>13</v>
      </c>
    </row>
    <row r="327" spans="1:10" x14ac:dyDescent="0.35">
      <c r="A327" s="7" t="s">
        <v>31</v>
      </c>
      <c r="B327" s="7" t="s">
        <v>64</v>
      </c>
      <c r="C327" s="7" t="s">
        <v>10</v>
      </c>
      <c r="D327" s="7" t="s">
        <v>423</v>
      </c>
      <c r="E327" s="7" t="s">
        <v>461</v>
      </c>
      <c r="F327" s="7" t="s">
        <v>12</v>
      </c>
      <c r="G327" s="7" t="s">
        <v>10</v>
      </c>
      <c r="I327" s="7" t="s">
        <v>13</v>
      </c>
      <c r="J327" s="7" t="s">
        <v>13</v>
      </c>
    </row>
    <row r="328" spans="1:10" x14ac:dyDescent="0.35">
      <c r="A328" s="7" t="s">
        <v>17</v>
      </c>
      <c r="B328" s="7" t="s">
        <v>40</v>
      </c>
      <c r="C328" s="7" t="s">
        <v>424</v>
      </c>
      <c r="D328" s="7" t="s">
        <v>425</v>
      </c>
      <c r="E328" s="7" t="s">
        <v>461</v>
      </c>
      <c r="F328" s="7" t="s">
        <v>10</v>
      </c>
      <c r="G328" s="7" t="s">
        <v>10</v>
      </c>
      <c r="I328" s="7" t="s">
        <v>27</v>
      </c>
      <c r="J328" s="7" t="s">
        <v>28</v>
      </c>
    </row>
    <row r="329" spans="1:10" x14ac:dyDescent="0.35">
      <c r="A329" s="7" t="s">
        <v>460</v>
      </c>
      <c r="B329" s="7" t="s">
        <v>9</v>
      </c>
      <c r="C329" s="7" t="s">
        <v>426</v>
      </c>
      <c r="D329" s="7" t="s">
        <v>427</v>
      </c>
      <c r="E329" s="7" t="s">
        <v>461</v>
      </c>
      <c r="F329" s="7" t="s">
        <v>10</v>
      </c>
      <c r="G329" s="7" t="s">
        <v>10</v>
      </c>
      <c r="I329" s="7" t="s">
        <v>27</v>
      </c>
      <c r="J329" s="7" t="s">
        <v>28</v>
      </c>
    </row>
    <row r="330" spans="1:10" x14ac:dyDescent="0.35">
      <c r="A330" s="7" t="s">
        <v>48</v>
      </c>
      <c r="B330" s="7" t="s">
        <v>49</v>
      </c>
      <c r="C330" s="7" t="s">
        <v>428</v>
      </c>
      <c r="D330" s="7" t="s">
        <v>429</v>
      </c>
      <c r="E330" s="7" t="s">
        <v>463</v>
      </c>
      <c r="F330" s="7" t="s">
        <v>10</v>
      </c>
      <c r="G330" s="7" t="s">
        <v>10</v>
      </c>
      <c r="I330" s="7" t="s">
        <v>27</v>
      </c>
      <c r="J330" s="7" t="s">
        <v>52</v>
      </c>
    </row>
    <row r="331" spans="1:10" x14ac:dyDescent="0.35">
      <c r="A331" s="7" t="s">
        <v>17</v>
      </c>
      <c r="B331" s="7" t="s">
        <v>29</v>
      </c>
      <c r="C331" s="7" t="s">
        <v>430</v>
      </c>
      <c r="D331" s="7" t="s">
        <v>431</v>
      </c>
      <c r="E331" s="7" t="s">
        <v>461</v>
      </c>
      <c r="F331" s="7" t="s">
        <v>10</v>
      </c>
      <c r="G331" s="7" t="s">
        <v>10</v>
      </c>
      <c r="I331" s="7" t="s">
        <v>27</v>
      </c>
      <c r="J331" s="7" t="s">
        <v>28</v>
      </c>
    </row>
    <row r="332" spans="1:10" x14ac:dyDescent="0.35">
      <c r="A332" s="7" t="s">
        <v>460</v>
      </c>
      <c r="B332" s="7" t="s">
        <v>9</v>
      </c>
      <c r="C332" s="7" t="s">
        <v>9</v>
      </c>
      <c r="D332" s="7" t="s">
        <v>432</v>
      </c>
      <c r="E332" s="7" t="s">
        <v>461</v>
      </c>
      <c r="F332" s="7" t="s">
        <v>10</v>
      </c>
      <c r="G332" s="7" t="s">
        <v>10</v>
      </c>
      <c r="I332" s="7" t="s">
        <v>27</v>
      </c>
      <c r="J332" s="7" t="s">
        <v>28</v>
      </c>
    </row>
    <row r="333" spans="1:10" x14ac:dyDescent="0.35">
      <c r="A333" s="7" t="s">
        <v>48</v>
      </c>
      <c r="B333" s="7" t="s">
        <v>49</v>
      </c>
      <c r="C333" s="7" t="s">
        <v>433</v>
      </c>
      <c r="D333" s="7" t="s">
        <v>434</v>
      </c>
      <c r="E333" s="7" t="s">
        <v>463</v>
      </c>
      <c r="F333" s="7" t="s">
        <v>10</v>
      </c>
      <c r="G333" s="7" t="s">
        <v>10</v>
      </c>
      <c r="I333" s="7" t="s">
        <v>27</v>
      </c>
      <c r="J333" s="7" t="s">
        <v>52</v>
      </c>
    </row>
    <row r="334" spans="1:10" x14ac:dyDescent="0.35">
      <c r="A334" s="7" t="s">
        <v>14</v>
      </c>
      <c r="B334" s="7" t="s">
        <v>15</v>
      </c>
      <c r="C334" s="7" t="s">
        <v>435</v>
      </c>
      <c r="D334" s="7" t="s">
        <v>436</v>
      </c>
      <c r="E334" s="7" t="s">
        <v>463</v>
      </c>
      <c r="F334" s="7" t="s">
        <v>10</v>
      </c>
      <c r="G334" s="7" t="s">
        <v>10</v>
      </c>
      <c r="I334" s="7" t="s">
        <v>27</v>
      </c>
      <c r="J334" s="7" t="s">
        <v>52</v>
      </c>
    </row>
    <row r="335" spans="1:10" x14ac:dyDescent="0.35">
      <c r="A335" s="7" t="s">
        <v>48</v>
      </c>
      <c r="B335" s="7" t="s">
        <v>437</v>
      </c>
      <c r="C335" s="7" t="s">
        <v>10</v>
      </c>
      <c r="D335" s="7" t="s">
        <v>438</v>
      </c>
      <c r="E335" s="7" t="s">
        <v>461</v>
      </c>
      <c r="F335" s="7" t="s">
        <v>12</v>
      </c>
      <c r="G335" s="7" t="s">
        <v>10</v>
      </c>
      <c r="I335" s="7" t="s">
        <v>13</v>
      </c>
      <c r="J335" s="7" t="s">
        <v>13</v>
      </c>
    </row>
    <row r="336" spans="1:10" x14ac:dyDescent="0.35">
      <c r="A336" s="7" t="s">
        <v>460</v>
      </c>
      <c r="B336" s="7" t="s">
        <v>9</v>
      </c>
      <c r="C336" s="7" t="s">
        <v>439</v>
      </c>
      <c r="D336" s="7" t="s">
        <v>440</v>
      </c>
      <c r="E336" s="7" t="s">
        <v>461</v>
      </c>
      <c r="F336" s="7" t="s">
        <v>10</v>
      </c>
      <c r="G336" s="7" t="s">
        <v>10</v>
      </c>
      <c r="I336" s="7" t="s">
        <v>27</v>
      </c>
      <c r="J336" s="7" t="s">
        <v>28</v>
      </c>
    </row>
    <row r="337" spans="1:10" x14ac:dyDescent="0.35">
      <c r="A337" s="7" t="s">
        <v>31</v>
      </c>
      <c r="B337" s="7" t="s">
        <v>32</v>
      </c>
      <c r="C337" s="7" t="s">
        <v>441</v>
      </c>
      <c r="D337" s="7" t="s">
        <v>442</v>
      </c>
      <c r="E337" s="7" t="s">
        <v>461</v>
      </c>
      <c r="F337" s="7" t="s">
        <v>10</v>
      </c>
      <c r="G337" s="7" t="s">
        <v>10</v>
      </c>
      <c r="H337">
        <v>17000</v>
      </c>
      <c r="I337" s="7" t="s">
        <v>27</v>
      </c>
      <c r="J337" s="7" t="s">
        <v>28</v>
      </c>
    </row>
    <row r="338" spans="1:10" x14ac:dyDescent="0.35">
      <c r="A338" s="7" t="s">
        <v>31</v>
      </c>
      <c r="B338" s="7" t="s">
        <v>32</v>
      </c>
      <c r="C338" s="7" t="s">
        <v>443</v>
      </c>
      <c r="D338" s="7" t="s">
        <v>444</v>
      </c>
      <c r="E338" s="7" t="s">
        <v>461</v>
      </c>
      <c r="F338" s="7" t="s">
        <v>10</v>
      </c>
      <c r="G338" s="7" t="s">
        <v>10</v>
      </c>
      <c r="H338">
        <v>7000</v>
      </c>
      <c r="I338" s="7" t="s">
        <v>27</v>
      </c>
      <c r="J338" s="7" t="s">
        <v>28</v>
      </c>
    </row>
    <row r="339" spans="1:10" x14ac:dyDescent="0.35">
      <c r="A339" s="7" t="s">
        <v>17</v>
      </c>
      <c r="B339" s="7" t="s">
        <v>29</v>
      </c>
      <c r="C339" s="7" t="s">
        <v>10</v>
      </c>
      <c r="D339" s="7" t="s">
        <v>445</v>
      </c>
      <c r="E339" s="7" t="s">
        <v>461</v>
      </c>
      <c r="F339" s="7" t="s">
        <v>12</v>
      </c>
      <c r="G339" s="7" t="s">
        <v>10</v>
      </c>
      <c r="I339" s="7" t="s">
        <v>13</v>
      </c>
      <c r="J339" s="7" t="s">
        <v>13</v>
      </c>
    </row>
    <row r="340" spans="1:10" x14ac:dyDescent="0.35">
      <c r="A340" s="7" t="s">
        <v>48</v>
      </c>
      <c r="B340" s="7" t="s">
        <v>49</v>
      </c>
      <c r="C340" s="7" t="s">
        <v>446</v>
      </c>
      <c r="D340" s="7" t="s">
        <v>447</v>
      </c>
      <c r="E340" s="7" t="s">
        <v>463</v>
      </c>
      <c r="F340" s="7" t="s">
        <v>10</v>
      </c>
      <c r="G340" s="7" t="s">
        <v>10</v>
      </c>
      <c r="I340" s="7" t="s">
        <v>27</v>
      </c>
      <c r="J340" s="7" t="s">
        <v>52</v>
      </c>
    </row>
    <row r="341" spans="1:10" x14ac:dyDescent="0.35">
      <c r="A341" s="7" t="s">
        <v>17</v>
      </c>
      <c r="B341" s="7" t="s">
        <v>29</v>
      </c>
      <c r="C341" s="7" t="s">
        <v>10</v>
      </c>
      <c r="D341" s="7" t="s">
        <v>509</v>
      </c>
      <c r="E341" s="7" t="s">
        <v>463</v>
      </c>
      <c r="F341" s="7" t="s">
        <v>10</v>
      </c>
      <c r="G341" s="7" t="s">
        <v>10</v>
      </c>
      <c r="I341" s="7" t="s">
        <v>13</v>
      </c>
      <c r="J341" s="7" t="s">
        <v>13</v>
      </c>
    </row>
    <row r="342" spans="1:10" x14ac:dyDescent="0.35">
      <c r="A342" s="7" t="s">
        <v>48</v>
      </c>
      <c r="B342" s="7" t="s">
        <v>49</v>
      </c>
      <c r="C342" s="7" t="s">
        <v>10</v>
      </c>
      <c r="D342" s="7" t="s">
        <v>448</v>
      </c>
      <c r="E342" s="7" t="s">
        <v>461</v>
      </c>
      <c r="F342" s="7" t="s">
        <v>12</v>
      </c>
      <c r="G342" s="7" t="s">
        <v>10</v>
      </c>
      <c r="I342" s="7" t="s">
        <v>13</v>
      </c>
      <c r="J342" s="7" t="s">
        <v>13</v>
      </c>
    </row>
    <row r="343" spans="1:10" x14ac:dyDescent="0.35">
      <c r="A343" s="7" t="s">
        <v>21</v>
      </c>
      <c r="B343" s="7" t="s">
        <v>22</v>
      </c>
      <c r="C343" s="7" t="s">
        <v>10</v>
      </c>
      <c r="D343" s="7" t="s">
        <v>449</v>
      </c>
      <c r="E343" s="7" t="s">
        <v>461</v>
      </c>
      <c r="F343" s="7" t="s">
        <v>12</v>
      </c>
      <c r="G343" s="7" t="s">
        <v>10</v>
      </c>
      <c r="I343" s="7" t="s">
        <v>13</v>
      </c>
      <c r="J343" s="7" t="s">
        <v>13</v>
      </c>
    </row>
    <row r="344" spans="1:10" x14ac:dyDescent="0.35">
      <c r="A344" s="7" t="s">
        <v>14</v>
      </c>
      <c r="B344" s="7" t="s">
        <v>15</v>
      </c>
      <c r="C344" s="7" t="s">
        <v>450</v>
      </c>
      <c r="D344" s="7" t="s">
        <v>451</v>
      </c>
      <c r="E344" s="7" t="s">
        <v>463</v>
      </c>
      <c r="F344" s="7" t="s">
        <v>10</v>
      </c>
      <c r="G344" s="7" t="s">
        <v>10</v>
      </c>
      <c r="I344" s="7" t="s">
        <v>27</v>
      </c>
      <c r="J344" s="7" t="s">
        <v>52</v>
      </c>
    </row>
    <row r="345" spans="1:10" x14ac:dyDescent="0.35">
      <c r="A345" s="7" t="s">
        <v>17</v>
      </c>
      <c r="B345" s="7" t="s">
        <v>18</v>
      </c>
      <c r="C345" s="7" t="s">
        <v>452</v>
      </c>
      <c r="D345" s="7" t="s">
        <v>452</v>
      </c>
      <c r="E345" s="7" t="s">
        <v>461</v>
      </c>
      <c r="F345" s="7" t="s">
        <v>10</v>
      </c>
      <c r="G345" s="7" t="s">
        <v>10</v>
      </c>
      <c r="I345" s="7" t="s">
        <v>27</v>
      </c>
      <c r="J345" s="7" t="s">
        <v>28</v>
      </c>
    </row>
    <row r="346" spans="1:10" x14ac:dyDescent="0.35">
      <c r="A346" s="7" t="s">
        <v>31</v>
      </c>
      <c r="B346" s="7" t="s">
        <v>32</v>
      </c>
      <c r="C346" s="7" t="s">
        <v>453</v>
      </c>
      <c r="D346" s="7" t="s">
        <v>454</v>
      </c>
      <c r="E346" s="7" t="s">
        <v>461</v>
      </c>
      <c r="F346" s="7" t="s">
        <v>10</v>
      </c>
      <c r="G346" s="7" t="s">
        <v>10</v>
      </c>
      <c r="H346">
        <v>10204</v>
      </c>
      <c r="I346" s="7" t="s">
        <v>27</v>
      </c>
      <c r="J346" s="7" t="s">
        <v>28</v>
      </c>
    </row>
    <row r="347" spans="1:10" x14ac:dyDescent="0.35">
      <c r="A347" s="7" t="s">
        <v>17</v>
      </c>
      <c r="B347" s="7" t="s">
        <v>18</v>
      </c>
      <c r="C347" s="7" t="s">
        <v>455</v>
      </c>
      <c r="D347" s="7" t="s">
        <v>455</v>
      </c>
      <c r="E347" s="7" t="s">
        <v>461</v>
      </c>
      <c r="F347" s="7" t="s">
        <v>10</v>
      </c>
      <c r="G347" s="7" t="s">
        <v>10</v>
      </c>
      <c r="I347" s="7" t="s">
        <v>27</v>
      </c>
      <c r="J347" s="7" t="s">
        <v>28</v>
      </c>
    </row>
    <row r="348" spans="1:10" x14ac:dyDescent="0.35">
      <c r="A348" s="7" t="s">
        <v>17</v>
      </c>
      <c r="B348" s="7" t="s">
        <v>29</v>
      </c>
      <c r="C348" s="7" t="s">
        <v>456</v>
      </c>
      <c r="D348" s="7" t="s">
        <v>457</v>
      </c>
      <c r="E348" s="7" t="s">
        <v>461</v>
      </c>
      <c r="F348" s="7" t="s">
        <v>10</v>
      </c>
      <c r="G348" s="7" t="s">
        <v>10</v>
      </c>
      <c r="I348" s="7" t="s">
        <v>27</v>
      </c>
      <c r="J348" s="7" t="s">
        <v>28</v>
      </c>
    </row>
    <row r="349" spans="1:10" x14ac:dyDescent="0.35">
      <c r="A349" s="7" t="s">
        <v>17</v>
      </c>
      <c r="B349" s="7" t="s">
        <v>37</v>
      </c>
      <c r="C349" s="7" t="s">
        <v>458</v>
      </c>
      <c r="D349" s="7" t="s">
        <v>459</v>
      </c>
      <c r="E349" s="7" t="s">
        <v>461</v>
      </c>
      <c r="F349" s="7" t="s">
        <v>10</v>
      </c>
      <c r="G349" s="7" t="s">
        <v>10</v>
      </c>
      <c r="I349" s="7" t="s">
        <v>27</v>
      </c>
      <c r="J349" s="7" t="s">
        <v>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E640D-4F5F-4E32-AA67-CE916B668EDF}">
  <dimension ref="A1:B7"/>
  <sheetViews>
    <sheetView workbookViewId="0">
      <selection activeCell="B12" sqref="B12"/>
    </sheetView>
  </sheetViews>
  <sheetFormatPr defaultRowHeight="14.5" x14ac:dyDescent="0.35"/>
  <cols>
    <col min="1" max="1" width="29.1796875" customWidth="1"/>
    <col min="2" max="2" width="33.7265625" customWidth="1"/>
  </cols>
  <sheetData>
    <row r="1" spans="1:2" ht="43.5" x14ac:dyDescent="0.35">
      <c r="A1" s="1" t="s">
        <v>518</v>
      </c>
      <c r="B1" s="1" t="s">
        <v>511</v>
      </c>
    </row>
    <row r="2" spans="1:2" x14ac:dyDescent="0.35">
      <c r="A2" s="2" t="s">
        <v>512</v>
      </c>
      <c r="B2" s="2">
        <f>COUNT(tbl_facility[Numberofpeopleserved])</f>
        <v>38</v>
      </c>
    </row>
    <row r="3" spans="1:2" x14ac:dyDescent="0.35">
      <c r="A3" s="2" t="s">
        <v>513</v>
      </c>
      <c r="B3" s="8">
        <f>AVERAGE(tbl_facility[Numberofpeopleserved])</f>
        <v>13664.736842105263</v>
      </c>
    </row>
    <row r="4" spans="1:2" x14ac:dyDescent="0.35">
      <c r="A4" s="2" t="s">
        <v>514</v>
      </c>
      <c r="B4" s="2">
        <f>MEDIAN(tbl_facility[Numberofpeopleserved])</f>
        <v>12692</v>
      </c>
    </row>
    <row r="5" spans="1:2" x14ac:dyDescent="0.35">
      <c r="A5" s="2" t="s">
        <v>515</v>
      </c>
      <c r="B5" s="2">
        <f>MIN(tbl_facility[Numberofpeopleserved])</f>
        <v>1513</v>
      </c>
    </row>
    <row r="6" spans="1:2" x14ac:dyDescent="0.35">
      <c r="A6" s="2" t="s">
        <v>516</v>
      </c>
      <c r="B6" s="2">
        <f>MAX(tbl_facility[Numberofpeopleserved])</f>
        <v>29000</v>
      </c>
    </row>
    <row r="7" spans="1:2" x14ac:dyDescent="0.35">
      <c r="A7" s="2" t="s">
        <v>517</v>
      </c>
      <c r="B7">
        <f>_xlfn.STDEV.S(tbl_facility[Numberofpeopleserved])</f>
        <v>7655.3175113215584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8EC73-65E1-4039-AF36-BE7EC203F9B4}">
  <dimension ref="A1:B8"/>
  <sheetViews>
    <sheetView workbookViewId="0">
      <selection activeCell="A4" sqref="A3:B8"/>
    </sheetView>
  </sheetViews>
  <sheetFormatPr defaultRowHeight="14.5" x14ac:dyDescent="0.35"/>
  <cols>
    <col min="1" max="1" width="23.453125" customWidth="1"/>
    <col min="2" max="2" width="15.36328125" customWidth="1"/>
  </cols>
  <sheetData>
    <row r="1" spans="1:2" ht="17.5" x14ac:dyDescent="0.35">
      <c r="A1" s="3" t="s">
        <v>519</v>
      </c>
    </row>
    <row r="2" spans="1:2" x14ac:dyDescent="0.35">
      <c r="A2" s="4"/>
    </row>
    <row r="3" spans="1:2" x14ac:dyDescent="0.35">
      <c r="A3" s="5" t="s">
        <v>520</v>
      </c>
      <c r="B3">
        <f>COUNTA(_xlfn.UNIQUE(tbl_facility[Facility Name]))</f>
        <v>348</v>
      </c>
    </row>
    <row r="4" spans="1:2" x14ac:dyDescent="0.35">
      <c r="A4" s="5" t="s">
        <v>521</v>
      </c>
      <c r="B4">
        <f>COUNTA(_xlfn.UNIQUE(tbl_facility[District]))</f>
        <v>28</v>
      </c>
    </row>
    <row r="5" spans="1:2" x14ac:dyDescent="0.35">
      <c r="A5" s="5" t="s">
        <v>522</v>
      </c>
      <c r="B5">
        <f>COUNTA(_xlfn.UNIQUE(tbl_facility[Region]))</f>
        <v>6</v>
      </c>
    </row>
    <row r="6" spans="1:2" x14ac:dyDescent="0.35">
      <c r="A6" s="5" t="s">
        <v>523</v>
      </c>
      <c r="B6">
        <f>COUNTIF(tbl_facility[Priority level facility],"Lighting")+COUNTIF(tbl_facility[Priority level facility],"Medical equipment Sterilization, Vaccine refrigeration and Lighting")</f>
        <v>132</v>
      </c>
    </row>
    <row r="7" spans="1:2" x14ac:dyDescent="0.35">
      <c r="A7" s="5" t="s">
        <v>527</v>
      </c>
      <c r="B7">
        <f>COUNTIF(tbl_facility[Maternal care services],"Yes")</f>
        <v>84</v>
      </c>
    </row>
    <row r="8" spans="1:2" x14ac:dyDescent="0.35">
      <c r="A8" s="5" t="s">
        <v>524</v>
      </c>
      <c r="B8">
        <f>COUNTIF(tbl_facility[TB treatment services],"Yes")</f>
        <v>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6EDC5-77D0-471A-931E-EB5121FD4725}">
  <dimension ref="A3:AM33"/>
  <sheetViews>
    <sheetView tabSelected="1" topLeftCell="AQ4" workbookViewId="0">
      <selection activeCell="AZ6" sqref="AZ6"/>
    </sheetView>
  </sheetViews>
  <sheetFormatPr defaultRowHeight="14.5" x14ac:dyDescent="0.35"/>
  <cols>
    <col min="1" max="1" width="10.36328125" bestFit="1" customWidth="1"/>
    <col min="2" max="2" width="19.90625" bestFit="1" customWidth="1"/>
    <col min="12" max="12" width="18.08984375" bestFit="1" customWidth="1"/>
    <col min="13" max="13" width="19.1796875" bestFit="1" customWidth="1"/>
    <col min="17" max="17" width="18.36328125" bestFit="1" customWidth="1"/>
    <col min="18" max="18" width="19.90625" bestFit="1" customWidth="1"/>
    <col min="22" max="22" width="21.90625" bestFit="1" customWidth="1"/>
    <col min="23" max="23" width="19.90625" bestFit="1" customWidth="1"/>
    <col min="24" max="24" width="21.90625" bestFit="1" customWidth="1"/>
    <col min="25" max="25" width="10.36328125" bestFit="1" customWidth="1"/>
    <col min="27" max="27" width="21.1796875" bestFit="1" customWidth="1"/>
    <col min="28" max="28" width="19.90625" bestFit="1" customWidth="1"/>
    <col min="35" max="35" width="18.7265625" bestFit="1" customWidth="1"/>
    <col min="36" max="36" width="19.1796875" bestFit="1" customWidth="1"/>
    <col min="37" max="37" width="24.36328125" bestFit="1" customWidth="1"/>
    <col min="38" max="38" width="12" bestFit="1" customWidth="1"/>
    <col min="39" max="39" width="19.90625" bestFit="1" customWidth="1"/>
    <col min="43" max="43" width="12" bestFit="1" customWidth="1"/>
    <col min="44" max="44" width="19.90625" bestFit="1" customWidth="1"/>
  </cols>
  <sheetData>
    <row r="3" spans="1:39" x14ac:dyDescent="0.35">
      <c r="A3" s="6" t="s">
        <v>0</v>
      </c>
      <c r="B3" t="s">
        <v>526</v>
      </c>
    </row>
    <row r="4" spans="1:39" x14ac:dyDescent="0.35">
      <c r="A4" t="s">
        <v>525</v>
      </c>
      <c r="B4" s="11" t="e">
        <v>#DIV/0!</v>
      </c>
      <c r="L4" s="6" t="s">
        <v>4</v>
      </c>
      <c r="M4" t="s">
        <v>526</v>
      </c>
      <c r="AL4" s="6" t="s">
        <v>1</v>
      </c>
      <c r="AM4" t="s">
        <v>526</v>
      </c>
    </row>
    <row r="5" spans="1:39" x14ac:dyDescent="0.35">
      <c r="L5" t="s">
        <v>525</v>
      </c>
      <c r="M5" s="7"/>
      <c r="Q5" s="6" t="s">
        <v>7</v>
      </c>
      <c r="R5" t="s">
        <v>526</v>
      </c>
      <c r="AI5" s="6" t="s">
        <v>8</v>
      </c>
      <c r="AJ5" t="s">
        <v>526</v>
      </c>
      <c r="AL5" t="s">
        <v>58</v>
      </c>
      <c r="AM5" s="11">
        <v>5.7471264367816091E-2</v>
      </c>
    </row>
    <row r="6" spans="1:39" x14ac:dyDescent="0.35">
      <c r="Q6" t="s">
        <v>525</v>
      </c>
      <c r="R6" s="7"/>
      <c r="V6" s="6" t="s">
        <v>5</v>
      </c>
      <c r="W6" t="s">
        <v>526</v>
      </c>
      <c r="AA6" s="6" t="s">
        <v>6</v>
      </c>
      <c r="AB6" t="s">
        <v>526</v>
      </c>
      <c r="AI6" t="s">
        <v>525</v>
      </c>
      <c r="AJ6" s="7"/>
      <c r="AL6" t="s">
        <v>44</v>
      </c>
      <c r="AM6" s="11">
        <v>3.4482758620689655E-2</v>
      </c>
    </row>
    <row r="7" spans="1:39" x14ac:dyDescent="0.35">
      <c r="V7" t="s">
        <v>525</v>
      </c>
      <c r="W7" s="11" t="e">
        <v>#DIV/0!</v>
      </c>
      <c r="AA7" t="s">
        <v>525</v>
      </c>
      <c r="AB7" s="7"/>
      <c r="AL7" t="s">
        <v>67</v>
      </c>
      <c r="AM7" s="11">
        <v>5.7471264367816091E-3</v>
      </c>
    </row>
    <row r="8" spans="1:39" x14ac:dyDescent="0.35">
      <c r="AL8" t="s">
        <v>15</v>
      </c>
      <c r="AM8" s="11">
        <v>5.459770114942529E-2</v>
      </c>
    </row>
    <row r="9" spans="1:39" x14ac:dyDescent="0.35">
      <c r="AL9" t="s">
        <v>94</v>
      </c>
      <c r="AM9" s="11">
        <v>4.3103448275862072E-2</v>
      </c>
    </row>
    <row r="10" spans="1:39" x14ac:dyDescent="0.35">
      <c r="AL10" t="s">
        <v>40</v>
      </c>
      <c r="AM10" s="11">
        <v>3.1609195402298854E-2</v>
      </c>
    </row>
    <row r="11" spans="1:39" x14ac:dyDescent="0.35">
      <c r="AL11" t="s">
        <v>29</v>
      </c>
      <c r="AM11" s="11">
        <v>8.3333333333333329E-2</v>
      </c>
    </row>
    <row r="12" spans="1:39" x14ac:dyDescent="0.35">
      <c r="AL12" t="s">
        <v>78</v>
      </c>
      <c r="AM12" s="11">
        <v>2.8735632183908046E-3</v>
      </c>
    </row>
    <row r="13" spans="1:39" x14ac:dyDescent="0.35">
      <c r="AL13" t="s">
        <v>37</v>
      </c>
      <c r="AM13" s="11">
        <v>2.2988505747126436E-2</v>
      </c>
    </row>
    <row r="14" spans="1:39" x14ac:dyDescent="0.35">
      <c r="AL14" t="s">
        <v>470</v>
      </c>
      <c r="AM14" s="11">
        <v>2.8735632183908046E-3</v>
      </c>
    </row>
    <row r="15" spans="1:39" x14ac:dyDescent="0.35">
      <c r="AL15" t="s">
        <v>121</v>
      </c>
      <c r="AM15" s="11">
        <v>3.1609195402298854E-2</v>
      </c>
    </row>
    <row r="16" spans="1:39" x14ac:dyDescent="0.35">
      <c r="AL16" t="s">
        <v>49</v>
      </c>
      <c r="AM16" s="11">
        <v>8.6206896551724144E-2</v>
      </c>
    </row>
    <row r="17" spans="38:39" x14ac:dyDescent="0.35">
      <c r="AL17" t="s">
        <v>134</v>
      </c>
      <c r="AM17" s="11">
        <v>5.7471264367816091E-3</v>
      </c>
    </row>
    <row r="18" spans="38:39" x14ac:dyDescent="0.35">
      <c r="AL18" t="s">
        <v>146</v>
      </c>
      <c r="AM18" s="11">
        <v>2.8735632183908046E-3</v>
      </c>
    </row>
    <row r="19" spans="38:39" x14ac:dyDescent="0.35">
      <c r="AL19" t="s">
        <v>34</v>
      </c>
      <c r="AM19" s="11">
        <v>5.7471264367816091E-2</v>
      </c>
    </row>
    <row r="20" spans="38:39" x14ac:dyDescent="0.35">
      <c r="AL20" t="s">
        <v>9</v>
      </c>
      <c r="AM20" s="11">
        <v>0.15804597701149425</v>
      </c>
    </row>
    <row r="21" spans="38:39" x14ac:dyDescent="0.35">
      <c r="AL21" t="s">
        <v>119</v>
      </c>
      <c r="AM21" s="11">
        <v>2.8735632183908046E-3</v>
      </c>
    </row>
    <row r="22" spans="38:39" x14ac:dyDescent="0.35">
      <c r="AL22" t="s">
        <v>54</v>
      </c>
      <c r="AM22" s="11">
        <v>2.8735632183908046E-2</v>
      </c>
    </row>
    <row r="23" spans="38:39" x14ac:dyDescent="0.35">
      <c r="AL23" t="s">
        <v>32</v>
      </c>
      <c r="AM23" s="11">
        <v>9.7701149425287362E-2</v>
      </c>
    </row>
    <row r="24" spans="38:39" x14ac:dyDescent="0.35">
      <c r="AL24" t="s">
        <v>188</v>
      </c>
      <c r="AM24" s="11">
        <v>3.1609195402298854E-2</v>
      </c>
    </row>
    <row r="25" spans="38:39" x14ac:dyDescent="0.35">
      <c r="AL25" t="s">
        <v>18</v>
      </c>
      <c r="AM25" s="11">
        <v>3.7356321839080463E-2</v>
      </c>
    </row>
    <row r="26" spans="38:39" x14ac:dyDescent="0.35">
      <c r="AL26" t="s">
        <v>390</v>
      </c>
      <c r="AM26" s="11">
        <v>2.8735632183908046E-3</v>
      </c>
    </row>
    <row r="27" spans="38:39" x14ac:dyDescent="0.35">
      <c r="AL27" t="s">
        <v>72</v>
      </c>
      <c r="AM27" s="11">
        <v>5.7471264367816091E-3</v>
      </c>
    </row>
    <row r="28" spans="38:39" x14ac:dyDescent="0.35">
      <c r="AL28" t="s">
        <v>109</v>
      </c>
      <c r="AM28" s="11">
        <v>4.3103448275862072E-2</v>
      </c>
    </row>
    <row r="29" spans="38:39" x14ac:dyDescent="0.35">
      <c r="AL29" t="s">
        <v>115</v>
      </c>
      <c r="AM29" s="11">
        <v>2.2988505747126436E-2</v>
      </c>
    </row>
    <row r="30" spans="38:39" x14ac:dyDescent="0.35">
      <c r="AL30" t="s">
        <v>64</v>
      </c>
      <c r="AM30" s="11">
        <v>5.7471264367816091E-3</v>
      </c>
    </row>
    <row r="31" spans="38:39" x14ac:dyDescent="0.35">
      <c r="AL31" t="s">
        <v>437</v>
      </c>
      <c r="AM31" s="11">
        <v>2.8735632183908046E-3</v>
      </c>
    </row>
    <row r="32" spans="38:39" x14ac:dyDescent="0.35">
      <c r="AL32" t="s">
        <v>22</v>
      </c>
      <c r="AM32" s="11">
        <v>3.7356321839080463E-2</v>
      </c>
    </row>
    <row r="33" spans="38:39" x14ac:dyDescent="0.35">
      <c r="AL33" t="s">
        <v>525</v>
      </c>
      <c r="AM33" s="11">
        <v>1</v>
      </c>
    </row>
  </sheetData>
  <pageMargins left="0.7" right="0.7" top="0.75" bottom="0.75" header="0.3" footer="0.3"/>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E67FF-FC8E-40B2-A40D-39695A3CDEF1}">
  <dimension ref="A1:T22"/>
  <sheetViews>
    <sheetView zoomScale="80" zoomScaleNormal="80" workbookViewId="0">
      <selection activeCell="V11" sqref="V11"/>
    </sheetView>
  </sheetViews>
  <sheetFormatPr defaultRowHeight="14.5" x14ac:dyDescent="0.35"/>
  <cols>
    <col min="1" max="16384" width="8.7265625" style="9"/>
  </cols>
  <sheetData>
    <row r="1" spans="1:20" x14ac:dyDescent="0.35">
      <c r="A1" s="10"/>
      <c r="B1" s="10"/>
      <c r="C1" s="10"/>
      <c r="D1" s="10"/>
      <c r="E1" s="10"/>
      <c r="F1" s="10"/>
      <c r="G1" s="10"/>
      <c r="H1" s="10"/>
      <c r="I1" s="10"/>
      <c r="J1" s="10"/>
      <c r="K1" s="10"/>
      <c r="L1" s="10"/>
      <c r="M1" s="10"/>
      <c r="N1" s="10"/>
      <c r="O1" s="10"/>
      <c r="P1" s="10"/>
      <c r="Q1" s="10"/>
      <c r="R1" s="10"/>
      <c r="S1" s="10"/>
      <c r="T1" s="10"/>
    </row>
    <row r="2" spans="1:20" x14ac:dyDescent="0.35">
      <c r="A2" s="10"/>
      <c r="B2" s="10"/>
      <c r="C2" s="10"/>
      <c r="D2" s="10"/>
      <c r="E2" s="10"/>
      <c r="F2" s="10"/>
      <c r="G2" s="10"/>
      <c r="H2" s="10"/>
      <c r="I2" s="10"/>
      <c r="J2" s="10"/>
      <c r="K2" s="10"/>
      <c r="L2" s="10"/>
      <c r="M2" s="10"/>
      <c r="N2" s="10"/>
      <c r="O2" s="10"/>
      <c r="P2" s="10"/>
      <c r="Q2" s="10"/>
      <c r="R2" s="10"/>
      <c r="S2" s="10"/>
      <c r="T2" s="10"/>
    </row>
    <row r="3" spans="1:20" x14ac:dyDescent="0.35">
      <c r="A3" s="10"/>
      <c r="B3" s="10"/>
      <c r="C3" s="10"/>
      <c r="D3" s="10"/>
      <c r="E3" s="10"/>
      <c r="F3" s="10"/>
      <c r="G3" s="10"/>
      <c r="H3" s="10"/>
      <c r="I3" s="10"/>
      <c r="J3" s="10"/>
      <c r="K3" s="10"/>
      <c r="L3" s="10"/>
      <c r="M3" s="10"/>
      <c r="N3" s="10"/>
      <c r="O3" s="10"/>
      <c r="P3" s="10"/>
      <c r="Q3" s="10"/>
      <c r="R3" s="10"/>
      <c r="S3" s="10"/>
      <c r="T3" s="10"/>
    </row>
    <row r="4" spans="1:20" x14ac:dyDescent="0.35">
      <c r="A4" s="10"/>
      <c r="B4" s="10"/>
      <c r="C4" s="10"/>
      <c r="D4" s="10"/>
      <c r="E4" s="10"/>
      <c r="F4" s="10"/>
      <c r="G4" s="10"/>
      <c r="H4" s="10"/>
      <c r="I4" s="10"/>
      <c r="J4" s="10"/>
      <c r="K4" s="10"/>
      <c r="L4" s="10"/>
      <c r="M4" s="10"/>
      <c r="N4" s="10"/>
      <c r="O4" s="10"/>
      <c r="P4" s="10"/>
      <c r="Q4" s="10"/>
      <c r="R4" s="10"/>
      <c r="S4" s="10"/>
      <c r="T4" s="10"/>
    </row>
    <row r="5" spans="1:20" x14ac:dyDescent="0.35">
      <c r="A5" s="10"/>
      <c r="B5" s="10"/>
      <c r="C5" s="10"/>
      <c r="D5" s="10"/>
      <c r="E5" s="10"/>
      <c r="F5" s="10"/>
      <c r="G5" s="10"/>
      <c r="H5" s="10"/>
      <c r="I5" s="10"/>
      <c r="J5" s="10"/>
      <c r="K5" s="10"/>
      <c r="L5" s="10"/>
      <c r="M5" s="10"/>
      <c r="N5" s="10"/>
      <c r="O5" s="10"/>
      <c r="P5" s="10"/>
      <c r="Q5" s="10"/>
      <c r="R5" s="10"/>
      <c r="S5" s="10"/>
      <c r="T5" s="10"/>
    </row>
    <row r="6" spans="1:20" x14ac:dyDescent="0.35">
      <c r="A6" s="10"/>
      <c r="B6" s="10"/>
      <c r="C6" s="10"/>
      <c r="D6" s="10"/>
      <c r="E6" s="10"/>
      <c r="F6" s="10"/>
      <c r="G6" s="10"/>
      <c r="H6" s="10"/>
      <c r="I6" s="10"/>
      <c r="J6" s="10"/>
      <c r="K6" s="10"/>
      <c r="L6" s="10"/>
      <c r="M6" s="10"/>
      <c r="N6" s="10"/>
      <c r="O6" s="10"/>
      <c r="P6" s="10"/>
      <c r="Q6" s="10"/>
      <c r="R6" s="10"/>
      <c r="S6" s="10"/>
      <c r="T6" s="10"/>
    </row>
    <row r="7" spans="1:20" x14ac:dyDescent="0.35">
      <c r="A7" s="10"/>
      <c r="B7" s="10"/>
      <c r="C7" s="10"/>
      <c r="D7" s="10"/>
      <c r="E7" s="10"/>
      <c r="F7" s="10"/>
      <c r="G7" s="10"/>
      <c r="H7" s="10"/>
      <c r="I7" s="10"/>
      <c r="J7" s="10"/>
      <c r="K7" s="10"/>
      <c r="L7" s="10"/>
      <c r="M7" s="10"/>
      <c r="N7" s="10"/>
      <c r="O7" s="10"/>
      <c r="P7" s="10"/>
      <c r="Q7" s="10"/>
      <c r="R7" s="10"/>
      <c r="S7" s="10"/>
      <c r="T7" s="10"/>
    </row>
    <row r="8" spans="1:20" x14ac:dyDescent="0.35">
      <c r="A8" s="10"/>
      <c r="B8" s="10"/>
      <c r="C8" s="10"/>
      <c r="D8" s="10"/>
      <c r="E8" s="10"/>
      <c r="F8" s="10"/>
      <c r="G8" s="10"/>
      <c r="H8" s="10"/>
      <c r="I8" s="10"/>
      <c r="J8" s="10"/>
      <c r="K8" s="10"/>
      <c r="L8" s="10"/>
      <c r="M8" s="10"/>
      <c r="N8" s="10"/>
      <c r="O8" s="10"/>
      <c r="P8" s="10"/>
      <c r="Q8" s="10"/>
      <c r="R8" s="10"/>
      <c r="S8" s="10"/>
      <c r="T8" s="10"/>
    </row>
    <row r="9" spans="1:20" x14ac:dyDescent="0.35">
      <c r="A9" s="10"/>
      <c r="B9" s="10"/>
      <c r="C9" s="10"/>
      <c r="D9" s="10"/>
      <c r="E9" s="10"/>
      <c r="F9" s="10"/>
      <c r="G9" s="10"/>
      <c r="H9" s="10"/>
      <c r="I9" s="10"/>
      <c r="J9" s="10"/>
      <c r="K9" s="10"/>
      <c r="L9" s="10"/>
      <c r="M9" s="10"/>
      <c r="N9" s="10"/>
      <c r="O9" s="10"/>
      <c r="P9" s="10"/>
      <c r="Q9" s="10"/>
      <c r="R9" s="10"/>
      <c r="S9" s="10"/>
      <c r="T9" s="10"/>
    </row>
    <row r="10" spans="1:20" x14ac:dyDescent="0.35">
      <c r="A10" s="10"/>
      <c r="B10" s="10"/>
      <c r="C10" s="10"/>
      <c r="D10" s="10"/>
      <c r="E10" s="10"/>
      <c r="F10" s="10"/>
      <c r="G10" s="10"/>
      <c r="H10" s="10"/>
      <c r="I10" s="10"/>
      <c r="J10" s="10"/>
      <c r="K10" s="10"/>
      <c r="L10" s="10"/>
      <c r="M10" s="10"/>
      <c r="N10" s="10"/>
      <c r="O10" s="10"/>
      <c r="P10" s="10"/>
      <c r="Q10" s="10"/>
      <c r="R10" s="10"/>
      <c r="S10" s="10"/>
      <c r="T10" s="10"/>
    </row>
    <row r="11" spans="1:20" x14ac:dyDescent="0.35">
      <c r="A11" s="10"/>
      <c r="B11" s="10"/>
      <c r="C11" s="10"/>
      <c r="D11" s="10"/>
      <c r="E11" s="10"/>
      <c r="F11" s="10"/>
      <c r="G11" s="10"/>
      <c r="H11" s="10"/>
      <c r="I11" s="10"/>
      <c r="J11" s="10"/>
      <c r="K11" s="10"/>
      <c r="L11" s="10"/>
      <c r="M11" s="10"/>
      <c r="N11" s="10"/>
      <c r="O11" s="10"/>
      <c r="P11" s="10"/>
      <c r="Q11" s="10"/>
      <c r="R11" s="10"/>
      <c r="S11" s="10"/>
      <c r="T11" s="10"/>
    </row>
    <row r="12" spans="1:20" x14ac:dyDescent="0.35">
      <c r="A12" s="10"/>
      <c r="B12" s="10"/>
      <c r="C12" s="10"/>
      <c r="D12" s="10"/>
      <c r="E12" s="10"/>
      <c r="F12" s="10"/>
      <c r="G12" s="10"/>
      <c r="H12" s="10"/>
      <c r="I12" s="10"/>
      <c r="J12" s="10"/>
      <c r="K12" s="10"/>
      <c r="L12" s="10"/>
      <c r="M12" s="10"/>
      <c r="N12" s="10"/>
      <c r="O12" s="10"/>
      <c r="P12" s="10"/>
      <c r="Q12" s="10"/>
      <c r="R12" s="10"/>
      <c r="S12" s="10"/>
      <c r="T12" s="10"/>
    </row>
    <row r="13" spans="1:20" x14ac:dyDescent="0.35">
      <c r="A13" s="10"/>
      <c r="B13" s="10"/>
      <c r="C13" s="10"/>
      <c r="D13" s="10"/>
      <c r="E13" s="10"/>
      <c r="F13" s="10"/>
      <c r="G13" s="10"/>
      <c r="H13" s="10"/>
      <c r="I13" s="10"/>
      <c r="J13" s="10"/>
      <c r="K13" s="10"/>
      <c r="L13" s="10"/>
      <c r="M13" s="10"/>
      <c r="N13" s="10"/>
      <c r="O13" s="10"/>
      <c r="P13" s="10"/>
      <c r="Q13" s="10"/>
      <c r="R13" s="10"/>
      <c r="S13" s="10"/>
      <c r="T13" s="10"/>
    </row>
    <row r="14" spans="1:20" x14ac:dyDescent="0.35">
      <c r="A14" s="10"/>
      <c r="B14" s="10"/>
      <c r="C14" s="10"/>
      <c r="D14" s="10"/>
      <c r="E14" s="10"/>
      <c r="F14" s="10"/>
      <c r="G14" s="10"/>
      <c r="H14" s="10"/>
      <c r="I14" s="10"/>
      <c r="J14" s="10"/>
      <c r="K14" s="10"/>
      <c r="L14" s="10"/>
      <c r="M14" s="10"/>
      <c r="N14" s="10"/>
      <c r="O14" s="10"/>
      <c r="P14" s="10"/>
      <c r="Q14" s="10"/>
      <c r="R14" s="10"/>
      <c r="S14" s="10"/>
      <c r="T14" s="10"/>
    </row>
    <row r="15" spans="1:20" x14ac:dyDescent="0.35">
      <c r="A15" s="10"/>
      <c r="B15" s="10"/>
      <c r="C15" s="10"/>
      <c r="D15" s="10"/>
      <c r="E15" s="10"/>
      <c r="F15" s="10"/>
      <c r="G15" s="10"/>
      <c r="H15" s="10"/>
      <c r="I15" s="10"/>
      <c r="J15" s="10"/>
      <c r="K15" s="10"/>
      <c r="L15" s="10"/>
      <c r="M15" s="10"/>
      <c r="N15" s="10"/>
      <c r="O15" s="10"/>
      <c r="P15" s="10"/>
      <c r="Q15" s="10"/>
      <c r="R15" s="10"/>
      <c r="S15" s="10"/>
      <c r="T15" s="10"/>
    </row>
    <row r="16" spans="1:20" x14ac:dyDescent="0.35">
      <c r="A16" s="10"/>
      <c r="B16" s="10"/>
      <c r="C16" s="10"/>
      <c r="D16" s="10"/>
      <c r="E16" s="10"/>
      <c r="F16" s="10"/>
      <c r="G16" s="10"/>
      <c r="H16" s="10"/>
      <c r="I16" s="10"/>
      <c r="J16" s="10"/>
      <c r="K16" s="10"/>
      <c r="L16" s="10"/>
      <c r="M16" s="10"/>
      <c r="N16" s="10"/>
      <c r="O16" s="10"/>
      <c r="P16" s="10"/>
      <c r="Q16" s="10"/>
      <c r="R16" s="10"/>
      <c r="S16" s="10"/>
      <c r="T16" s="10"/>
    </row>
    <row r="17" spans="1:20" x14ac:dyDescent="0.35">
      <c r="A17" s="10"/>
      <c r="B17" s="10"/>
      <c r="C17" s="10"/>
      <c r="D17" s="10"/>
      <c r="E17" s="10"/>
      <c r="F17" s="10"/>
      <c r="G17" s="10"/>
      <c r="H17" s="10"/>
      <c r="I17" s="10"/>
      <c r="J17" s="10"/>
      <c r="K17" s="10"/>
      <c r="L17" s="10"/>
      <c r="M17" s="10"/>
      <c r="N17" s="10"/>
      <c r="O17" s="10"/>
      <c r="P17" s="10"/>
      <c r="Q17" s="10"/>
      <c r="R17" s="10"/>
      <c r="S17" s="10"/>
      <c r="T17" s="10"/>
    </row>
    <row r="18" spans="1:20" x14ac:dyDescent="0.35">
      <c r="A18" s="10"/>
      <c r="B18" s="10"/>
      <c r="C18" s="10"/>
      <c r="D18" s="10"/>
      <c r="E18" s="10"/>
      <c r="F18" s="10"/>
      <c r="G18" s="10"/>
      <c r="H18" s="10"/>
      <c r="I18" s="10"/>
      <c r="J18" s="10"/>
      <c r="K18" s="10"/>
      <c r="L18" s="10"/>
      <c r="M18" s="10"/>
      <c r="N18" s="10"/>
      <c r="O18" s="10"/>
      <c r="P18" s="10"/>
      <c r="Q18" s="10"/>
      <c r="R18" s="10"/>
      <c r="S18" s="10"/>
      <c r="T18" s="10"/>
    </row>
    <row r="19" spans="1:20" x14ac:dyDescent="0.35">
      <c r="A19" s="10"/>
      <c r="B19" s="10"/>
      <c r="C19" s="10"/>
      <c r="D19" s="10"/>
      <c r="E19" s="10"/>
      <c r="F19" s="10"/>
      <c r="G19" s="10"/>
      <c r="H19" s="10"/>
      <c r="I19" s="10"/>
      <c r="J19" s="10"/>
      <c r="K19" s="10"/>
      <c r="L19" s="10"/>
      <c r="M19" s="10"/>
      <c r="N19" s="10"/>
      <c r="O19" s="10"/>
      <c r="P19" s="10"/>
      <c r="Q19" s="10"/>
      <c r="R19" s="10"/>
      <c r="S19" s="10"/>
      <c r="T19" s="10"/>
    </row>
    <row r="20" spans="1:20" x14ac:dyDescent="0.35">
      <c r="A20" s="10"/>
      <c r="B20" s="10"/>
      <c r="C20" s="10"/>
      <c r="D20" s="10"/>
      <c r="E20" s="10"/>
      <c r="F20" s="10"/>
      <c r="G20" s="10"/>
      <c r="H20" s="10"/>
      <c r="I20" s="10"/>
      <c r="J20" s="10"/>
      <c r="K20" s="10"/>
      <c r="L20" s="10"/>
      <c r="M20" s="10"/>
      <c r="N20" s="10"/>
      <c r="O20" s="10"/>
      <c r="P20" s="10"/>
      <c r="Q20" s="10"/>
      <c r="R20" s="10"/>
      <c r="S20" s="10"/>
      <c r="T20" s="10"/>
    </row>
    <row r="21" spans="1:20" x14ac:dyDescent="0.35">
      <c r="A21" s="10"/>
      <c r="B21" s="10"/>
      <c r="C21" s="10"/>
      <c r="D21" s="10"/>
      <c r="E21" s="10"/>
      <c r="F21" s="10"/>
      <c r="G21" s="10"/>
      <c r="H21" s="10"/>
      <c r="I21" s="10"/>
      <c r="J21" s="10"/>
      <c r="K21" s="10"/>
      <c r="L21" s="10"/>
      <c r="M21" s="10"/>
      <c r="N21" s="10"/>
      <c r="O21" s="10"/>
      <c r="P21" s="10"/>
      <c r="Q21" s="10"/>
      <c r="R21" s="10"/>
      <c r="S21" s="10"/>
      <c r="T21" s="10"/>
    </row>
    <row r="22" spans="1:20" x14ac:dyDescent="0.35">
      <c r="A22" s="10"/>
      <c r="B22" s="10"/>
      <c r="C22" s="10"/>
      <c r="D22" s="10"/>
      <c r="E22" s="10"/>
      <c r="F22" s="10"/>
      <c r="G22" s="10"/>
      <c r="H22" s="10"/>
      <c r="I22" s="10"/>
      <c r="J22" s="10"/>
      <c r="K22" s="10"/>
      <c r="L22" s="10"/>
      <c r="M22" s="10"/>
      <c r="N22" s="10"/>
      <c r="O22" s="10"/>
      <c r="P22" s="10"/>
      <c r="Q22" s="10"/>
      <c r="R22" s="10"/>
      <c r="S22" s="10"/>
      <c r="T22"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A9EE25B-5402-4653-842A-BC76C9CAEF8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tbl_facility</vt:lpstr>
      <vt:lpstr>descriptive analysis</vt:lpstr>
      <vt:lpstr>KPI</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Hamse Essa</dc:creator>
  <cp:lastModifiedBy>Hamse Essa</cp:lastModifiedBy>
  <dcterms:created xsi:type="dcterms:W3CDTF">2026-08-08T15:32:25Z</dcterms:created>
  <dcterms:modified xsi:type="dcterms:W3CDTF">2026-08-09T18:26:21Z</dcterms:modified>
</cp:coreProperties>
</file>